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新しいフォルダー\新しいフォルダー\"/>
    </mc:Choice>
  </mc:AlternateContent>
  <bookViews>
    <workbookView xWindow="-120" yWindow="-120" windowWidth="20730" windowHeight="11310" tabRatio="6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c r="AP63" i="12"/>
  <c r="AP23" i="12"/>
  <c r="V23" i="12"/>
  <c r="Q23" i="12"/>
  <c r="DQ102" i="12"/>
  <c r="DL102" i="12"/>
  <c r="DG102" i="12"/>
  <c r="DB102" i="12"/>
  <c r="CW102" i="12"/>
  <c r="CR102" i="12"/>
  <c r="AA7" i="12" l="1"/>
  <c r="AA23" i="12" s="1"/>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35" i="10"/>
  <c r="C34" i="10"/>
  <c r="U34" i="10" s="1"/>
  <c r="U35" i="10" l="1"/>
  <c r="U36" i="10" s="1"/>
  <c r="AM34" i="10"/>
  <c r="AM35" i="10" s="1"/>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<sst xmlns="http://schemas.openxmlformats.org/spreadsheetml/2006/main" count="1182" uniqueCount="633">
  <si>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</si>
  <si>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</si>
  <si>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</si>
  <si>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</si>
  <si>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</si>
  <si>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</si>
  <si>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</si>
  <si>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</si>
  <si>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</si>
  <si>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</si>
  <si>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</si>
  <si>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</si>
  <si>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</si>
  <si>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</si>
  <si>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</si>
  <si>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</si>
  <si>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</si>
  <si>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</si>
  <si>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</si>
  <si>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</si>
  <si>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</si>
  <si>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</si>
  <si>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</si>
  <si>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</si>
  <si>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</si>
  <si>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</si>
  <si>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</si>
  <si>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</si>
  <si>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</si>
  <si>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</si>
  <si>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</si>
  <si>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</si>
  <si>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</si>
  <si>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</si>
  <si>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</si>
  <si>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</si>
  <si>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</si>
  <si>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</si>
  <si>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</si>
  <si>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</si>
  <si>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</si>
  <si>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</si>
  <si>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</si>
  <si>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</si>
  <si>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</si>
  <si>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</si>
  <si>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</si>
  <si>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</si>
  <si>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</si>
  <si>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</si>
  <si>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</si>
  <si>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</si>
  <si>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</si>
  <si>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</si>
  <si>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</si>
  <si>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</si>
  <si>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</si>
  <si>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</si>
  <si>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</si>
  <si>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</si>
  <si>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</si>
  <si>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</si>
  <si>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</si>
  <si>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</si>
  <si>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</si>
  <si>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</si>
  <si>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</si>
  <si>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</si>
  <si>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</si>
  <si>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</si>
  <si>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</si>
  <si>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</si>
  <si>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</si>
  <si>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</si>
  <si>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</si>
  <si>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</si>
  <si>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</si>
  <si>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</si>
  <si>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</si>
  <si>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</si>
  <si>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</si>
  <si>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</si>
  <si>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</si>
  <si>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</si>
  <si>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</si>
  <si>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</si>
  <si>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</si>
  <si>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</si>
  <si>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</si>
  <si>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</si>
  <si>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</si>
  <si>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</si>
  <si>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</si>
  <si>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</si>
  <si>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</si>
  <si>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</si>
  <si>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</si>
  <si>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</si>
  <si>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野沢温泉村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</si>
  <si>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</si>
  <si>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</si>
  <si>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</si>
  <si>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</si>
  <si>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</si>
  <si>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</si>
  <si>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</si>
  <si>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</si>
  <si>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</si>
  <si>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</si>
  <si>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</si>
  <si>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</si>
  <si>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</si>
  <si>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</si>
  <si>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</si>
  <si>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</si>
  <si>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</si>
  <si>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</si>
  <si>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</si>
  <si>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</si>
  <si>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</si>
  <si>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</si>
  <si>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</si>
  <si>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</si>
  <si>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</si>
  <si>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</si>
  <si>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</si>
  <si>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</si>
  <si>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</si>
  <si>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</si>
  <si>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</si>
  <si>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</si>
  <si>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</si>
  <si>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</si>
  <si>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</si>
  <si>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</si>
  <si>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</si>
  <si>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</si>
  <si>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</si>
  <si>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</si>
  <si>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</si>
  <si>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</si>
  <si>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</si>
  <si>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</si>
  <si>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</si>
  <si>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</si>
  <si>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</si>
  <si>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</si>
  <si>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</si>
  <si>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</si>
  <si>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</si>
  <si>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</si>
  <si>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</si>
  <si>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</si>
  <si>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</si>
  <si>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</si>
  <si>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</si>
  <si>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</si>
  <si>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</si>
  <si>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</si>
  <si>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</si>
  <si>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</si>
  <si>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</si>
  <si>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</si>
  <si>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</si>
  <si>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</si>
  <si>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</si>
  <si>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</si>
  <si>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</si>
  <si>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</si>
  <si>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</si>
  <si>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</si>
  <si>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</si>
  <si>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</si>
  <si>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</si>
  <si>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</si>
  <si>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</si>
  <si>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</si>
  <si>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</si>
  <si>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</si>
  <si>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</si>
  <si>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</si>
  <si>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</si>
  <si>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</si>
  <si>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</si>
  <si>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</si>
  <si>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</si>
  <si>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</si>
  <si>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</si>
  <si>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</si>
  <si>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</si>
  <si>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</si>
  <si>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</si>
  <si>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</si>
  <si>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</si>
  <si>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</si>
  <si>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</si>
  <si>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</si>
  <si>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</si>
  <si>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</si>
  <si>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</si>
  <si>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</si>
  <si>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</si>
  <si>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</si>
  <si>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</si>
  <si>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</si>
  <si>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</si>
  <si>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</si>
  <si>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</si>
  <si>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</si>
  <si>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</si>
  <si>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</si>
  <si>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</si>
  <si>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</si>
  <si>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</si>
  <si>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</si>
  <si>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</si>
  <si>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</si>
  <si>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長野県野沢温泉村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</si>
  <si>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</si>
  <si>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</si>
  <si>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</si>
  <si>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</si>
  <si>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</si>
  <si>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</si>
  <si>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</si>
  <si>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</si>
  <si>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</si>
  <si>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</si>
  <si>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</si>
  <si>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</si>
  <si>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</si>
  <si>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</si>
  <si>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</si>
  <si>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</si>
  <si>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</si>
  <si>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</si>
  <si>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</si>
  <si>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</si>
  <si>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</si>
  <si>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</si>
  <si>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</si>
  <si>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</si>
  <si>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</si>
  <si>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</si>
  <si>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</si>
  <si>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</si>
  <si>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</si>
  <si>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</si>
  <si>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</si>
  <si>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</si>
  <si>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</si>
  <si>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</si>
  <si>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</si>
  <si>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</si>
  <si>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</si>
  <si>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</si>
  <si>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</si>
  <si>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</si>
  <si>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</si>
  <si>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</si>
  <si>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</si>
  <si>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</si>
  <si>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</si>
  <si>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</si>
  <si>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</si>
  <si>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</si>
  <si>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</si>
  <si>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</si>
  <si>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</si>
  <si>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</si>
  <si>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</si>
  <si>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</si>
  <si>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</si>
  <si>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</si>
  <si>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</si>
  <si>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</si>
  <si>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</si>
  <si>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</si>
  <si>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</si>
  <si>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</si>
  <si>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</si>
  <si>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</si>
  <si>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</si>
  <si>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</si>
  <si>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</si>
  <si>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</si>
  <si>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</si>
  <si>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</si>
  <si>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</si>
  <si>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</si>
  <si>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</si>
  <si>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</si>
  <si>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</si>
  <si>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</si>
  <si>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</si>
  <si>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</si>
  <si>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</si>
  <si>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</si>
  <si>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</si>
  <si>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</si>
  <si>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</si>
  <si>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</si>
  <si>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</si>
  <si>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</si>
  <si>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</si>
  <si>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</si>
  <si>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</si>
  <si>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</si>
  <si>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</si>
  <si>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</si>
  <si>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</si>
  <si>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</si>
  <si>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</si>
  <si>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</si>
  <si>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</si>
  <si>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</si>
  <si>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</si>
  <si>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</si>
  <si>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</si>
  <si>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</si>
  <si>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</si>
  <si>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</si>
  <si>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</si>
  <si>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</si>
  <si>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</si>
  <si>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</si>
  <si>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</si>
  <si>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</si>
  <si>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</si>
  <si>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</si>
  <si>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</si>
  <si>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</si>
  <si>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</si>
  <si>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</si>
  <si>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</si>
  <si>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</si>
  <si>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</si>
  <si>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</si>
  <si>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</si>
  <si>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</si>
  <si>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</si>
  <si>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上水道</t>
    <phoneticPr fontId="5"/>
  </si>
  <si>
    <t>被保険者数(人)</t>
  </si>
  <si>
    <t>　繰出金</t>
    <phoneticPr fontId="5"/>
  </si>
  <si>
    <t>その他</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</si>
  <si>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</si>
  <si>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</si>
  <si>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</si>
  <si>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</si>
  <si>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</si>
  <si>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</si>
  <si>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</si>
  <si>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</si>
  <si>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</si>
  <si>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</si>
  <si>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</si>
  <si>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</si>
  <si>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</si>
  <si>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</si>
  <si>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</si>
  <si>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</si>
  <si>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</si>
  <si>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</si>
  <si>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</si>
  <si>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</si>
  <si>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</si>
  <si>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長野県野沢温泉村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</si>
  <si>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</si>
  <si>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</si>
  <si>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</si>
  <si>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</si>
  <si>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</si>
  <si>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</si>
  <si>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</si>
  <si>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</si>
  <si>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</si>
  <si>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</si>
  <si>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</si>
  <si>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</si>
  <si>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</si>
  <si>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</si>
  <si>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</si>
  <si>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</si>
  <si>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</si>
  <si>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</si>
  <si>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</si>
  <si>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</si>
  <si>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</si>
  <si>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</si>
  <si>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</si>
  <si>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</si>
  <si>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</si>
  <si>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</si>
  <si>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</si>
  <si>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</si>
  <si>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</si>
  <si>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</si>
  <si>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</si>
  <si>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</si>
  <si>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</si>
  <si>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</si>
  <si>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</si>
  <si>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</si>
  <si>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</si>
  <si>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観光施設事業会計</t>
    <phoneticPr fontId="5"/>
  </si>
  <si>
    <t>法適用企業</t>
    <phoneticPr fontId="5"/>
  </si>
  <si>
    <t>水道事業会計</t>
    <phoneticPr fontId="5"/>
  </si>
  <si>
    <t>法適用企業</t>
    <phoneticPr fontId="5"/>
  </si>
  <si>
    <t>下水道特別会計</t>
    <phoneticPr fontId="5"/>
  </si>
  <si>
    <t>法非適用企業</t>
    <phoneticPr fontId="5"/>
  </si>
  <si>
    <t>小水力発電事業特別会計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</si>
  <si>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</si>
  <si>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</si>
  <si>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</si>
  <si>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</si>
  <si>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</si>
  <si>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</si>
  <si>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</si>
  <si>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</si>
  <si>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</si>
  <si>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</si>
  <si>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</si>
  <si>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</si>
  <si>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</si>
  <si>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</si>
  <si>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</si>
  <si>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</si>
  <si>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</si>
  <si>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</si>
  <si>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</si>
  <si>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</si>
  <si>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</si>
  <si>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</si>
  <si>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</si>
  <si>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</si>
  <si>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</si>
  <si>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</si>
  <si>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</si>
  <si>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</si>
  <si>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</si>
  <si>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</si>
  <si>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</si>
  <si>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</si>
  <si>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</si>
  <si>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</si>
  <si>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</si>
  <si>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</si>
  <si>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</si>
  <si>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</si>
  <si>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</si>
  <si>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</si>
  <si>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</si>
  <si>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</si>
  <si>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</si>
  <si>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</si>
  <si>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</si>
  <si>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</si>
  <si>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</si>
  <si>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</si>
  <si>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</si>
  <si>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</si>
  <si>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</si>
  <si>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</si>
  <si>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</si>
  <si>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</si>
  <si>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</si>
  <si>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</si>
  <si>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</si>
  <si>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</si>
  <si>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</si>
  <si>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</si>
  <si>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</si>
  <si>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</si>
  <si>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</si>
  <si>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</si>
  <si>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</si>
  <si>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観光施設事業会計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</si>
  <si>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</si>
  <si>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</si>
  <si>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</si>
  <si>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介護保険特別会計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</si>
  <si>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</si>
  <si>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</si>
  <si>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</si>
  <si>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</si>
  <si>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</si>
  <si>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</si>
  <si>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</si>
  <si>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</si>
  <si>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</si>
  <si>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</si>
  <si>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</si>
  <si>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</si>
  <si>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</si>
  <si>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</si>
  <si>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</si>
  <si>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</si>
  <si>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</si>
  <si>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</si>
  <si>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</si>
  <si>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</si>
  <si>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</si>
  <si>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</si>
  <si>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</si>
  <si>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</si>
  <si>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</si>
  <si>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</si>
  <si>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</si>
  <si>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</si>
  <si>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</si>
  <si>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</si>
  <si>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</si>
  <si>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</si>
  <si>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</si>
  <si>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</si>
  <si>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</si>
  <si>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</si>
  <si>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</si>
  <si>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</si>
  <si>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</si>
  <si>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</si>
  <si>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</si>
  <si>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</si>
  <si>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</si>
  <si>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</si>
  <si>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</si>
  <si>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</si>
  <si>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</si>
  <si>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</si>
  <si>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</si>
  <si>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</si>
  <si>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</si>
  <si>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</si>
  <si>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</si>
  <si>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</si>
  <si>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</si>
  <si>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</si>
  <si>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</si>
  <si>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</si>
  <si>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</si>
  <si>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</si>
  <si>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</si>
  <si>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</si>
  <si>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</si>
  <si>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</si>
  <si>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</si>
  <si>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</si>
  <si>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</si>
  <si>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</si>
  <si>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</si>
  <si>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</si>
  <si>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</si>
  <si>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</si>
  <si>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</si>
  <si>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</si>
  <si>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</si>
  <si>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</si>
  <si>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</si>
  <si>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</si>
  <si>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</si>
  <si>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</si>
  <si>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</si>
  <si>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</si>
  <si>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</si>
  <si>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</si>
  <si>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</si>
  <si>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</si>
  <si>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</si>
  <si>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</si>
  <si>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3.15</t>
  </si>
  <si>
    <t>▲ 7.00</t>
  </si>
  <si>
    <t>▲ 6.16</t>
  </si>
  <si>
    <t>▲ 3.23</t>
  </si>
  <si>
    <t>観光施設事業会計</t>
  </si>
  <si>
    <t>一般会計</t>
  </si>
  <si>
    <t>水道事業会計</t>
  </si>
  <si>
    <t>下水道特別会計</t>
  </si>
  <si>
    <t>国民健康保険特別会計</t>
  </si>
  <si>
    <t>介護保険特別会計</t>
  </si>
  <si>
    <t>後期高齢者医療特別会計</t>
  </si>
  <si>
    <t>小水力発電事業特別会計</t>
  </si>
  <si>
    <t>その他会計（赤字）</t>
  </si>
  <si>
    <t>その他会計（黒字）</t>
  </si>
  <si>
    <t>H25末</t>
    <phoneticPr fontId="5"/>
  </si>
  <si>
    <t>H26末</t>
    <phoneticPr fontId="5"/>
  </si>
  <si>
    <t>H27末</t>
    <phoneticPr fontId="5"/>
  </si>
  <si>
    <t>H28末</t>
    <phoneticPr fontId="5"/>
  </si>
  <si>
    <t>H29末</t>
    <phoneticPr fontId="5"/>
  </si>
  <si>
    <t>北信広域連合（一般会計）</t>
    <rPh sb="0" eb="2">
      <t>ホクシン</t>
    </rPh>
    <rPh sb="2" eb="4">
      <t>コウイキ</t>
    </rPh>
    <rPh sb="4" eb="6">
      <t>レンゴウ</t>
    </rPh>
    <rPh sb="7" eb="9">
      <t>イッパン</t>
    </rPh>
    <rPh sb="9" eb="11">
      <t>カイケイ</t>
    </rPh>
    <phoneticPr fontId="2"/>
  </si>
  <si>
    <t>岳北広域行政組合</t>
    <rPh sb="0" eb="2">
      <t>ガクホク</t>
    </rPh>
    <rPh sb="2" eb="4">
      <t>コウイキ</t>
    </rPh>
    <rPh sb="4" eb="6">
      <t>ギョウセイ</t>
    </rPh>
    <rPh sb="6" eb="8">
      <t>クミアイ</t>
    </rPh>
    <phoneticPr fontId="2"/>
  </si>
  <si>
    <t>長野県後期高齢者医療広域連合（一般会計）</t>
    <rPh sb="0" eb="3">
      <t>ナガノケン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</si>
  <si>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</si>
  <si>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</si>
  <si>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</si>
  <si>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長野県地方税滞納整理機構</t>
    <rPh sb="0" eb="3">
      <t>ナガノケン</t>
    </rPh>
    <rPh sb="3" eb="6">
      <t>チホウゼイ</t>
    </rPh>
    <rPh sb="6" eb="8">
      <t>タイノウ</t>
    </rPh>
    <rPh sb="8" eb="10">
      <t>セイリ</t>
    </rPh>
    <rPh sb="10" eb="12">
      <t>キコウ</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</si>
  <si>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</si>
  <si>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</si>
  <si>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株式会社　野沢温泉</t>
    <rPh sb="0" eb="2">
      <t>カブシキ</t>
    </rPh>
    <rPh sb="2" eb="4">
      <t>カイシャ</t>
    </rPh>
    <rPh sb="5" eb="9">
      <t>ノザワオンセン</t>
    </rPh>
    <phoneticPr fontId="2"/>
  </si>
  <si>
    <t>（一社）野沢温泉観光協会</t>
    <rPh sb="1" eb="2">
      <t>イチ</t>
    </rPh>
    <rPh sb="2" eb="3">
      <t>シャ</t>
    </rPh>
    <rPh sb="4" eb="8">
      <t>ノザワオンセン</t>
    </rPh>
    <rPh sb="8" eb="10">
      <t>カンコウ</t>
    </rPh>
    <rPh sb="10" eb="12">
      <t>キョウカイ</t>
    </rPh>
    <phoneticPr fontId="2"/>
  </si>
  <si>
    <t>-</t>
    <phoneticPr fontId="2"/>
  </si>
  <si>
    <t>○</t>
    <phoneticPr fontId="2"/>
  </si>
  <si>
    <t>-</t>
    <phoneticPr fontId="2"/>
  </si>
  <si>
    <t>観光振興基金</t>
    <rPh sb="0" eb="2">
      <t>カンコウ</t>
    </rPh>
    <rPh sb="2" eb="4">
      <t>シンコウ</t>
    </rPh>
    <rPh sb="4" eb="6">
      <t>キキン</t>
    </rPh>
    <phoneticPr fontId="2"/>
  </si>
  <si>
    <t>公共施設等整備基金</t>
    <rPh sb="0" eb="2">
      <t>コウキョウ</t>
    </rPh>
    <rPh sb="2" eb="4">
      <t>シセツ</t>
    </rPh>
    <rPh sb="4" eb="5">
      <t>トウ</t>
    </rPh>
    <rPh sb="5" eb="7">
      <t>セイビ</t>
    </rPh>
    <rPh sb="7" eb="9">
      <t>キキン</t>
    </rPh>
    <phoneticPr fontId="2"/>
  </si>
  <si>
    <t>ふるさと納税基金</t>
    <rPh sb="4" eb="6">
      <t>ノウゼイ</t>
    </rPh>
    <rPh sb="6" eb="8">
      <t>キキン</t>
    </rPh>
    <phoneticPr fontId="2"/>
  </si>
  <si>
    <t>地域福祉基金</t>
    <rPh sb="0" eb="2">
      <t>チイキ</t>
    </rPh>
    <rPh sb="2" eb="4">
      <t>フクシ</t>
    </rPh>
    <rPh sb="4" eb="6">
      <t>キキン</t>
    </rPh>
    <phoneticPr fontId="2"/>
  </si>
  <si>
    <t>情報連絡施設基金</t>
    <rPh sb="0" eb="2">
      <t>ジョウホウ</t>
    </rPh>
    <rPh sb="2" eb="4">
      <t>レンラク</t>
    </rPh>
    <rPh sb="4" eb="6">
      <t>シセツ</t>
    </rPh>
    <rPh sb="6" eb="8">
      <t>キキン</t>
    </rPh>
    <phoneticPr fontId="2"/>
  </si>
  <si>
    <t>北信広域連合（養護老人ホーム高社寮事業特別会計）</t>
    <rPh sb="0" eb="2">
      <t>ホクシン</t>
    </rPh>
    <rPh sb="2" eb="4">
      <t>コウイキ</t>
    </rPh>
    <rPh sb="4" eb="6">
      <t>レンゴウ</t>
    </rPh>
    <rPh sb="7" eb="9">
      <t>ヨウゴ</t>
    </rPh>
    <rPh sb="9" eb="11">
      <t>ロウジン</t>
    </rPh>
    <rPh sb="14" eb="16">
      <t>タカヤシロ</t>
    </rPh>
    <rPh sb="16" eb="17">
      <t>リョウ</t>
    </rPh>
    <rPh sb="17" eb="19">
      <t>ジギョウ</t>
    </rPh>
    <rPh sb="19" eb="21">
      <t>トクベツ</t>
    </rPh>
    <rPh sb="21" eb="23">
      <t>カイケイ</t>
    </rPh>
    <phoneticPr fontId="2"/>
  </si>
  <si>
    <t>北信広域連合（養護老人ホーム千曲荘事業特別会計）</t>
    <rPh sb="0" eb="2">
      <t>ホクシン</t>
    </rPh>
    <rPh sb="2" eb="4">
      <t>コウイキ</t>
    </rPh>
    <rPh sb="4" eb="6">
      <t>レンゴウ</t>
    </rPh>
    <rPh sb="7" eb="9">
      <t>ヨウゴ</t>
    </rPh>
    <rPh sb="9" eb="11">
      <t>ロウジン</t>
    </rPh>
    <rPh sb="14" eb="16">
      <t>チクマ</t>
    </rPh>
    <rPh sb="16" eb="17">
      <t>ソウ</t>
    </rPh>
    <rPh sb="17" eb="19">
      <t>ジギョウ</t>
    </rPh>
    <rPh sb="19" eb="21">
      <t>トクベツ</t>
    </rPh>
    <rPh sb="21" eb="23">
      <t>カイケイ</t>
    </rPh>
    <phoneticPr fontId="2"/>
  </si>
  <si>
    <t>-</t>
    <phoneticPr fontId="2"/>
  </si>
  <si>
    <t>北信広域連合（特別養護老人ホーム望岳荘事業特別会計）</t>
    <rPh sb="0" eb="2">
      <t>ホクシン</t>
    </rPh>
    <rPh sb="2" eb="4">
      <t>コウイキ</t>
    </rPh>
    <rPh sb="4" eb="6">
      <t>レンゴウ</t>
    </rPh>
    <rPh sb="7" eb="9">
      <t>トクベツ</t>
    </rPh>
    <rPh sb="9" eb="11">
      <t>ヨウゴ</t>
    </rPh>
    <rPh sb="11" eb="13">
      <t>ロウジン</t>
    </rPh>
    <rPh sb="16" eb="17">
      <t>ボウ</t>
    </rPh>
    <rPh sb="17" eb="18">
      <t>ガク</t>
    </rPh>
    <rPh sb="18" eb="19">
      <t>ソウ</t>
    </rPh>
    <rPh sb="19" eb="21">
      <t>ジギョウ</t>
    </rPh>
    <rPh sb="21" eb="23">
      <t>トクベツ</t>
    </rPh>
    <rPh sb="23" eb="25">
      <t>カイケイ</t>
    </rPh>
    <phoneticPr fontId="2"/>
  </si>
  <si>
    <t>北信広域連合（特別養護老人ホーム高社寮事業特別会計）</t>
    <rPh sb="0" eb="2">
      <t>ホクシン</t>
    </rPh>
    <rPh sb="2" eb="4">
      <t>コウイキ</t>
    </rPh>
    <rPh sb="4" eb="6">
      <t>レンゴウ</t>
    </rPh>
    <rPh sb="7" eb="9">
      <t>トクベツ</t>
    </rPh>
    <rPh sb="9" eb="11">
      <t>ヨウゴ</t>
    </rPh>
    <rPh sb="11" eb="13">
      <t>ロウジン</t>
    </rPh>
    <rPh sb="16" eb="18">
      <t>タカヤシロ</t>
    </rPh>
    <rPh sb="18" eb="19">
      <t>リョウ</t>
    </rPh>
    <rPh sb="19" eb="21">
      <t>ジギョウ</t>
    </rPh>
    <rPh sb="21" eb="23">
      <t>トクベツ</t>
    </rPh>
    <rPh sb="23" eb="25">
      <t>カイケイ</t>
    </rPh>
    <phoneticPr fontId="2"/>
  </si>
  <si>
    <t>北信広域連合（特別養護老人ホーム千曲荘事業特別会計）</t>
    <rPh sb="0" eb="2">
      <t>ホクシン</t>
    </rPh>
    <rPh sb="2" eb="4">
      <t>コウイキ</t>
    </rPh>
    <rPh sb="4" eb="6">
      <t>レンゴウ</t>
    </rPh>
    <rPh sb="7" eb="9">
      <t>トクベツ</t>
    </rPh>
    <rPh sb="9" eb="11">
      <t>ヨウゴ</t>
    </rPh>
    <rPh sb="11" eb="13">
      <t>ロウジン</t>
    </rPh>
    <rPh sb="16" eb="18">
      <t>チクマ</t>
    </rPh>
    <rPh sb="18" eb="19">
      <t>ソウ</t>
    </rPh>
    <rPh sb="19" eb="21">
      <t>ジギョウ</t>
    </rPh>
    <rPh sb="21" eb="23">
      <t>トクベツ</t>
    </rPh>
    <rPh sb="23" eb="25">
      <t>カイケイ</t>
    </rPh>
    <phoneticPr fontId="2"/>
  </si>
  <si>
    <t>北信広域連合（特別養護老人ホームいで湯の里事業特別会計）</t>
    <rPh sb="0" eb="2">
      <t>ホクシン</t>
    </rPh>
    <rPh sb="2" eb="4">
      <t>コウイキ</t>
    </rPh>
    <rPh sb="4" eb="6">
      <t>レンゴウ</t>
    </rPh>
    <rPh sb="7" eb="9">
      <t>トクベツ</t>
    </rPh>
    <rPh sb="9" eb="11">
      <t>ヨウゴ</t>
    </rPh>
    <rPh sb="11" eb="13">
      <t>ロウジン</t>
    </rPh>
    <rPh sb="18" eb="19">
      <t>ユ</t>
    </rPh>
    <rPh sb="20" eb="21">
      <t>サト</t>
    </rPh>
    <rPh sb="21" eb="23">
      <t>ジギョウ</t>
    </rPh>
    <rPh sb="23" eb="25">
      <t>トクベツ</t>
    </rPh>
    <rPh sb="25" eb="27">
      <t>カイケイ</t>
    </rPh>
    <phoneticPr fontId="2"/>
  </si>
  <si>
    <t>北信広域連合（特別養護老人ホーム菜の花苑事業特別会計）</t>
    <rPh sb="0" eb="2">
      <t>ホクシン</t>
    </rPh>
    <rPh sb="2" eb="4">
      <t>コウイキ</t>
    </rPh>
    <rPh sb="4" eb="6">
      <t>レンゴウ</t>
    </rPh>
    <rPh sb="7" eb="9">
      <t>トクベツ</t>
    </rPh>
    <rPh sb="9" eb="11">
      <t>ヨウゴ</t>
    </rPh>
    <rPh sb="11" eb="13">
      <t>ロウジン</t>
    </rPh>
    <rPh sb="16" eb="17">
      <t>ナ</t>
    </rPh>
    <rPh sb="18" eb="19">
      <t>ハナ</t>
    </rPh>
    <rPh sb="19" eb="20">
      <t>エン</t>
    </rPh>
    <rPh sb="20" eb="22">
      <t>ジギョウ</t>
    </rPh>
    <rPh sb="22" eb="24">
      <t>トクベツ</t>
    </rPh>
    <rPh sb="24" eb="26">
      <t>カイケイ</t>
    </rPh>
    <phoneticPr fontId="2"/>
  </si>
  <si>
    <t>北信広域連合（特別養護老人ホームふるさと苑事業特別会計）</t>
    <rPh sb="0" eb="2">
      <t>ホクシン</t>
    </rPh>
    <rPh sb="2" eb="4">
      <t>コウイキ</t>
    </rPh>
    <rPh sb="4" eb="6">
      <t>レンゴウ</t>
    </rPh>
    <rPh sb="7" eb="9">
      <t>トクベツ</t>
    </rPh>
    <rPh sb="9" eb="11">
      <t>ヨウゴ</t>
    </rPh>
    <rPh sb="11" eb="13">
      <t>ロウジン</t>
    </rPh>
    <rPh sb="20" eb="21">
      <t>エン</t>
    </rPh>
    <rPh sb="21" eb="23">
      <t>ジギョウ</t>
    </rPh>
    <rPh sb="23" eb="25">
      <t>トクベツ</t>
    </rPh>
    <rPh sb="25" eb="27">
      <t>カイケイ</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</si>
  <si>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</si>
  <si>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</si>
  <si>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</si>
  <si>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</si>
  <si>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</si>
  <si>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</si>
  <si>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</si>
  <si>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</si>
  <si>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</si>
  <si>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</si>
  <si>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</si>
  <si>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</si>
  <si>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</si>
  <si>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</si>
  <si>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</si>
  <si>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将来負担比率は「数値なし」で推移し、有形固定資産減価償却率は類似団体平均を上回る数値で推移している。</t>
    <rPh sb="1" eb="3">
      <t>ショウライ</t>
    </rPh>
    <rPh sb="3" eb="5">
      <t>フタン</t>
    </rPh>
    <rPh sb="5" eb="7">
      <t>ヒリツ</t>
    </rPh>
    <rPh sb="9" eb="11">
      <t>スウチ</t>
    </rPh>
    <rPh sb="15" eb="17">
      <t>スイイ</t>
    </rPh>
    <rPh sb="19" eb="30">
      <t>ユウケイコテイシサンゲンカショウキャクリツ</t>
    </rPh>
    <rPh sb="31" eb="37">
      <t>ルイジダンタイヘイキン</t>
    </rPh>
    <rPh sb="38" eb="40">
      <t>ウワマワ</t>
    </rPh>
    <rPh sb="41" eb="43">
      <t>スウチ</t>
    </rPh>
    <rPh sb="44" eb="46">
      <t>スイイ</t>
    </rPh>
    <phoneticPr fontId="2"/>
  </si>
  <si>
    <t>　将来負担比率は「数値なし」で推移しており、実質公債費比率は類似団体平均より高い数値で推移している。
　実質公債費比率の上昇は、過疎対策事業債や辺地対策事業債の借入が主な要因であり、今後も過疎対策事業債の終了する令和２年度まで大規模な施設整備を計画しており、公営住宅建設による移住定住の促進、観光関連施設の整備や長寿命化を図ることとしている。施設整備については実質公債費比率の上限を13％と定め、真に必要な事業のみを行うようにし、長期的な視点をもって計画的に取り組んでいる。</t>
    <rPh sb="1" eb="3">
      <t>ショウライ</t>
    </rPh>
    <rPh sb="3" eb="5">
      <t>フタン</t>
    </rPh>
    <rPh sb="5" eb="7">
      <t>ヒリツ</t>
    </rPh>
    <rPh sb="9" eb="11">
      <t>スウチ</t>
    </rPh>
    <rPh sb="15" eb="17">
      <t>スイイ</t>
    </rPh>
    <rPh sb="22" eb="24">
      <t>ジッシツ</t>
    </rPh>
    <rPh sb="24" eb="27">
      <t>コウサイヒ</t>
    </rPh>
    <rPh sb="27" eb="29">
      <t>ヒリツ</t>
    </rPh>
    <rPh sb="30" eb="36">
      <t>ルイジダンタイヘイキン</t>
    </rPh>
    <rPh sb="38" eb="39">
      <t>タカ</t>
    </rPh>
    <rPh sb="40" eb="42">
      <t>スウチ</t>
    </rPh>
    <rPh sb="43" eb="45">
      <t>スイイ</t>
    </rPh>
    <rPh sb="52" eb="54">
      <t>ジッシツ</t>
    </rPh>
    <rPh sb="54" eb="57">
      <t>コウサイヒ</t>
    </rPh>
    <rPh sb="57" eb="59">
      <t>ヒリツ</t>
    </rPh>
    <rPh sb="60" eb="62">
      <t>ジョウショウ</t>
    </rPh>
    <rPh sb="64" eb="66">
      <t>カソ</t>
    </rPh>
    <rPh sb="66" eb="68">
      <t>タイサク</t>
    </rPh>
    <rPh sb="68" eb="71">
      <t>ジギョウサイ</t>
    </rPh>
    <rPh sb="72" eb="74">
      <t>ヘンチ</t>
    </rPh>
    <rPh sb="74" eb="76">
      <t>タイサク</t>
    </rPh>
    <rPh sb="76" eb="79">
      <t>ジギョウサイ</t>
    </rPh>
    <rPh sb="80" eb="82">
      <t>カリイレ</t>
    </rPh>
    <rPh sb="83" eb="84">
      <t>オモ</t>
    </rPh>
    <rPh sb="85" eb="87">
      <t>ヨウイン</t>
    </rPh>
    <rPh sb="91" eb="93">
      <t>コンゴ</t>
    </rPh>
    <rPh sb="94" eb="96">
      <t>カソ</t>
    </rPh>
    <rPh sb="96" eb="98">
      <t>タイサク</t>
    </rPh>
    <rPh sb="98" eb="101">
      <t>ジギョウサイ</t>
    </rPh>
    <rPh sb="102" eb="104">
      <t>シュウリョウ</t>
    </rPh>
    <rPh sb="106" eb="108">
      <t>レイワ</t>
    </rPh>
    <rPh sb="109" eb="111">
      <t>ネンド</t>
    </rPh>
    <rPh sb="113" eb="116">
      <t>ダイキボ</t>
    </rPh>
    <rPh sb="117" eb="119">
      <t>シセツ</t>
    </rPh>
    <rPh sb="119" eb="121">
      <t>セイビ</t>
    </rPh>
    <rPh sb="122" eb="124">
      <t>ケイカク</t>
    </rPh>
    <rPh sb="129" eb="131">
      <t>コウエイ</t>
    </rPh>
    <rPh sb="131" eb="133">
      <t>ジュウタク</t>
    </rPh>
    <rPh sb="133" eb="135">
      <t>ケンセツ</t>
    </rPh>
    <rPh sb="138" eb="140">
      <t>イジュウ</t>
    </rPh>
    <rPh sb="140" eb="142">
      <t>テイジュウ</t>
    </rPh>
    <rPh sb="143" eb="145">
      <t>ソクシン</t>
    </rPh>
    <rPh sb="146" eb="148">
      <t>カンコウ</t>
    </rPh>
    <rPh sb="148" eb="150">
      <t>カンレン</t>
    </rPh>
    <rPh sb="150" eb="152">
      <t>シセツ</t>
    </rPh>
    <rPh sb="153" eb="155">
      <t>セイビ</t>
    </rPh>
    <rPh sb="156" eb="157">
      <t>チョウ</t>
    </rPh>
    <rPh sb="157" eb="160">
      <t>ジュミョウカ</t>
    </rPh>
    <rPh sb="161" eb="162">
      <t>ハカ</t>
    </rPh>
    <rPh sb="171" eb="173">
      <t>シセツ</t>
    </rPh>
    <rPh sb="173" eb="175">
      <t>セイビ</t>
    </rPh>
    <rPh sb="180" eb="182">
      <t>ジッシツ</t>
    </rPh>
    <rPh sb="182" eb="185">
      <t>コウサイヒ</t>
    </rPh>
    <rPh sb="185" eb="187">
      <t>ヒリツ</t>
    </rPh>
    <rPh sb="188" eb="190">
      <t>ジョウゲン</t>
    </rPh>
    <rPh sb="195" eb="196">
      <t>サダ</t>
    </rPh>
    <rPh sb="198" eb="199">
      <t>シン</t>
    </rPh>
    <rPh sb="200" eb="202">
      <t>ヒツヨウ</t>
    </rPh>
    <rPh sb="203" eb="205">
      <t>ジギョウ</t>
    </rPh>
    <rPh sb="208" eb="209">
      <t>オコナ</t>
    </rPh>
    <rPh sb="215" eb="218">
      <t>チョウキテキ</t>
    </rPh>
    <rPh sb="219" eb="221">
      <t>シテン</t>
    </rPh>
    <rPh sb="225" eb="228">
      <t>ケイカクテキ</t>
    </rPh>
    <rPh sb="229" eb="230">
      <t>ト</t>
    </rPh>
    <rPh sb="231" eb="232">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</si>
</sst>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310300</c:v>
                </c:pt>
                <c:pt idx="3">
                  <c:v>317319</c:v>
                </c:pt>
                <c:pt idx="4">
                  <c:v>289738</c:v>
                </c:pt>
              </c:numCache>
            </c:numRef>
          </c:val>
          <c:smooth val="0"/>
          <c:extLst>
            <c:ext xmlns:c16="http://schemas.microsoft.com/office/drawing/2014/chart" uri="{C3380CC4-5D6E-409C-BE32-E72D297353CC}">
              <c16:uniqueId val="{00000000-6223-4452-B6C7-9D0AB0012F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216784</c:v>
                </c:pt>
                <c:pt idx="1">
                  <c:v>103855</c:v>
                </c:pt>
                <c:pt idx="2">
                  <c:v>355267</c:v>
                </c:pt>
                <c:pt idx="3">
                  <c:v>216144</c:v>
                </c:pt>
                <c:pt idx="4">
                  <c:v>139361</c:v>
                </c:pt>
              </c:numCache>
            </c:numRef>
          </c:val>
          <c:smooth val="0"/>
          <c:extLst>
            <c:ext xmlns:c16="http://schemas.microsoft.com/office/drawing/2014/chart" uri="{C3380CC4-5D6E-409C-BE32-E72D297353CC}">
              <c16:uniqueId val="{00000001-6223-4452-B6C7-9D0AB0012F98}"/>
            </c:ext>
          </c:extLst>
        </c:ser>
        <c:dLbls>
          <c:showLegendKey val="0"/>
          <c:showVal val="0"/>
          <c:showCatName val="0"/>
          <c:showSerName val="0"/>
          <c:showPercent val="0"/>
          <c:showBubbleSize val="0"/>
        </c:dLbls>
        <c:marker val="1"/>
        <c:smooth val="0"/>
        <c:axId val="365580984"/>
        <c:axId val="365577064"/>
      </c:lineChart>
      <c:catAx>
        <c:axId val="365580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5577064"/>
        <c:crosses val="autoZero"/>
        <c:auto val="1"/>
        <c:lblAlgn val="ctr"/>
        <c:lblOffset val="100"/>
        <c:tickLblSkip val="1"/>
        <c:tickMarkSkip val="1"/>
        <c:noMultiLvlLbl val="0"/>
      </c:catAx>
      <c:valAx>
        <c:axId val="365577064"/>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5580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7.15</c:v>
                </c:pt>
                <c:pt idx="1">
                  <c:v>6.48</c:v>
                </c:pt>
                <c:pt idx="2">
                  <c:v>5.95</c:v>
                </c:pt>
                <c:pt idx="3">
                  <c:v>6.76</c:v>
                </c:pt>
                <c:pt idx="4">
                  <c:v>6.23</c:v>
                </c:pt>
              </c:numCache>
            </c:numRef>
          </c:val>
          <c:extLst>
            <c:ext xmlns:c16="http://schemas.microsoft.com/office/drawing/2014/chart" uri="{C3380CC4-5D6E-409C-BE32-E72D297353CC}">
              <c16:uniqueId val="{00000000-3459-4AD1-9156-9DB9F129485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42.09</c:v>
                </c:pt>
                <c:pt idx="1">
                  <c:v>37.75</c:v>
                </c:pt>
                <c:pt idx="2">
                  <c:v>33.33</c:v>
                </c:pt>
                <c:pt idx="3">
                  <c:v>29.67</c:v>
                </c:pt>
                <c:pt idx="4">
                  <c:v>30.72</c:v>
                </c:pt>
              </c:numCache>
            </c:numRef>
          </c:val>
          <c:extLst>
            <c:ext xmlns:c16="http://schemas.microsoft.com/office/drawing/2014/chart" uri="{C3380CC4-5D6E-409C-BE32-E72D297353CC}">
              <c16:uniqueId val="{00000001-3459-4AD1-9156-9DB9F129485D}"/>
            </c:ext>
          </c:extLst>
        </c:ser>
        <c:dLbls>
          <c:showLegendKey val="0"/>
          <c:showVal val="0"/>
          <c:showCatName val="0"/>
          <c:showSerName val="0"/>
          <c:showPercent val="0"/>
          <c:showBubbleSize val="0"/>
        </c:dLbls>
        <c:gapWidth val="250"/>
        <c:overlap val="100"/>
        <c:axId val="365575888"/>
        <c:axId val="365576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1.77</c:v>
                </c:pt>
                <c:pt idx="1">
                  <c:v>-3.15</c:v>
                </c:pt>
                <c:pt idx="2">
                  <c:v>-7</c:v>
                </c:pt>
                <c:pt idx="3">
                  <c:v>-6.16</c:v>
                </c:pt>
                <c:pt idx="4">
                  <c:v>-3.23</c:v>
                </c:pt>
              </c:numCache>
            </c:numRef>
          </c:val>
          <c:smooth val="0"/>
          <c:extLst>
            <c:ext xmlns:c16="http://schemas.microsoft.com/office/drawing/2014/chart" uri="{C3380CC4-5D6E-409C-BE32-E72D297353CC}">
              <c16:uniqueId val="{00000002-3459-4AD1-9156-9DB9F129485D}"/>
            </c:ext>
          </c:extLst>
        </c:ser>
        <c:dLbls>
          <c:showLegendKey val="0"/>
          <c:showVal val="0"/>
          <c:showCatName val="0"/>
          <c:showSerName val="0"/>
          <c:showPercent val="0"/>
          <c:showBubbleSize val="0"/>
        </c:dLbls>
        <c:marker val="1"/>
        <c:smooth val="0"/>
        <c:axId val="365575888"/>
        <c:axId val="365576280"/>
      </c:lineChart>
      <c:catAx>
        <c:axId val="365575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5576280"/>
        <c:crosses val="autoZero"/>
        <c:auto val="1"/>
        <c:lblAlgn val="ctr"/>
        <c:lblOffset val="100"/>
        <c:tickLblSkip val="1"/>
        <c:tickMarkSkip val="1"/>
        <c:noMultiLvlLbl val="0"/>
      </c:catAx>
      <c:valAx>
        <c:axId val="365576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5575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7.0000000000000007E-2</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D30-4E7A-A6D1-793FBC81D9C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D30-4E7A-A6D1-793FBC81D9C9}"/>
            </c:ext>
          </c:extLst>
        </c:ser>
        <c:ser>
          <c:idx val="2"/>
          <c:order val="2"/>
          <c:tx>
            <c:strRef>
              <c:f>データシート!$A$29</c:f>
              <c:strCache>
                <c:ptCount val="1"/>
                <c:pt idx="0">
                  <c:v>小水力発電事業特別会計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2-6D30-4E7A-A6D1-793FBC81D9C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6D30-4E7A-A6D1-793FBC81D9C9}"/>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0.82</c:v>
                </c:pt>
                <c:pt idx="4">
                  <c:v>#N/A</c:v>
                </c:pt>
                <c:pt idx="5">
                  <c:v>0.08</c:v>
                </c:pt>
                <c:pt idx="6">
                  <c:v>#N/A</c:v>
                </c:pt>
                <c:pt idx="7">
                  <c:v>0.23</c:v>
                </c:pt>
                <c:pt idx="8">
                  <c:v>#N/A</c:v>
                </c:pt>
                <c:pt idx="9">
                  <c:v>0.16</c:v>
                </c:pt>
              </c:numCache>
            </c:numRef>
          </c:val>
          <c:extLst>
            <c:ext xmlns:c16="http://schemas.microsoft.com/office/drawing/2014/chart" uri="{C3380CC4-5D6E-409C-BE32-E72D297353CC}">
              <c16:uniqueId val="{00000004-6D30-4E7A-A6D1-793FBC81D9C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1.26</c:v>
                </c:pt>
                <c:pt idx="2">
                  <c:v>#N/A</c:v>
                </c:pt>
                <c:pt idx="3">
                  <c:v>1.96</c:v>
                </c:pt>
                <c:pt idx="4">
                  <c:v>#N/A</c:v>
                </c:pt>
                <c:pt idx="5">
                  <c:v>2.37</c:v>
                </c:pt>
                <c:pt idx="6">
                  <c:v>#N/A</c:v>
                </c:pt>
                <c:pt idx="7">
                  <c:v>2.46</c:v>
                </c:pt>
                <c:pt idx="8">
                  <c:v>#N/A</c:v>
                </c:pt>
                <c:pt idx="9">
                  <c:v>0.5</c:v>
                </c:pt>
              </c:numCache>
            </c:numRef>
          </c:val>
          <c:extLst>
            <c:ext xmlns:c16="http://schemas.microsoft.com/office/drawing/2014/chart" uri="{C3380CC4-5D6E-409C-BE32-E72D297353CC}">
              <c16:uniqueId val="{00000005-6D30-4E7A-A6D1-793FBC81D9C9}"/>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1.78</c:v>
                </c:pt>
                <c:pt idx="2">
                  <c:v>#N/A</c:v>
                </c:pt>
                <c:pt idx="3">
                  <c:v>1.7</c:v>
                </c:pt>
                <c:pt idx="4">
                  <c:v>#N/A</c:v>
                </c:pt>
                <c:pt idx="5">
                  <c:v>1.47</c:v>
                </c:pt>
                <c:pt idx="6">
                  <c:v>#N/A</c:v>
                </c:pt>
                <c:pt idx="7">
                  <c:v>1.53</c:v>
                </c:pt>
                <c:pt idx="8">
                  <c:v>#N/A</c:v>
                </c:pt>
                <c:pt idx="9">
                  <c:v>1.32</c:v>
                </c:pt>
              </c:numCache>
            </c:numRef>
          </c:val>
          <c:extLst>
            <c:ext xmlns:c16="http://schemas.microsoft.com/office/drawing/2014/chart" uri="{C3380CC4-5D6E-409C-BE32-E72D297353CC}">
              <c16:uniqueId val="{00000006-6D30-4E7A-A6D1-793FBC81D9C9}"/>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4.96</c:v>
                </c:pt>
                <c:pt idx="2">
                  <c:v>#N/A</c:v>
                </c:pt>
                <c:pt idx="3">
                  <c:v>4.5</c:v>
                </c:pt>
                <c:pt idx="4">
                  <c:v>#N/A</c:v>
                </c:pt>
                <c:pt idx="5">
                  <c:v>4.3099999999999996</c:v>
                </c:pt>
                <c:pt idx="6">
                  <c:v>#N/A</c:v>
                </c:pt>
                <c:pt idx="7">
                  <c:v>4.12</c:v>
                </c:pt>
                <c:pt idx="8">
                  <c:v>#N/A</c:v>
                </c:pt>
                <c:pt idx="9">
                  <c:v>4.18</c:v>
                </c:pt>
              </c:numCache>
            </c:numRef>
          </c:val>
          <c:extLst>
            <c:ext xmlns:c16="http://schemas.microsoft.com/office/drawing/2014/chart" uri="{C3380CC4-5D6E-409C-BE32-E72D297353CC}">
              <c16:uniqueId val="{00000007-6D30-4E7A-A6D1-793FBC81D9C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7.15</c:v>
                </c:pt>
                <c:pt idx="2">
                  <c:v>#N/A</c:v>
                </c:pt>
                <c:pt idx="3">
                  <c:v>6.48</c:v>
                </c:pt>
                <c:pt idx="4">
                  <c:v>#N/A</c:v>
                </c:pt>
                <c:pt idx="5">
                  <c:v>5.95</c:v>
                </c:pt>
                <c:pt idx="6">
                  <c:v>#N/A</c:v>
                </c:pt>
                <c:pt idx="7">
                  <c:v>6.76</c:v>
                </c:pt>
                <c:pt idx="8">
                  <c:v>#N/A</c:v>
                </c:pt>
                <c:pt idx="9">
                  <c:v>6.22</c:v>
                </c:pt>
              </c:numCache>
            </c:numRef>
          </c:val>
          <c:extLst>
            <c:ext xmlns:c16="http://schemas.microsoft.com/office/drawing/2014/chart" uri="{C3380CC4-5D6E-409C-BE32-E72D297353CC}">
              <c16:uniqueId val="{00000008-6D30-4E7A-A6D1-793FBC81D9C9}"/>
            </c:ext>
          </c:extLst>
        </c:ser>
        <c:ser>
          <c:idx val="9"/>
          <c:order val="9"/>
          <c:tx>
            <c:strRef>
              <c:f>データシート!$A$36</c:f>
              <c:strCache>
                <c:ptCount val="1"/>
                <c:pt idx="0">
                  <c:v>観光施設事業会計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39.75</c:v>
                </c:pt>
                <c:pt idx="2">
                  <c:v>#N/A</c:v>
                </c:pt>
                <c:pt idx="3">
                  <c:v>45.72</c:v>
                </c:pt>
                <c:pt idx="4">
                  <c:v>#N/A</c:v>
                </c:pt>
                <c:pt idx="5">
                  <c:v>56.97</c:v>
                </c:pt>
                <c:pt idx="6">
                  <c:v>#N/A</c:v>
                </c:pt>
                <c:pt idx="7">
                  <c:v>68.61</c:v>
                </c:pt>
                <c:pt idx="8">
                  <c:v>#N/A</c:v>
                </c:pt>
                <c:pt idx="9">
                  <c:v>76.77</c:v>
                </c:pt>
              </c:numCache>
            </c:numRef>
          </c:val>
          <c:extLst>
            <c:ext xmlns:c16="http://schemas.microsoft.com/office/drawing/2014/chart" uri="{C3380CC4-5D6E-409C-BE32-E72D297353CC}">
              <c16:uniqueId val="{00000009-6D30-4E7A-A6D1-793FBC81D9C9}"/>
            </c:ext>
          </c:extLst>
        </c:ser>
        <c:dLbls>
          <c:showLegendKey val="0"/>
          <c:showVal val="0"/>
          <c:showCatName val="0"/>
          <c:showSerName val="0"/>
          <c:showPercent val="0"/>
          <c:showBubbleSize val="0"/>
        </c:dLbls>
        <c:gapWidth val="150"/>
        <c:overlap val="100"/>
        <c:axId val="365578240"/>
        <c:axId val="365575104"/>
      </c:barChart>
      <c:catAx>
        <c:axId val="365578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5575104"/>
        <c:crosses val="autoZero"/>
        <c:auto val="1"/>
        <c:lblAlgn val="ctr"/>
        <c:lblOffset val="100"/>
        <c:tickLblSkip val="1"/>
        <c:tickMarkSkip val="1"/>
        <c:noMultiLvlLbl val="0"/>
      </c:catAx>
      <c:valAx>
        <c:axId val="365575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5578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247</c:v>
                </c:pt>
                <c:pt idx="5">
                  <c:v>386</c:v>
                </c:pt>
                <c:pt idx="8">
                  <c:v>446</c:v>
                </c:pt>
                <c:pt idx="11">
                  <c:v>473</c:v>
                </c:pt>
                <c:pt idx="14">
                  <c:v>463</c:v>
                </c:pt>
              </c:numCache>
            </c:numRef>
          </c:val>
          <c:extLst>
            <c:ext xmlns:c16="http://schemas.microsoft.com/office/drawing/2014/chart" uri="{C3380CC4-5D6E-409C-BE32-E72D297353CC}">
              <c16:uniqueId val="{00000000-6630-4513-A0F5-1B29EE1D185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630-4513-A0F5-1B29EE1D185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630-4513-A0F5-1B29EE1D185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44</c:v>
                </c:pt>
                <c:pt idx="3">
                  <c:v>38</c:v>
                </c:pt>
                <c:pt idx="6">
                  <c:v>40</c:v>
                </c:pt>
                <c:pt idx="9">
                  <c:v>44</c:v>
                </c:pt>
                <c:pt idx="12">
                  <c:v>45</c:v>
                </c:pt>
              </c:numCache>
            </c:numRef>
          </c:val>
          <c:extLst>
            <c:ext xmlns:c16="http://schemas.microsoft.com/office/drawing/2014/chart" uri="{C3380CC4-5D6E-409C-BE32-E72D297353CC}">
              <c16:uniqueId val="{00000003-6630-4513-A0F5-1B29EE1D185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66</c:v>
                </c:pt>
                <c:pt idx="3">
                  <c:v>102</c:v>
                </c:pt>
                <c:pt idx="6">
                  <c:v>127</c:v>
                </c:pt>
                <c:pt idx="9">
                  <c:v>117</c:v>
                </c:pt>
                <c:pt idx="12">
                  <c:v>113</c:v>
                </c:pt>
              </c:numCache>
            </c:numRef>
          </c:val>
          <c:extLst>
            <c:ext xmlns:c16="http://schemas.microsoft.com/office/drawing/2014/chart" uri="{C3380CC4-5D6E-409C-BE32-E72D297353CC}">
              <c16:uniqueId val="{00000004-6630-4513-A0F5-1B29EE1D185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630-4513-A0F5-1B29EE1D185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630-4513-A0F5-1B29EE1D185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216</c:v>
                </c:pt>
                <c:pt idx="3">
                  <c:v>365</c:v>
                </c:pt>
                <c:pt idx="6">
                  <c:v>427</c:v>
                </c:pt>
                <c:pt idx="9">
                  <c:v>461</c:v>
                </c:pt>
                <c:pt idx="12">
                  <c:v>533</c:v>
                </c:pt>
              </c:numCache>
            </c:numRef>
          </c:val>
          <c:extLst>
            <c:ext xmlns:c16="http://schemas.microsoft.com/office/drawing/2014/chart" uri="{C3380CC4-5D6E-409C-BE32-E72D297353CC}">
              <c16:uniqueId val="{00000007-6630-4513-A0F5-1B29EE1D1851}"/>
            </c:ext>
          </c:extLst>
        </c:ser>
        <c:dLbls>
          <c:showLegendKey val="0"/>
          <c:showVal val="0"/>
          <c:showCatName val="0"/>
          <c:showSerName val="0"/>
          <c:showPercent val="0"/>
          <c:showBubbleSize val="0"/>
        </c:dLbls>
        <c:gapWidth val="100"/>
        <c:overlap val="100"/>
        <c:axId val="365579024"/>
        <c:axId val="365578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79</c:v>
                </c:pt>
                <c:pt idx="2">
                  <c:v>#N/A</c:v>
                </c:pt>
                <c:pt idx="3">
                  <c:v>#N/A</c:v>
                </c:pt>
                <c:pt idx="4">
                  <c:v>119</c:v>
                </c:pt>
                <c:pt idx="5">
                  <c:v>#N/A</c:v>
                </c:pt>
                <c:pt idx="6">
                  <c:v>#N/A</c:v>
                </c:pt>
                <c:pt idx="7">
                  <c:v>148</c:v>
                </c:pt>
                <c:pt idx="8">
                  <c:v>#N/A</c:v>
                </c:pt>
                <c:pt idx="9">
                  <c:v>#N/A</c:v>
                </c:pt>
                <c:pt idx="10">
                  <c:v>149</c:v>
                </c:pt>
                <c:pt idx="11">
                  <c:v>#N/A</c:v>
                </c:pt>
                <c:pt idx="12">
                  <c:v>#N/A</c:v>
                </c:pt>
                <c:pt idx="13">
                  <c:v>228</c:v>
                </c:pt>
                <c:pt idx="14">
                  <c:v>#N/A</c:v>
                </c:pt>
              </c:numCache>
            </c:numRef>
          </c:val>
          <c:smooth val="0"/>
          <c:extLst>
            <c:ext xmlns:c16="http://schemas.microsoft.com/office/drawing/2014/chart" uri="{C3380CC4-5D6E-409C-BE32-E72D297353CC}">
              <c16:uniqueId val="{00000008-6630-4513-A0F5-1B29EE1D1851}"/>
            </c:ext>
          </c:extLst>
        </c:ser>
        <c:dLbls>
          <c:showLegendKey val="0"/>
          <c:showVal val="0"/>
          <c:showCatName val="0"/>
          <c:showSerName val="0"/>
          <c:showPercent val="0"/>
          <c:showBubbleSize val="0"/>
        </c:dLbls>
        <c:marker val="1"/>
        <c:smooth val="0"/>
        <c:axId val="365579024"/>
        <c:axId val="365578632"/>
      </c:lineChart>
      <c:catAx>
        <c:axId val="36557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5578632"/>
        <c:crosses val="autoZero"/>
        <c:auto val="1"/>
        <c:lblAlgn val="ctr"/>
        <c:lblOffset val="100"/>
        <c:tickLblSkip val="1"/>
        <c:tickMarkSkip val="1"/>
        <c:noMultiLvlLbl val="0"/>
      </c:catAx>
      <c:valAx>
        <c:axId val="365578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5579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4246</c:v>
                </c:pt>
                <c:pt idx="5">
                  <c:v>4238</c:v>
                </c:pt>
                <c:pt idx="8">
                  <c:v>4283</c:v>
                </c:pt>
                <c:pt idx="11">
                  <c:v>4291</c:v>
                </c:pt>
                <c:pt idx="14">
                  <c:v>4119</c:v>
                </c:pt>
              </c:numCache>
            </c:numRef>
          </c:val>
          <c:extLst>
            <c:ext xmlns:c16="http://schemas.microsoft.com/office/drawing/2014/chart" uri="{C3380CC4-5D6E-409C-BE32-E72D297353CC}">
              <c16:uniqueId val="{00000000-9662-4BBD-8BAE-9391A869569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c:v>
                </c:pt>
                <c:pt idx="5">
                  <c:v>2</c:v>
                </c:pt>
                <c:pt idx="8">
                  <c:v>1</c:v>
                </c:pt>
                <c:pt idx="11">
                  <c:v>1</c:v>
                </c:pt>
                <c:pt idx="14">
                  <c:v>0</c:v>
                </c:pt>
              </c:numCache>
            </c:numRef>
          </c:val>
          <c:extLst>
            <c:ext xmlns:c16="http://schemas.microsoft.com/office/drawing/2014/chart" uri="{C3380CC4-5D6E-409C-BE32-E72D297353CC}">
              <c16:uniqueId val="{00000001-9662-4BBD-8BAE-9391A869569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2295</c:v>
                </c:pt>
                <c:pt idx="5">
                  <c:v>2455</c:v>
                </c:pt>
                <c:pt idx="8">
                  <c:v>2540</c:v>
                </c:pt>
                <c:pt idx="11">
                  <c:v>2629</c:v>
                </c:pt>
                <c:pt idx="14">
                  <c:v>2681</c:v>
                </c:pt>
              </c:numCache>
            </c:numRef>
          </c:val>
          <c:extLst>
            <c:ext xmlns:c16="http://schemas.microsoft.com/office/drawing/2014/chart" uri="{C3380CC4-5D6E-409C-BE32-E72D297353CC}">
              <c16:uniqueId val="{00000002-9662-4BBD-8BAE-9391A869569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662-4BBD-8BAE-9391A869569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662-4BBD-8BAE-9391A869569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29</c:v>
                </c:pt>
                <c:pt idx="3">
                  <c:v>25</c:v>
                </c:pt>
                <c:pt idx="6">
                  <c:v>20</c:v>
                </c:pt>
                <c:pt idx="9">
                  <c:v>16</c:v>
                </c:pt>
                <c:pt idx="12">
                  <c:v>11</c:v>
                </c:pt>
              </c:numCache>
            </c:numRef>
          </c:val>
          <c:extLst>
            <c:ext xmlns:c16="http://schemas.microsoft.com/office/drawing/2014/chart" uri="{C3380CC4-5D6E-409C-BE32-E72D297353CC}">
              <c16:uniqueId val="{00000005-9662-4BBD-8BAE-9391A869569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1096</c:v>
                </c:pt>
                <c:pt idx="3">
                  <c:v>1074</c:v>
                </c:pt>
                <c:pt idx="6">
                  <c:v>1035</c:v>
                </c:pt>
                <c:pt idx="9">
                  <c:v>1102</c:v>
                </c:pt>
                <c:pt idx="12">
                  <c:v>1091</c:v>
                </c:pt>
              </c:numCache>
            </c:numRef>
          </c:val>
          <c:extLst>
            <c:ext xmlns:c16="http://schemas.microsoft.com/office/drawing/2014/chart" uri="{C3380CC4-5D6E-409C-BE32-E72D297353CC}">
              <c16:uniqueId val="{00000006-9662-4BBD-8BAE-9391A869569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436</c:v>
                </c:pt>
                <c:pt idx="3">
                  <c:v>391</c:v>
                </c:pt>
                <c:pt idx="6">
                  <c:v>348</c:v>
                </c:pt>
                <c:pt idx="9">
                  <c:v>299</c:v>
                </c:pt>
                <c:pt idx="12">
                  <c:v>257</c:v>
                </c:pt>
              </c:numCache>
            </c:numRef>
          </c:val>
          <c:extLst>
            <c:ext xmlns:c16="http://schemas.microsoft.com/office/drawing/2014/chart" uri="{C3380CC4-5D6E-409C-BE32-E72D297353CC}">
              <c16:uniqueId val="{00000007-9662-4BBD-8BAE-9391A869569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969</c:v>
                </c:pt>
                <c:pt idx="3">
                  <c:v>910</c:v>
                </c:pt>
                <c:pt idx="6">
                  <c:v>1000</c:v>
                </c:pt>
                <c:pt idx="9">
                  <c:v>1003</c:v>
                </c:pt>
                <c:pt idx="12">
                  <c:v>953</c:v>
                </c:pt>
              </c:numCache>
            </c:numRef>
          </c:val>
          <c:extLst>
            <c:ext xmlns:c16="http://schemas.microsoft.com/office/drawing/2014/chart" uri="{C3380CC4-5D6E-409C-BE32-E72D297353CC}">
              <c16:uniqueId val="{00000008-9662-4BBD-8BAE-9391A869569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662-4BBD-8BAE-9391A869569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3365</c:v>
                </c:pt>
                <c:pt idx="3">
                  <c:v>3315</c:v>
                </c:pt>
                <c:pt idx="6">
                  <c:v>4028</c:v>
                </c:pt>
                <c:pt idx="9">
                  <c:v>4207</c:v>
                </c:pt>
                <c:pt idx="12">
                  <c:v>4159</c:v>
                </c:pt>
              </c:numCache>
            </c:numRef>
          </c:val>
          <c:extLst>
            <c:ext xmlns:c16="http://schemas.microsoft.com/office/drawing/2014/chart" uri="{C3380CC4-5D6E-409C-BE32-E72D297353CC}">
              <c16:uniqueId val="{0000000A-9662-4BBD-8BAE-9391A8695697}"/>
            </c:ext>
          </c:extLst>
        </c:ser>
        <c:dLbls>
          <c:showLegendKey val="0"/>
          <c:showVal val="0"/>
          <c:showCatName val="0"/>
          <c:showSerName val="0"/>
          <c:showPercent val="0"/>
          <c:showBubbleSize val="0"/>
        </c:dLbls>
        <c:gapWidth val="100"/>
        <c:overlap val="100"/>
        <c:axId val="444988024"/>
        <c:axId val="444984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662-4BBD-8BAE-9391A8695697}"/>
            </c:ext>
          </c:extLst>
        </c:ser>
        <c:dLbls>
          <c:showLegendKey val="0"/>
          <c:showVal val="0"/>
          <c:showCatName val="0"/>
          <c:showSerName val="0"/>
          <c:showPercent val="0"/>
          <c:showBubbleSize val="0"/>
        </c:dLbls>
        <c:marker val="1"/>
        <c:smooth val="0"/>
        <c:axId val="444988024"/>
        <c:axId val="444984496"/>
      </c:lineChart>
      <c:catAx>
        <c:axId val="444988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4984496"/>
        <c:crosses val="autoZero"/>
        <c:auto val="1"/>
        <c:lblAlgn val="ctr"/>
        <c:lblOffset val="100"/>
        <c:tickLblSkip val="1"/>
        <c:tickMarkSkip val="1"/>
        <c:noMultiLvlLbl val="0"/>
      </c:catAx>
      <c:valAx>
        <c:axId val="444984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988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701</c:v>
                </c:pt>
                <c:pt idx="1">
                  <c:v>621</c:v>
                </c:pt>
                <c:pt idx="2">
                  <c:v>637</c:v>
                </c:pt>
              </c:numCache>
            </c:numRef>
          </c:val>
          <c:extLst>
            <c:ext xmlns:c16="http://schemas.microsoft.com/office/drawing/2014/chart" uri="{C3380CC4-5D6E-409C-BE32-E72D297353CC}">
              <c16:uniqueId val="{00000000-F658-4373-AC75-03C1A4EACFD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549</c:v>
                </c:pt>
                <c:pt idx="1">
                  <c:v>479</c:v>
                </c:pt>
                <c:pt idx="2">
                  <c:v>330</c:v>
                </c:pt>
              </c:numCache>
            </c:numRef>
          </c:val>
          <c:extLst>
            <c:ext xmlns:c16="http://schemas.microsoft.com/office/drawing/2014/chart" uri="{C3380CC4-5D6E-409C-BE32-E72D297353CC}">
              <c16:uniqueId val="{00000001-F658-4373-AC75-03C1A4EACFD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1111</c:v>
                </c:pt>
                <c:pt idx="1">
                  <c:v>1310</c:v>
                </c:pt>
                <c:pt idx="2">
                  <c:v>1449</c:v>
                </c:pt>
              </c:numCache>
            </c:numRef>
          </c:val>
          <c:extLst>
            <c:ext xmlns:c16="http://schemas.microsoft.com/office/drawing/2014/chart" uri="{C3380CC4-5D6E-409C-BE32-E72D297353CC}">
              <c16:uniqueId val="{00000002-F658-4373-AC75-03C1A4EACFDB}"/>
            </c:ext>
          </c:extLst>
        </c:ser>
        <c:dLbls>
          <c:showLegendKey val="0"/>
          <c:showVal val="0"/>
          <c:showCatName val="0"/>
          <c:showSerName val="0"/>
          <c:showPercent val="0"/>
          <c:showBubbleSize val="0"/>
        </c:dLbls>
        <c:gapWidth val="120"/>
        <c:overlap val="100"/>
        <c:axId val="444987632"/>
        <c:axId val="444988416"/>
      </c:barChart>
      <c:catAx>
        <c:axId val="444987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4988416"/>
        <c:crosses val="autoZero"/>
        <c:auto val="1"/>
        <c:lblAlgn val="ctr"/>
        <c:lblOffset val="100"/>
        <c:tickLblSkip val="1"/>
        <c:tickMarkSkip val="1"/>
        <c:noMultiLvlLbl val="0"/>
      </c:catAx>
      <c:valAx>
        <c:axId val="4449884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4987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{D7F23F5E-B08E-422B-9BAE-D8B0F401FBCE}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A69-4351-9C7C-1C9D32A934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{9817CFF3-5DDD-4930-89F2-DCCE64AEC182}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A69-4351-9C7C-1C9D32A934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{E8548E16-DF85-4849-93CC-1007A6BBD048}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A69-4351-9C7C-1C9D32A934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{36AE5509-5FB9-4752-B450-FBC82A64C7C4}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A69-4351-9C7C-1C9D32A934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{C6AD473D-7635-4543-8FDB-79D8026972D3}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A69-4351-9C7C-1C9D32A9349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{EDAD818E-008E-4613-8F44-FF0DCEB74987}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A69-4351-9C7C-1C9D32A9349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{97DF1BB6-E4DC-486D-9EF3-190A9314DD79}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A69-4351-9C7C-1C9D32A9349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{68A31A8E-534D-4371-AB13-3F0232D343E4}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A69-4351-9C7C-1C9D32A9349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{CC423B1B-5098-4F0C-9FA2-8FF617531476}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A69-4351-9C7C-1C9D32A934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52.9</c:v>
                </c:pt>
                <c:pt idx="16">
                  <c:v>58.8</c:v>
                </c:pt>
                <c:pt idx="24">
                  <c:v>59.9</c:v>
                </c:pt>
                <c:pt idx="32">
                  <c:v>61.6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A69-4351-9C7C-1C9D32A9349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{BB4AEA16-3B3A-4D4E-9441-10B7261E2002}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A69-4351-9C7C-1C9D32A9349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{CD18AD35-3158-4CCC-A920-877D26A8C1A9}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A69-4351-9C7C-1C9D32A934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{3BCF4001-671F-4D7A-B503-1FACEDE4EB25}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A69-4351-9C7C-1C9D32A934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{1B3C01B4-4CC5-4556-A61D-31CCDB996AA7}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A69-4351-9C7C-1C9D32A934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{39B4D415-C7E4-49E4-BA85-14E7BEBFD0FC}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A69-4351-9C7C-1C9D32A9349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{F8145AD5-7B7C-40A9-AD6F-24EAFC089FB3}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A69-4351-9C7C-1C9D32A9349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{65036B1A-224B-4D95-A845-E5A440EBC2DD}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A69-4351-9C7C-1C9D32A9349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{95684A86-9C87-4862-A3E3-FE8B7F6C174D}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A69-4351-9C7C-1C9D32A9349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{BEF04B0F-12B4-40EC-A8FC-7E3D00F53E31}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A69-4351-9C7C-1C9D32A934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57.9</c:v>
                </c:pt>
                <c:pt idx="24">
                  <c:v>58.2</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3A69-4351-9C7C-1C9D32A93493}"/>
            </c:ext>
          </c:extLst>
        </c:ser>
        <c:dLbls>
          <c:showLegendKey val="0"/>
          <c:showVal val="1"/>
          <c:showCatName val="0"/>
          <c:showSerName val="0"/>
          <c:showPercent val="0"/>
          <c:showBubbleSize val="0"/>
        </c:dLbls>
        <c:axId val="46179840"/>
        <c:axId val="46181760"/>
      </c:scatterChart>
      <c:valAx>
        <c:axId val="46179840"/>
        <c:scaling>
          <c:orientation val="minMax"/>
          <c:max val="58.9"/>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{1669CA2C-0AEC-4AD1-8C5D-3A71D2BA623F}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36F-4B7A-BCEE-0FD89833DE3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{5831FBEA-F50F-4CA7-B68E-EF7DF71DD12B}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36F-4B7A-BCEE-0FD89833DE3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{DEDF35FC-AEFD-4060-8C79-B72B80F39C03}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36F-4B7A-BCEE-0FD89833DE3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{C4E6F8D4-42B8-4220-80E7-092E916AD69D}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36F-4B7A-BCEE-0FD89833DE3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{F9E2D8BC-33BC-41DC-BE75-DF6CA2B53CFE}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36F-4B7A-BCEE-0FD89833DE34}"/>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{D0022349-B28E-4903-8797-258ED5930072}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36F-4B7A-BCEE-0FD89833DE34}"/>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{570E8747-3FB9-4067-BEC4-7133445F607C}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36F-4B7A-BCEE-0FD89833DE34}"/>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{3D978276-EAC4-45F2-8B7E-6EB1C7D2199E}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36F-4B7A-BCEE-0FD89833DE34}"/>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{99D44B35-BE9A-4950-924F-B7FAF5C8F3FF}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36F-4B7A-BCEE-0FD89833DE3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6.2</c:v>
                </c:pt>
                <c:pt idx="16">
                  <c:v>7</c:v>
                </c:pt>
                <c:pt idx="24">
                  <c:v>8.4</c:v>
                </c:pt>
                <c:pt idx="32">
                  <c:v>10.7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36F-4B7A-BCEE-0FD89833DE3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{364D2F00-6014-4883-BA83-15F1625C38D3}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36F-4B7A-BCEE-0FD89833DE3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{4B41C4C0-0906-4E58-8207-5BC5D4B042BB}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36F-4B7A-BCEE-0FD89833DE3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{28BBDFC1-0912-4AD4-B03E-AC97CE324A88}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36F-4B7A-BCEE-0FD89833DE3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{C061F511-B147-4E1B-8F17-77D49D6A0BA2}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36F-4B7A-BCEE-0FD89833DE3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{05A5690C-F43A-4EC8-8080-7655B725161B}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36F-4B7A-BCEE-0FD89833DE3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{9CAD2DA5-0143-45B8-B2A0-655021C0EADC}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36F-4B7A-BCEE-0FD89833DE3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{6B62EA15-D72D-412D-B5FE-38E7C7A8E081}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36F-4B7A-BCEE-0FD89833DE3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{BB837790-826B-4499-BABE-5D89493A6B02}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36F-4B7A-BCEE-0FD89833DE3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{4E680ED6-EAE9-47E1-A217-EDA3047543C7}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36F-4B7A-BCEE-0FD89833DE3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6.4</c:v>
                </c:pt>
                <c:pt idx="16">
                  <c:v>6.9</c:v>
                </c:pt>
                <c:pt idx="24">
                  <c:v>7.1</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36F-4B7A-BCEE-0FD89833DE34}"/>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長野県野沢温泉村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年度に借入れた過疎対策事業債の償還が本格的に始まったことで、平成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年度から大幅に増加しており、高い数値で推移している。また平成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年度にも大きく借入を行っているため、平成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年度から更に増加している。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過疎対策事業債については、終了予定の令和２年度まで借入れを行う計画となっているため、今後も増加傾向になり、概ね令和５年度から減少していくと見込んでいる。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今後の起債額を適正な額に抑え、推計値よりも悪化しないように努める。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長野県野沢温泉村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将来負担比率については、数値なしで推移しており、基金残高や過疎対策事業債の活用による交付税算入が主な要因と考えられる。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今後は充当可能財源である基金残高が減少し、令和４年度まで公債費が上昇することが見込まれるため、将来負担比率が発生してくることも考えられる。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今後の将来負担比率の悪化を抑えるため、適正な管理に努める。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長野県野沢温泉村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百万円と前年度から６百万円の増加となった。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財政調整基金を財源として観光振興基金（その他特定目的基金）の積立を行っていることから、大幅な増加は見られない。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減債基金は、公債費の増加により取り崩しが進んでおり、減少傾向となっている。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観光振興基金への積立は平成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年度で終了し、令和元年度と令和２年度で６億円を取り崩していく計画となっている。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今まで基金間での振替であったため全体額に大きく変動は見られなかったが、今後は取り崩していくのみとなるため、基金残高については大きく減少することが見込まれる。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観光振興基金の使途は、観光施設の整備改修、観光振興事業、観光施設事業会計への貸付等に要する経費の財源に充てるものとする。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公共施設等整備基金の使途は、公共施設の整備改修等に要する経費の財源に充てるものとする。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基金の使途は、５つの事業（世界に通ずるスノーリゾートづくり、魅力ある温泉地づくり、観光と連携したブランド農産物づくり、未来創造のための人材づくり、がんばる村長プロジェクト）に要する経費の財源に充てるもの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地域福祉基金の使途は、地域福祉増進対策のために要する経費に充てるものとする。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情報連絡施設基金の使途は、情報連絡施設の改善、災害による施設の復旧、経済事情の著しい変動等による不足財源の補填等に要する経費に充てるものとする。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年度までに基金残高６億円を積立てる計画をしており、平成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年度では１億５千万円の積立を行った。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公共施設等整備基金については、若者住宅建設事業やスキー大会運営施設建設事業、スポーツ公園２次整備事業等の財源として取崩を行ったことから、基金残高は前年度から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百万円の寄付金を積立て、返礼品等の財源として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百万円の取崩をおこなったことから、基金残高は前年度から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地域福祉基金については、利子分程度の積立を行い、積立額と同じ額を福祉医療給付事業の財源として取崩した。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情報連絡施設基金については、ライブカメラ更新事業の財源として６百万円の取崩を行ったことから、基金残高は前年度から６百万円減少し、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観光振興基金については、観光施設事業会計への貸付金の財源として、令和元年に２億円、令和２年度に４億円を取り崩す計画となっている。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財政調整基金については、観光振興基金への積立を行うための不足額を取り崩している。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年度は臨時財政対策債の借入を行ったため基金残高が微増となった。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観光振興基金への積立は平成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年度までの計画となっているが、令和２年度以降は過疎対策事業債の終了が見込まれるため、ソフト事業を中心に見直しを行い、財政調整基金の適切な管理に努める。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減債基金については、公債費に対する一般財源の負担軽減を行うため計画的に取崩している。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公債費が大きく増加しているため、長期的な償還計画と基金残高を鑑み取崩額の調整を行い、一般財源の負担軽減を図るように努める。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D2DBB2B-E24B-4C42-A982-67767C495D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168939A-DCFC-4A8D-93E9-6C08C04CAC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9C4B1B5E-C5BD-40FC-BD2B-C719342D641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1A7AA26A-BB31-47FA-A066-83C7DE95F941}"/>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5B35CACA-775C-4789-83E3-6BB4AF14084B}"/>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6AFF26B1-4E2F-44B8-866C-E771D08C4EDC}"/>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B2C69EAB-F30C-44F3-AD09-DB37A1E02D46}"/>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F8134B1E-C956-4792-BCA1-78CD48563D5A}"/>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FABC8BF7-5D2B-4219-A9F7-CEAD3FBAF044}"/>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2E792352-05A2-4DA9-BBF1-689A71A9856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8E381E03-FC0B-45B1-AA96-A11A8D8484A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919C04AE-01C6-479D-854F-C29ED60155F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CB8D5719-C2F2-40FD-9023-7D9E8B80052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DA0945DB-6822-4C59-8E28-DBCF7E4FC41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C078BBE9-A8FC-4C96-8927-2796ECC190D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長野県野沢温泉村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D494B30D-82C2-41B6-9443-6D8BD5EE0C8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B7FFEF34-62F2-4D10-86C7-AAF0EC326B3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833D8536-7D1A-416E-928A-266C8A97048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7C3C6C95-EB6C-40F5-A312-40672124BB2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B5F64AA7-D978-46E1-98A5-C4202542B37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2698EE77-4293-4743-9AAE-F66770DA98E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3,730
3,534
57.96
3,586,721
3,434,723
129,232
2,074,539
4,159,134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CC16327D-8C43-4A3F-B9CC-3E440E97CA4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AAA6A96B-6833-4FD4-B30E-ECDB8CF1CEB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BA5F026B-2C5B-4427-A885-6E8E765F4A6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9BDC2242-E7ED-4D47-A426-3610D035239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DFBA9B1-21D5-449A-8E3E-A2F5C6D3D46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9E81A121-3EF8-418F-BC43-E3E9EF56D6D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D90B989F-528A-4A32-89F9-ACCC1CBF6CE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878DC656-30C5-4EAD-B1E2-F0F1E4EF98A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ED061E24-C2C9-4AA6-9A29-238E69E8BFE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DD180BCA-9D80-4D7C-A938-EAE1F43C522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133BE8CD-31FA-4FDC-B0D7-1F086A27CAB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DBA8DFB3-BFA1-491C-BE25-BE0705BF931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CC421BEE-F521-4079-A5BF-31FE18EAF80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8BF0ABD8-4F12-4C87-9AA3-2061A0AC228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99D884EE-5E09-46DA-ADAD-4F004A88CAC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6FB5D6B-8FDD-4E76-93B1-4D34DABE143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7BA52CAD-5748-41C4-9DA0-AF3691CB377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DA38FEC9-8BE4-4692-9601-40EE37246C4C}"/>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0DE4DD7C-4A7A-4E0A-8CBC-94D5E09E355E}"/>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C822AB77-494C-4893-A9F1-63EA0DB236A8}"/>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CC3353ED-A9AB-4526-8E10-04DBFA8B396A}"/>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2772B0CE-4B89-45A5-A0CD-FC4265DC45B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BFD7B101-F5F0-4755-9D00-9903EAEF6EF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473D941-1B3B-4CC3-8378-D8A68A91146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8627AE1A-B319-4353-A6C1-442E948562B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404E933A-F17C-4EA9-B920-F3FF99E8992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57B80B10-1C28-4A90-B657-B2B3F9B549E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DDBEB2BB-ADBC-446A-96BD-15700936274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7FC485A3-EA61-4168-A4A7-18AE458CBA6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1CA8F83E-3D04-4E97-937A-9557C5C4513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43708D65-D9EF-471E-A432-88DBE915223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84903C5E-1B76-4689-BD64-6E733C55428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AB94EF4A-33EF-48EC-BE17-5739F83E7DD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16946AEC-BC83-47BD-88E6-E77CA8CEA47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より高い水準にあるが、そっれぞれの公共施設等について個別施設計画を策定済みであり、当該計画に基づいた施設の維持管理を進めるとともに、施設機能の集約等の検討も進め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C1BE0AB-50E3-4BDF-AA22-85E6BC417C1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526ED4E9-7B54-40E6-9915-E39C7EA78C6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3C64FB03-3464-4AFC-88F8-FA7986DF440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id="{0676B3D1-8569-45B6-8E16-1A2BDA2647A7}"/>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a:extLst>
            <a:ext uri="{FF2B5EF4-FFF2-40B4-BE49-F238E27FC236}">
              <a16:creationId xmlns:a16="http://schemas.microsoft.com/office/drawing/2014/main" id="{D775F1D3-3FBE-41BC-A14A-DD2336844EF3}"/>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id="{F54FFAB9-3829-4598-A984-1DFC2BA10388}"/>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id="{0BA8BE7A-71F2-4A02-B5F2-3ED2163F3CB9}"/>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0774AEC0-E4D3-456D-A2E1-7912243B164A}"/>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9415B661-BB64-4193-911C-11B868E3EF3C}"/>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id="{9ED9684C-E032-477B-967D-5FD1650EC8BB}"/>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id="{09449A7E-D996-464D-9977-B2F4C89630E5}"/>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id="{2B2BC697-3E47-4BA5-9BC2-87B3CA49107D}"/>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a:extLst>
            <a:ext uri="{FF2B5EF4-FFF2-40B4-BE49-F238E27FC236}">
              <a16:creationId xmlns:a16="http://schemas.microsoft.com/office/drawing/2014/main" id="{EE77F6AF-1185-4A3C-B577-1C3E1CB625D9}"/>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F8CE9D21-1415-414C-80FE-F6FDB502438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3204B97F-C131-4315-A7E4-8CDB90772CD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FFBF8B50-89C8-4424-B0DA-02522DF4C57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25400</xdr:rowOff>
    </xdr:to>
    <xdr:cxnSp macro="">
      <xdr:nvCxnSpPr>
        <xdr:cNvPr id="73" name="直線コネクタ 72">
          <a:extLst>
            <a:ext uri="{FF2B5EF4-FFF2-40B4-BE49-F238E27FC236}">
              <a16:creationId xmlns:a16="http://schemas.microsoft.com/office/drawing/2014/main" id="{110B0FAF-69B9-442F-A338-DA2CD97289EB}"/>
            </a:ext>
          </a:extLst>
        </xdr:cNvPr>
        <xdr:cNvCxnSpPr/>
      </xdr:nvCxnSpPr>
      <xdr:spPr>
        <a:xfrm flipV="1">
          <a:off x="4760595" y="5460365"/>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74" name="有形固定資産減価償却率最小値テキスト">
          <a:extLst>
            <a:ext uri="{FF2B5EF4-FFF2-40B4-BE49-F238E27FC236}">
              <a16:creationId xmlns:a16="http://schemas.microsoft.com/office/drawing/2014/main" id="{87609829-9DC3-471F-A46E-603E328A341A}"/>
            </a:ext>
          </a:extLst>
        </xdr:cNvPr>
        <xdr:cNvSpPr txBox="1"/>
      </xdr:nvSpPr>
      <xdr:spPr>
        <a:xfrm>
          <a:off x="48133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75" name="直線コネクタ 74">
          <a:extLst>
            <a:ext uri="{FF2B5EF4-FFF2-40B4-BE49-F238E27FC236}">
              <a16:creationId xmlns:a16="http://schemas.microsoft.com/office/drawing/2014/main" id="{4EE561D1-2CD6-4090-80B6-8F121C66D941}"/>
            </a:ext>
          </a:extLst>
        </xdr:cNvPr>
        <xdr:cNvCxnSpPr/>
      </xdr:nvCxnSpPr>
      <xdr:spPr>
        <a:xfrm>
          <a:off x="4673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a:extLst>
            <a:ext uri="{FF2B5EF4-FFF2-40B4-BE49-F238E27FC236}">
              <a16:creationId xmlns:a16="http://schemas.microsoft.com/office/drawing/2014/main" id="{975B3C8A-0E2B-4137-B8A7-C2FA89AA953A}"/>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a:extLst>
            <a:ext uri="{FF2B5EF4-FFF2-40B4-BE49-F238E27FC236}">
              <a16:creationId xmlns:a16="http://schemas.microsoft.com/office/drawing/2014/main" id="{10F910A0-A098-4B06-8CD1-39C5EA12BC4A}"/>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91880</xdr:rowOff>
    </xdr:from>
    <xdr:ext cx="405111" cy="259045"/>
    <xdr:sp macro="" textlink="">
      <xdr:nvSpPr>
        <xdr:cNvPr id="78" name="有形固定資産減価償却率平均値テキスト">
          <a:extLst>
            <a:ext uri="{FF2B5EF4-FFF2-40B4-BE49-F238E27FC236}">
              <a16:creationId xmlns:a16="http://schemas.microsoft.com/office/drawing/2014/main" id="{34C9CFCC-DDD0-4E00-BD06-264855D58048}"/>
            </a:ext>
          </a:extLst>
        </xdr:cNvPr>
        <xdr:cNvSpPr txBox="1"/>
      </xdr:nvSpPr>
      <xdr:spPr>
        <a:xfrm>
          <a:off x="4813300" y="6006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79" name="フローチャート: 判断 78">
          <a:extLst>
            <a:ext uri="{FF2B5EF4-FFF2-40B4-BE49-F238E27FC236}">
              <a16:creationId xmlns:a16="http://schemas.microsoft.com/office/drawing/2014/main" id="{96A242EE-C600-4F96-9CE7-49CB67EC1FD0}"/>
            </a:ext>
          </a:extLst>
        </xdr:cNvPr>
        <xdr:cNvSpPr/>
      </xdr:nvSpPr>
      <xdr:spPr>
        <a:xfrm>
          <a:off x="47117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131445</xdr:rowOff>
    </xdr:from>
    <xdr:to>
      <xdr:col>19</xdr:col>
      <xdr:colOff>187325</xdr:colOff>
      <xdr:row>31</xdr:row>
      <xdr:rowOff>61595</xdr:rowOff>
    </xdr:to>
    <xdr:sp macro="" textlink="">
      <xdr:nvSpPr>
        <xdr:cNvPr id="80" name="フローチャート: 判断 79">
          <a:extLst>
            <a:ext uri="{FF2B5EF4-FFF2-40B4-BE49-F238E27FC236}">
              <a16:creationId xmlns:a16="http://schemas.microsoft.com/office/drawing/2014/main" id="{BEE96489-680C-4237-8C18-53C830CA2253}"/>
            </a:ext>
          </a:extLst>
        </xdr:cNvPr>
        <xdr:cNvSpPr/>
      </xdr:nvSpPr>
      <xdr:spPr>
        <a:xfrm>
          <a:off x="4000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142240</xdr:rowOff>
    </xdr:from>
    <xdr:to>
      <xdr:col>15</xdr:col>
      <xdr:colOff>187325</xdr:colOff>
      <xdr:row>31</xdr:row>
      <xdr:rowOff>72390</xdr:rowOff>
    </xdr:to>
    <xdr:sp macro="" textlink="">
      <xdr:nvSpPr>
        <xdr:cNvPr id="81" name="フローチャート: 判断 80">
          <a:extLst>
            <a:ext uri="{FF2B5EF4-FFF2-40B4-BE49-F238E27FC236}">
              <a16:creationId xmlns:a16="http://schemas.microsoft.com/office/drawing/2014/main" id="{7B12A8DA-37FC-40AE-8C01-8FF2E7A517D3}"/>
            </a:ext>
          </a:extLst>
        </xdr:cNvPr>
        <xdr:cNvSpPr/>
      </xdr:nvSpPr>
      <xdr:spPr>
        <a:xfrm>
          <a:off x="3238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171027</xdr:rowOff>
    </xdr:from>
    <xdr:to>
      <xdr:col>11</xdr:col>
      <xdr:colOff>187325</xdr:colOff>
      <xdr:row>31</xdr:row>
      <xdr:rowOff>101177</xdr:rowOff>
    </xdr:to>
    <xdr:sp macro="" textlink="">
      <xdr:nvSpPr>
        <xdr:cNvPr id="82" name="フローチャート: 判断 81">
          <a:extLst>
            <a:ext uri="{FF2B5EF4-FFF2-40B4-BE49-F238E27FC236}">
              <a16:creationId xmlns:a16="http://schemas.microsoft.com/office/drawing/2014/main" id="{09CAF869-4345-443D-8BB3-AC39EA55BF2A}"/>
            </a:ext>
          </a:extLst>
        </xdr:cNvPr>
        <xdr:cNvSpPr/>
      </xdr:nvSpPr>
      <xdr:spPr>
        <a:xfrm>
          <a:off x="2476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BB85D45A-D4F6-4003-8F6E-A46C5EE0D6F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634C9912-7117-426A-B17F-4B500779BD9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2132DBAB-9F1D-44FC-B6E5-C2D490335A6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CF143FB8-4171-49B6-9B94-D0F17C1D051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36D566FA-0EA6-47A1-B3D6-C8CF871D4BD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9102</xdr:rowOff>
    </xdr:from>
    <xdr:to>
      <xdr:col>23</xdr:col>
      <xdr:colOff>136525</xdr:colOff>
      <xdr:row>30</xdr:row>
      <xdr:rowOff>110702</xdr:rowOff>
    </xdr:to>
    <xdr:sp macro="" textlink="">
      <xdr:nvSpPr>
        <xdr:cNvPr id="88" name="楕円 87">
          <a:extLst>
            <a:ext uri="{FF2B5EF4-FFF2-40B4-BE49-F238E27FC236}">
              <a16:creationId xmlns:a16="http://schemas.microsoft.com/office/drawing/2014/main" id="{F5B1915F-C58A-4BFE-9D32-C0B3E23EFDD9}"/>
            </a:ext>
          </a:extLst>
        </xdr:cNvPr>
        <xdr:cNvSpPr/>
      </xdr:nvSpPr>
      <xdr:spPr>
        <a:xfrm>
          <a:off x="4711700" y="59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31979</xdr:rowOff>
    </xdr:from>
    <xdr:ext cx="405111" cy="259045"/>
    <xdr:sp macro="" textlink="">
      <xdr:nvSpPr>
        <xdr:cNvPr id="89" name="有形固定資産減価償却率該当値テキスト">
          <a:extLst>
            <a:ext uri="{FF2B5EF4-FFF2-40B4-BE49-F238E27FC236}">
              <a16:creationId xmlns:a16="http://schemas.microsoft.com/office/drawing/2014/main" id="{C2A6A195-015E-4121-B275-4F8F3E216375}"/>
            </a:ext>
          </a:extLst>
        </xdr:cNvPr>
        <xdr:cNvSpPr txBox="1"/>
      </xdr:nvSpPr>
      <xdr:spPr>
        <a:xfrm>
          <a:off x="4813300" y="57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70273</xdr:rowOff>
    </xdr:from>
    <xdr:to>
      <xdr:col>19</xdr:col>
      <xdr:colOff>187325</xdr:colOff>
      <xdr:row>31</xdr:row>
      <xdr:rowOff>423</xdr:rowOff>
    </xdr:to>
    <xdr:sp macro="" textlink="">
      <xdr:nvSpPr>
        <xdr:cNvPr id="90" name="楕円 89">
          <a:extLst>
            <a:ext uri="{FF2B5EF4-FFF2-40B4-BE49-F238E27FC236}">
              <a16:creationId xmlns:a16="http://schemas.microsoft.com/office/drawing/2014/main" id="{B728FFC4-3EA1-4527-9085-08E5D0ED9EB2}"/>
            </a:ext>
          </a:extLst>
        </xdr:cNvPr>
        <xdr:cNvSpPr/>
      </xdr:nvSpPr>
      <xdr:spPr>
        <a:xfrm>
          <a:off x="4000500" y="59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59902</xdr:rowOff>
    </xdr:from>
    <xdr:to>
      <xdr:col>23</xdr:col>
      <xdr:colOff>85725</xdr:colOff>
      <xdr:row>30</xdr:row>
      <xdr:rowOff>121073</xdr:rowOff>
    </xdr:to>
    <xdr:cxnSp macro="">
      <xdr:nvCxnSpPr>
        <xdr:cNvPr id="91" name="直線コネクタ 90">
          <a:extLst>
            <a:ext uri="{FF2B5EF4-FFF2-40B4-BE49-F238E27FC236}">
              <a16:creationId xmlns:a16="http://schemas.microsoft.com/office/drawing/2014/main" id="{F0543D44-E73E-44E7-A7F8-040CB6507616}"/>
            </a:ext>
          </a:extLst>
        </xdr:cNvPr>
        <xdr:cNvCxnSpPr/>
      </xdr:nvCxnSpPr>
      <xdr:spPr>
        <a:xfrm flipV="1">
          <a:off x="4051300" y="5974927"/>
          <a:ext cx="7112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109855</xdr:rowOff>
    </xdr:from>
    <xdr:to>
      <xdr:col>15</xdr:col>
      <xdr:colOff>187325</xdr:colOff>
      <xdr:row>31</xdr:row>
      <xdr:rowOff>40005</xdr:rowOff>
    </xdr:to>
    <xdr:sp macro="" textlink="">
      <xdr:nvSpPr>
        <xdr:cNvPr id="92" name="楕円 91">
          <a:extLst>
            <a:ext uri="{FF2B5EF4-FFF2-40B4-BE49-F238E27FC236}">
              <a16:creationId xmlns:a16="http://schemas.microsoft.com/office/drawing/2014/main" id="{CCE315C1-C865-4B2F-BB76-E05D4793E87B}"/>
            </a:ext>
          </a:extLst>
        </xdr:cNvPr>
        <xdr:cNvSpPr/>
      </xdr:nvSpPr>
      <xdr:spPr>
        <a:xfrm>
          <a:off x="3238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121073</xdr:rowOff>
    </xdr:from>
    <xdr:to>
      <xdr:col>19</xdr:col>
      <xdr:colOff>136525</xdr:colOff>
      <xdr:row>30</xdr:row>
      <xdr:rowOff>160655</xdr:rowOff>
    </xdr:to>
    <xdr:cxnSp macro="">
      <xdr:nvCxnSpPr>
        <xdr:cNvPr id="93" name="直線コネクタ 92">
          <a:extLst>
            <a:ext uri="{FF2B5EF4-FFF2-40B4-BE49-F238E27FC236}">
              <a16:creationId xmlns:a16="http://schemas.microsoft.com/office/drawing/2014/main" id="{BEED5DAE-03EF-46D1-B065-92671D58E8E1}"/>
            </a:ext>
          </a:extLst>
        </xdr:cNvPr>
        <xdr:cNvCxnSpPr/>
      </xdr:nvCxnSpPr>
      <xdr:spPr>
        <a:xfrm flipV="1">
          <a:off x="3289300" y="6036098"/>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150707</xdr:rowOff>
    </xdr:from>
    <xdr:to>
      <xdr:col>11</xdr:col>
      <xdr:colOff>187325</xdr:colOff>
      <xdr:row>32</xdr:row>
      <xdr:rowOff>80857</xdr:rowOff>
    </xdr:to>
    <xdr:sp macro="" textlink="">
      <xdr:nvSpPr>
        <xdr:cNvPr id="94" name="楕円 93">
          <a:extLst>
            <a:ext uri="{FF2B5EF4-FFF2-40B4-BE49-F238E27FC236}">
              <a16:creationId xmlns:a16="http://schemas.microsoft.com/office/drawing/2014/main" id="{847B98A2-206F-4D5F-BA28-11C11DEE1103}"/>
            </a:ext>
          </a:extLst>
        </xdr:cNvPr>
        <xdr:cNvSpPr/>
      </xdr:nvSpPr>
      <xdr:spPr>
        <a:xfrm>
          <a:off x="2476500" y="623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160655</xdr:rowOff>
    </xdr:from>
    <xdr:to>
      <xdr:col>15</xdr:col>
      <xdr:colOff>136525</xdr:colOff>
      <xdr:row>32</xdr:row>
      <xdr:rowOff>30057</xdr:rowOff>
    </xdr:to>
    <xdr:cxnSp macro="">
      <xdr:nvCxnSpPr>
        <xdr:cNvPr id="95" name="直線コネクタ 94">
          <a:extLst>
            <a:ext uri="{FF2B5EF4-FFF2-40B4-BE49-F238E27FC236}">
              <a16:creationId xmlns:a16="http://schemas.microsoft.com/office/drawing/2014/main" id="{D09F2B09-2E0F-40C7-83E0-D5A968871110}"/>
            </a:ext>
          </a:extLst>
        </xdr:cNvPr>
        <xdr:cNvCxnSpPr/>
      </xdr:nvCxnSpPr>
      <xdr:spPr>
        <a:xfrm flipV="1">
          <a:off x="2527300" y="6075680"/>
          <a:ext cx="762000" cy="21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52722</xdr:rowOff>
    </xdr:from>
    <xdr:ext cx="405111" cy="259045"/>
    <xdr:sp macro="" textlink="">
      <xdr:nvSpPr>
        <xdr:cNvPr id="96" name="n_1aveValue有形固定資産減価償却率">
          <a:extLst>
            <a:ext uri="{FF2B5EF4-FFF2-40B4-BE49-F238E27FC236}">
              <a16:creationId xmlns:a16="http://schemas.microsoft.com/office/drawing/2014/main" id="{18BF5C6C-39CF-461F-8D02-FE7DA28D74B7}"/>
            </a:ext>
          </a:extLst>
        </xdr:cNvPr>
        <xdr:cNvSpPr txBox="1"/>
      </xdr:nvSpPr>
      <xdr:spPr>
        <a:xfrm>
          <a:off x="38360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63517</xdr:rowOff>
    </xdr:from>
    <xdr:ext cx="405111" cy="259045"/>
    <xdr:sp macro="" textlink="">
      <xdr:nvSpPr>
        <xdr:cNvPr id="97" name="n_2aveValue有形固定資産減価償却率">
          <a:extLst>
            <a:ext uri="{FF2B5EF4-FFF2-40B4-BE49-F238E27FC236}">
              <a16:creationId xmlns:a16="http://schemas.microsoft.com/office/drawing/2014/main" id="{E6C4938C-F446-44BF-8585-01AB68FA1B5C}"/>
            </a:ext>
          </a:extLst>
        </xdr:cNvPr>
        <xdr:cNvSpPr txBox="1"/>
      </xdr:nvSpPr>
      <xdr:spPr>
        <a:xfrm>
          <a:off x="3086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117704</xdr:rowOff>
    </xdr:from>
    <xdr:ext cx="405111" cy="259045"/>
    <xdr:sp macro="" textlink="">
      <xdr:nvSpPr>
        <xdr:cNvPr id="98" name="n_3aveValue有形固定資産減価償却率">
          <a:extLst>
            <a:ext uri="{FF2B5EF4-FFF2-40B4-BE49-F238E27FC236}">
              <a16:creationId xmlns:a16="http://schemas.microsoft.com/office/drawing/2014/main" id="{D14D9B80-ABC6-4B69-9B93-9A44B0549960}"/>
            </a:ext>
          </a:extLst>
        </xdr:cNvPr>
        <xdr:cNvSpPr txBox="1"/>
      </xdr:nvSpPr>
      <xdr:spPr>
        <a:xfrm>
          <a:off x="2324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16950</xdr:rowOff>
    </xdr:from>
    <xdr:ext cx="405111" cy="259045"/>
    <xdr:sp macro="" textlink="">
      <xdr:nvSpPr>
        <xdr:cNvPr id="99" name="n_1mainValue有形固定資産減価償却率">
          <a:extLst>
            <a:ext uri="{FF2B5EF4-FFF2-40B4-BE49-F238E27FC236}">
              <a16:creationId xmlns:a16="http://schemas.microsoft.com/office/drawing/2014/main" id="{231732D0-1DF4-406E-A5D8-40F6823DF4E1}"/>
            </a:ext>
          </a:extLst>
        </xdr:cNvPr>
        <xdr:cNvSpPr txBox="1"/>
      </xdr:nvSpPr>
      <xdr:spPr>
        <a:xfrm>
          <a:off x="38360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56532</xdr:rowOff>
    </xdr:from>
    <xdr:ext cx="405111" cy="259045"/>
    <xdr:sp macro="" textlink="">
      <xdr:nvSpPr>
        <xdr:cNvPr id="100" name="n_2mainValue有形固定資産減価償却率">
          <a:extLst>
            <a:ext uri="{FF2B5EF4-FFF2-40B4-BE49-F238E27FC236}">
              <a16:creationId xmlns:a16="http://schemas.microsoft.com/office/drawing/2014/main" id="{08DA767F-0EE5-43D9-9855-4A033DEC23C7}"/>
            </a:ext>
          </a:extLst>
        </xdr:cNvPr>
        <xdr:cNvSpPr txBox="1"/>
      </xdr:nvSpPr>
      <xdr:spPr>
        <a:xfrm>
          <a:off x="30867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71984</xdr:rowOff>
    </xdr:from>
    <xdr:ext cx="405111" cy="259045"/>
    <xdr:sp macro="" textlink="">
      <xdr:nvSpPr>
        <xdr:cNvPr id="101" name="n_3mainValue有形固定資産減価償却率">
          <a:extLst>
            <a:ext uri="{FF2B5EF4-FFF2-40B4-BE49-F238E27FC236}">
              <a16:creationId xmlns:a16="http://schemas.microsoft.com/office/drawing/2014/main" id="{756C4157-3AAF-4792-BABD-288F976C15E1}"/>
            </a:ext>
          </a:extLst>
        </xdr:cNvPr>
        <xdr:cNvSpPr txBox="1"/>
      </xdr:nvSpPr>
      <xdr:spPr>
        <a:xfrm>
          <a:off x="2324744" y="6329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a:extLst>
            <a:ext uri="{FF2B5EF4-FFF2-40B4-BE49-F238E27FC236}">
              <a16:creationId xmlns:a16="http://schemas.microsoft.com/office/drawing/2014/main" id="{78E7236D-0745-4EF4-9707-DF7AB66B61E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a:extLst>
            <a:ext uri="{FF2B5EF4-FFF2-40B4-BE49-F238E27FC236}">
              <a16:creationId xmlns:a16="http://schemas.microsoft.com/office/drawing/2014/main" id="{529F102B-E02C-46E7-8BC2-4B5D8C36D5B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a:extLst>
            <a:ext uri="{FF2B5EF4-FFF2-40B4-BE49-F238E27FC236}">
              <a16:creationId xmlns:a16="http://schemas.microsoft.com/office/drawing/2014/main" id="{BDE231B0-B9EB-4FF3-89BE-31F0A419814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a:extLst>
            <a:ext uri="{FF2B5EF4-FFF2-40B4-BE49-F238E27FC236}">
              <a16:creationId xmlns:a16="http://schemas.microsoft.com/office/drawing/2014/main" id="{2AF5D2B1-E74D-46DE-8E8E-A5296638754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a:extLst>
            <a:ext uri="{FF2B5EF4-FFF2-40B4-BE49-F238E27FC236}">
              <a16:creationId xmlns:a16="http://schemas.microsoft.com/office/drawing/2014/main" id="{8FBE6E64-82BE-4428-A48A-6B97DB8E670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a:extLst>
            <a:ext uri="{FF2B5EF4-FFF2-40B4-BE49-F238E27FC236}">
              <a16:creationId xmlns:a16="http://schemas.microsoft.com/office/drawing/2014/main" id="{9D7CA7A3-7A83-432D-875D-F0A17D08492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a:extLst>
            <a:ext uri="{FF2B5EF4-FFF2-40B4-BE49-F238E27FC236}">
              <a16:creationId xmlns:a16="http://schemas.microsoft.com/office/drawing/2014/main" id="{756991CD-FFAC-40AE-8487-71E7E874195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a:extLst>
            <a:ext uri="{FF2B5EF4-FFF2-40B4-BE49-F238E27FC236}">
              <a16:creationId xmlns:a16="http://schemas.microsoft.com/office/drawing/2014/main" id="{B819677D-8292-4129-8C44-5925FC273FD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a:extLst>
            <a:ext uri="{FF2B5EF4-FFF2-40B4-BE49-F238E27FC236}">
              <a16:creationId xmlns:a16="http://schemas.microsoft.com/office/drawing/2014/main" id="{CDBEEEBF-87D0-4D66-A381-CFB74D0290E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a:extLst>
            <a:ext uri="{FF2B5EF4-FFF2-40B4-BE49-F238E27FC236}">
              <a16:creationId xmlns:a16="http://schemas.microsoft.com/office/drawing/2014/main" id="{14C7A330-DCB7-4457-99B6-53148300CA8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a:extLst>
            <a:ext uri="{FF2B5EF4-FFF2-40B4-BE49-F238E27FC236}">
              <a16:creationId xmlns:a16="http://schemas.microsoft.com/office/drawing/2014/main" id="{600BBB98-DFF2-41F5-8173-51AFB510503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a:extLst>
            <a:ext uri="{FF2B5EF4-FFF2-40B4-BE49-F238E27FC236}">
              <a16:creationId xmlns:a16="http://schemas.microsoft.com/office/drawing/2014/main" id="{716D20E1-0952-4757-9E84-C3BCF8B4164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a:extLst>
            <a:ext uri="{FF2B5EF4-FFF2-40B4-BE49-F238E27FC236}">
              <a16:creationId xmlns:a16="http://schemas.microsoft.com/office/drawing/2014/main" id="{C79D1E86-77AF-4587-BE98-02CD096A2DB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債務償還費比率は類似団体平均より若干高い水準にある。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前年度から</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％減少しており、これは地域活性化事業債残高の減少等により将来負担額が減少したことが要因と考えられる。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a:extLst>
            <a:ext uri="{FF2B5EF4-FFF2-40B4-BE49-F238E27FC236}">
              <a16:creationId xmlns:a16="http://schemas.microsoft.com/office/drawing/2014/main" id="{C7FAF4DA-ACCA-4562-9255-B084AC45B8A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a:extLst>
            <a:ext uri="{FF2B5EF4-FFF2-40B4-BE49-F238E27FC236}">
              <a16:creationId xmlns:a16="http://schemas.microsoft.com/office/drawing/2014/main" id="{A3C10765-CB02-420D-B7AA-EFDB9C33701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43BBE4F3-AFD6-4E62-8BE5-5D87985B0EFE}"/>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8" name="テキスト ボックス 117">
          <a:extLst>
            <a:ext uri="{FF2B5EF4-FFF2-40B4-BE49-F238E27FC236}">
              <a16:creationId xmlns:a16="http://schemas.microsoft.com/office/drawing/2014/main" id="{243B1BAD-9EFC-4210-AB41-1A9FEF02F85F}"/>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A7B2FF71-D4DB-4E88-9F06-1C5E3B18882A}"/>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AE1DAC97-CE69-49A2-8143-BA0B78F63A1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99C323D3-1D0D-4E70-BCE4-CD7253A34F8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D5C2F500-FCF0-4FE3-AE0A-D5A74895C0B2}"/>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3A90517B-6346-4E7A-8342-CDD15DB606E4}"/>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51AF8E8E-8DEA-440C-BC44-584881E810D4}"/>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BA8DF5AB-9AC2-4AB6-B52B-9B3391486FD5}"/>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6" name="テキスト ボックス 125">
          <a:extLst>
            <a:ext uri="{FF2B5EF4-FFF2-40B4-BE49-F238E27FC236}">
              <a16:creationId xmlns:a16="http://schemas.microsoft.com/office/drawing/2014/main" id="{E587F286-1D4D-4923-849A-0AD8B670F41E}"/>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727787B2-EF51-49AB-BC59-C325E72624C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a:extLst>
            <a:ext uri="{FF2B5EF4-FFF2-40B4-BE49-F238E27FC236}">
              <a16:creationId xmlns:a16="http://schemas.microsoft.com/office/drawing/2014/main" id="{E3D0234C-F044-4B08-9EC4-4E7A6724F589}"/>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F795A1E6-CFD2-428D-9F00-C53C5AD7295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130" name="直線コネクタ 129">
          <a:extLst>
            <a:ext uri="{FF2B5EF4-FFF2-40B4-BE49-F238E27FC236}">
              <a16:creationId xmlns:a16="http://schemas.microsoft.com/office/drawing/2014/main" id="{721E74D9-9CD3-4314-AE73-70E145D8EF44}"/>
            </a:ext>
          </a:extLst>
        </xdr:cNvPr>
        <xdr:cNvCxnSpPr/>
      </xdr:nvCxnSpPr>
      <xdr:spPr>
        <a:xfrm flipV="1">
          <a:off x="14793595" y="5349896"/>
          <a:ext cx="1269" cy="14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1" name="債務償還比率最小値テキスト">
          <a:extLst>
            <a:ext uri="{FF2B5EF4-FFF2-40B4-BE49-F238E27FC236}">
              <a16:creationId xmlns:a16="http://schemas.microsoft.com/office/drawing/2014/main" id="{16EA71B7-CC5E-462A-A2B5-26CD34FBF034}"/>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2" name="直線コネクタ 131">
          <a:extLst>
            <a:ext uri="{FF2B5EF4-FFF2-40B4-BE49-F238E27FC236}">
              <a16:creationId xmlns:a16="http://schemas.microsoft.com/office/drawing/2014/main" id="{25F5121F-9346-4808-B1DF-14D0B089FEAD}"/>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133" name="債務償還比率最大値テキスト">
          <a:extLst>
            <a:ext uri="{FF2B5EF4-FFF2-40B4-BE49-F238E27FC236}">
              <a16:creationId xmlns:a16="http://schemas.microsoft.com/office/drawing/2014/main" id="{CBBB4469-F94D-49D2-90DF-85114EC4773A}"/>
            </a:ext>
          </a:extLst>
        </xdr:cNvPr>
        <xdr:cNvSpPr txBox="1"/>
      </xdr:nvSpPr>
      <xdr:spPr>
        <a:xfrm>
          <a:off x="14846300" y="51251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134" name="直線コネクタ 133">
          <a:extLst>
            <a:ext uri="{FF2B5EF4-FFF2-40B4-BE49-F238E27FC236}">
              <a16:creationId xmlns:a16="http://schemas.microsoft.com/office/drawing/2014/main" id="{C04EBD4C-EF1C-475E-8594-4F317249CC9A}"/>
            </a:ext>
          </a:extLst>
        </xdr:cNvPr>
        <xdr:cNvCxnSpPr/>
      </xdr:nvCxnSpPr>
      <xdr:spPr>
        <a:xfrm>
          <a:off x="14706600" y="5349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105145</xdr:rowOff>
    </xdr:from>
    <xdr:ext cx="469744" cy="259045"/>
    <xdr:sp macro="" textlink="">
      <xdr:nvSpPr>
        <xdr:cNvPr id="135" name="債務償還比率平均値テキスト">
          <a:extLst>
            <a:ext uri="{FF2B5EF4-FFF2-40B4-BE49-F238E27FC236}">
              <a16:creationId xmlns:a16="http://schemas.microsoft.com/office/drawing/2014/main" id="{DC149296-25F0-4187-8200-1199519D9E66}"/>
            </a:ext>
          </a:extLst>
        </xdr:cNvPr>
        <xdr:cNvSpPr txBox="1"/>
      </xdr:nvSpPr>
      <xdr:spPr>
        <a:xfrm>
          <a:off x="14846300" y="6191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136" name="フローチャート: 判断 135">
          <a:extLst>
            <a:ext uri="{FF2B5EF4-FFF2-40B4-BE49-F238E27FC236}">
              <a16:creationId xmlns:a16="http://schemas.microsoft.com/office/drawing/2014/main" id="{5D6C9548-A877-4EAC-A8F8-2FB1CBB02F9D}"/>
            </a:ext>
          </a:extLst>
        </xdr:cNvPr>
        <xdr:cNvSpPr/>
      </xdr:nvSpPr>
      <xdr:spPr>
        <a:xfrm>
          <a:off x="14744700" y="621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137" name="フローチャート: 判断 136">
          <a:extLst>
            <a:ext uri="{FF2B5EF4-FFF2-40B4-BE49-F238E27FC236}">
              <a16:creationId xmlns:a16="http://schemas.microsoft.com/office/drawing/2014/main" id="{647653EF-739E-43C9-BA3D-C0C7C8754CCA}"/>
            </a:ext>
          </a:extLst>
        </xdr:cNvPr>
        <xdr:cNvSpPr/>
      </xdr:nvSpPr>
      <xdr:spPr>
        <a:xfrm>
          <a:off x="14033500" y="62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63960EE9-41BF-49DE-867B-BB0CEBBAE9E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D93AA23E-339A-47CF-BA0D-3449464609B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8C1C9AAD-12C6-4739-9AD7-D8CAB1635CF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A6A59B8F-DB4E-418F-9380-03AE2DC5CFE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4EFF6D17-6177-4E47-B6C1-39DE181B924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121800</xdr:rowOff>
    </xdr:from>
    <xdr:to>
      <xdr:col>76</xdr:col>
      <xdr:colOff>73025</xdr:colOff>
      <xdr:row>32</xdr:row>
      <xdr:rowOff>51950</xdr:rowOff>
    </xdr:to>
    <xdr:sp macro="" textlink="">
      <xdr:nvSpPr>
        <xdr:cNvPr id="143" name="楕円 142">
          <a:extLst>
            <a:ext uri="{FF2B5EF4-FFF2-40B4-BE49-F238E27FC236}">
              <a16:creationId xmlns:a16="http://schemas.microsoft.com/office/drawing/2014/main" id="{5AA18E69-872A-474E-8885-6D48B49B70E1}"/>
            </a:ext>
          </a:extLst>
        </xdr:cNvPr>
        <xdr:cNvSpPr/>
      </xdr:nvSpPr>
      <xdr:spPr>
        <a:xfrm>
          <a:off x="14744700" y="620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144677</xdr:rowOff>
    </xdr:from>
    <xdr:ext cx="469744" cy="259045"/>
    <xdr:sp macro="" textlink="">
      <xdr:nvSpPr>
        <xdr:cNvPr id="144" name="債務償還比率該当値テキスト">
          <a:extLst>
            <a:ext uri="{FF2B5EF4-FFF2-40B4-BE49-F238E27FC236}">
              <a16:creationId xmlns:a16="http://schemas.microsoft.com/office/drawing/2014/main" id="{7B15BBD3-65B3-4645-A930-31D6B97CDC4E}"/>
            </a:ext>
          </a:extLst>
        </xdr:cNvPr>
        <xdr:cNvSpPr txBox="1"/>
      </xdr:nvSpPr>
      <xdr:spPr>
        <a:xfrm>
          <a:off x="14846300" y="605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117962</xdr:rowOff>
    </xdr:from>
    <xdr:to>
      <xdr:col>72</xdr:col>
      <xdr:colOff>123825</xdr:colOff>
      <xdr:row>32</xdr:row>
      <xdr:rowOff>48112</xdr:rowOff>
    </xdr:to>
    <xdr:sp macro="" textlink="">
      <xdr:nvSpPr>
        <xdr:cNvPr id="145" name="楕円 144">
          <a:extLst>
            <a:ext uri="{FF2B5EF4-FFF2-40B4-BE49-F238E27FC236}">
              <a16:creationId xmlns:a16="http://schemas.microsoft.com/office/drawing/2014/main" id="{B904CCAB-5ECE-418B-9BCB-5B267307BA3F}"/>
            </a:ext>
          </a:extLst>
        </xdr:cNvPr>
        <xdr:cNvSpPr/>
      </xdr:nvSpPr>
      <xdr:spPr>
        <a:xfrm>
          <a:off x="14033500" y="620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168762</xdr:rowOff>
    </xdr:from>
    <xdr:to>
      <xdr:col>76</xdr:col>
      <xdr:colOff>22225</xdr:colOff>
      <xdr:row>32</xdr:row>
      <xdr:rowOff>1150</xdr:rowOff>
    </xdr:to>
    <xdr:cxnSp macro="">
      <xdr:nvCxnSpPr>
        <xdr:cNvPr id="146" name="直線コネクタ 145">
          <a:extLst>
            <a:ext uri="{FF2B5EF4-FFF2-40B4-BE49-F238E27FC236}">
              <a16:creationId xmlns:a16="http://schemas.microsoft.com/office/drawing/2014/main" id="{AD4671C1-3A35-4601-8AF6-76A835F9CAFA}"/>
            </a:ext>
          </a:extLst>
        </xdr:cNvPr>
        <xdr:cNvCxnSpPr/>
      </xdr:nvCxnSpPr>
      <xdr:spPr>
        <a:xfrm>
          <a:off x="14084300" y="6255237"/>
          <a:ext cx="711200" cy="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39359</xdr:rowOff>
    </xdr:from>
    <xdr:ext cx="469744" cy="259045"/>
    <xdr:sp macro="" textlink="">
      <xdr:nvSpPr>
        <xdr:cNvPr id="147" name="n_1aveValue債務償還比率">
          <a:extLst>
            <a:ext uri="{FF2B5EF4-FFF2-40B4-BE49-F238E27FC236}">
              <a16:creationId xmlns:a16="http://schemas.microsoft.com/office/drawing/2014/main" id="{94B57348-6608-41CC-A6A6-74713ED04DA1}"/>
            </a:ext>
          </a:extLst>
        </xdr:cNvPr>
        <xdr:cNvSpPr txBox="1"/>
      </xdr:nvSpPr>
      <xdr:spPr>
        <a:xfrm>
          <a:off x="13836727" y="629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64639</xdr:rowOff>
    </xdr:from>
    <xdr:ext cx="469744" cy="259045"/>
    <xdr:sp macro="" textlink="">
      <xdr:nvSpPr>
        <xdr:cNvPr id="148" name="n_1mainValue債務償還比率">
          <a:extLst>
            <a:ext uri="{FF2B5EF4-FFF2-40B4-BE49-F238E27FC236}">
              <a16:creationId xmlns:a16="http://schemas.microsoft.com/office/drawing/2014/main" id="{BE55F046-DC9C-4134-8710-6DC943344FD9}"/>
            </a:ext>
          </a:extLst>
        </xdr:cNvPr>
        <xdr:cNvSpPr txBox="1"/>
      </xdr:nvSpPr>
      <xdr:spPr>
        <a:xfrm>
          <a:off x="13836727" y="597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a:extLst>
            <a:ext uri="{FF2B5EF4-FFF2-40B4-BE49-F238E27FC236}">
              <a16:creationId xmlns:a16="http://schemas.microsoft.com/office/drawing/2014/main" id="{452DEC8F-2F24-4320-A1F1-45C850C7A44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a:extLst>
            <a:ext uri="{FF2B5EF4-FFF2-40B4-BE49-F238E27FC236}">
              <a16:creationId xmlns:a16="http://schemas.microsoft.com/office/drawing/2014/main" id="{B3A1C04B-62AC-46E8-A9E5-20CF3B2D213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a:extLst>
            <a:ext uri="{FF2B5EF4-FFF2-40B4-BE49-F238E27FC236}">
              <a16:creationId xmlns:a16="http://schemas.microsoft.com/office/drawing/2014/main" id="{6F23FC31-7E80-4232-9249-AB9867A0F05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a:extLst>
            <a:ext uri="{FF2B5EF4-FFF2-40B4-BE49-F238E27FC236}">
              <a16:creationId xmlns:a16="http://schemas.microsoft.com/office/drawing/2014/main" id="{290D9421-68C9-4895-A5DC-D636506E379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a:extLst>
            <a:ext uri="{FF2B5EF4-FFF2-40B4-BE49-F238E27FC236}">
              <a16:creationId xmlns:a16="http://schemas.microsoft.com/office/drawing/2014/main" id="{E2999C24-6403-4C8F-B571-55E706FA96C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a:extLst>
            <a:ext uri="{FF2B5EF4-FFF2-40B4-BE49-F238E27FC236}">
              <a16:creationId xmlns:a16="http://schemas.microsoft.com/office/drawing/2014/main" id="{85B57DE2-B85D-429B-98B9-9A1E66067D3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C17C40E-5BE1-4B3F-A030-FDF8E479DF5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DFD394E-6799-47F9-B413-9023B813D08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D23548A-DFF6-4BC3-8A4F-DB949E4FF09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3EFDD14-75BA-4002-AE3E-E7D7E0EAFF9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長野県野沢温泉村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7AE557F-1E77-4E5F-8677-7057B7CE897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E6DD562-CA56-4FAB-AD01-E485BE04557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3C07415-38FB-492D-848D-A939B5B3BDA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A972EC9-D0A5-4200-B8F9-9457833E3E2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16894D0-EB2D-400E-9756-B7E8BB5C99B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06409D8-928D-4AFD-A3DA-F5D5B825CA9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3,730
3,534
57.96
3,586,721
3,434,723
129,232
2,074,539
4,159,134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FE3E078-A48D-47D8-8F97-28E82114B6F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34B76D7-274D-4A74-94EF-C6761819F3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C97CF01-544B-42D9-B180-D9814CB6CF4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963FB94-7913-49E7-8E04-E919315FB78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D2552B1-A437-460B-AE8B-BF2DF74B601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A71BF45-08BD-4E8F-853A-6F558D0078F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F6951F4-3122-43E9-B76D-DAB2B90195C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9A8076-8409-4C3E-AFD9-5B8A6F39919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510368C-D9F6-496A-9243-BF864AAF925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E21558D-F7C5-4B39-A5FB-F7718115F7A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DEEDA61-4A76-4830-800C-38E3F00FC0C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94A31D2-F9C1-4C4A-BFF2-1CB858F6423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FDEE11D-B3C1-4E6A-826D-62B57049662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930BC78-E472-4C0D-B238-60EC669B3F1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2A7BC82-04C4-4C32-BEDE-BE25832A2FC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857BE1A-A351-4078-82FA-5EB788C6850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F8B367F-BFD7-4E0E-858A-EF94015F460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F16C799-BC47-47F4-9A3E-28C433ADC4D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32B716B-737C-41A8-85EF-502CD761B0B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B00177D-21EE-4753-B214-B36EF26AF78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114FD22F-EAE3-4325-99C3-23C922CB71F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3E951BF-F490-4E58-90B7-8764591C973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E75201FC-5F9B-4A6C-B798-FF42A1389E3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23F7CEE1-8CBC-4548-B356-D8C443145AA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9E57ADD5-9FDC-4C70-9007-282E3D5F4BC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81126CBF-396C-4DA8-A1FE-6E4040D70F6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DE2ACC56-88A8-435E-8D9E-BDFD63990A3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98C59F6-1A88-4841-9DD5-1C72A6BEDE3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2F58FA8B-561A-47BE-B6AF-793E83C77C0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356FAFA9-EC0E-4358-B399-F108657CBD9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B9323928-32C9-40B0-9EF9-58899B8CF92D}"/>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CD8375B3-4D28-428A-A364-99A51D9A8473}"/>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1194C986-3706-4965-AABB-4FFD31F34E0B}"/>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429CD627-69DB-4C10-9240-1C07FAE1C7DE}"/>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4A2A76C8-773F-467D-81D5-5006AA2F3808}"/>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AA62B42A-9D61-40B1-8144-F1B2352D423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DFACD01F-EDAB-4E48-B3C2-39C95E5CAECE}"/>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07B3CC3E-C8E4-4218-A3F4-BBF4058A79AA}"/>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5653D25F-683E-4276-9AFD-383FD0E56070}"/>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AA253678-E457-4A1E-9ABC-4A28FB5899A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753239B9-4087-4F03-BF29-F682D0BC7ECE}"/>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EF1074F3-E39B-4266-8EF3-9254D4D1A4C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42</xdr:row>
      <xdr:rowOff>37338</xdr:rowOff>
    </xdr:to>
    <xdr:cxnSp macro="">
      <xdr:nvCxnSpPr>
        <xdr:cNvPr id="54" name="直線コネクタ 53">
          <a:extLst>
            <a:ext uri="{FF2B5EF4-FFF2-40B4-BE49-F238E27FC236}">
              <a16:creationId xmlns:a16="http://schemas.microsoft.com/office/drawing/2014/main" id="{4D233981-AB97-43D3-99CE-1ECA35F403FE}"/>
            </a:ext>
          </a:extLst>
        </xdr:cNvPr>
        <xdr:cNvCxnSpPr/>
      </xdr:nvCxnSpPr>
      <xdr:spPr>
        <a:xfrm flipV="1">
          <a:off x="4634865" y="5827776"/>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41165</xdr:rowOff>
    </xdr:from>
    <xdr:ext cx="405111" cy="259045"/>
    <xdr:sp macro="" textlink="">
      <xdr:nvSpPr>
        <xdr:cNvPr id="55" name="【道路】&#10;有形固定資産減価償却率最小値テキスト">
          <a:extLst>
            <a:ext uri="{FF2B5EF4-FFF2-40B4-BE49-F238E27FC236}">
              <a16:creationId xmlns:a16="http://schemas.microsoft.com/office/drawing/2014/main" id="{C9B005DE-EA7B-44BD-A3E7-E2972991B349}"/>
            </a:ext>
          </a:extLst>
        </xdr:cNvPr>
        <xdr:cNvSpPr txBox="1"/>
      </xdr:nvSpPr>
      <xdr:spPr>
        <a:xfrm>
          <a:off x="4673600" y="72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37338</xdr:rowOff>
    </xdr:from>
    <xdr:to>
      <xdr:col>24</xdr:col>
      <xdr:colOff>152400</xdr:colOff>
      <xdr:row>42</xdr:row>
      <xdr:rowOff>37338</xdr:rowOff>
    </xdr:to>
    <xdr:cxnSp macro="">
      <xdr:nvCxnSpPr>
        <xdr:cNvPr id="56" name="直線コネクタ 55">
          <a:extLst>
            <a:ext uri="{FF2B5EF4-FFF2-40B4-BE49-F238E27FC236}">
              <a16:creationId xmlns:a16="http://schemas.microsoft.com/office/drawing/2014/main" id="{CC65CB03-81DB-4178-AB72-1C2E58238BD5}"/>
            </a:ext>
          </a:extLst>
        </xdr:cNvPr>
        <xdr:cNvCxnSpPr/>
      </xdr:nvCxnSpPr>
      <xdr:spPr>
        <a:xfrm>
          <a:off x="4546600" y="723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7" name="【道路】&#10;有形固定資産減価償却率最大値テキスト">
          <a:extLst>
            <a:ext uri="{FF2B5EF4-FFF2-40B4-BE49-F238E27FC236}">
              <a16:creationId xmlns:a16="http://schemas.microsoft.com/office/drawing/2014/main" id="{69A32348-0E62-4118-9219-546E85473BB3}"/>
            </a:ext>
          </a:extLst>
        </xdr:cNvPr>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8" name="直線コネクタ 57">
          <a:extLst>
            <a:ext uri="{FF2B5EF4-FFF2-40B4-BE49-F238E27FC236}">
              <a16:creationId xmlns:a16="http://schemas.microsoft.com/office/drawing/2014/main" id="{3D2BCE82-A4B9-4BD9-A0DE-CB11112E5098}"/>
            </a:ext>
          </a:extLst>
        </xdr:cNvPr>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148861</xdr:rowOff>
    </xdr:from>
    <xdr:ext cx="405111" cy="259045"/>
    <xdr:sp macro="" textlink="">
      <xdr:nvSpPr>
        <xdr:cNvPr id="59" name="【道路】&#10;有形固定資産減価償却率平均値テキスト">
          <a:extLst>
            <a:ext uri="{FF2B5EF4-FFF2-40B4-BE49-F238E27FC236}">
              <a16:creationId xmlns:a16="http://schemas.microsoft.com/office/drawing/2014/main" id="{8B6A1990-42FE-483B-8163-BAFA97936E43}"/>
            </a:ext>
          </a:extLst>
        </xdr:cNvPr>
        <xdr:cNvSpPr txBox="1"/>
      </xdr:nvSpPr>
      <xdr:spPr>
        <a:xfrm>
          <a:off x="4673600" y="6492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125984</xdr:rowOff>
    </xdr:from>
    <xdr:to>
      <xdr:col>24</xdr:col>
      <xdr:colOff>114300</xdr:colOff>
      <xdr:row>39</xdr:row>
      <xdr:rowOff>56134</xdr:rowOff>
    </xdr:to>
    <xdr:sp macro="" textlink="">
      <xdr:nvSpPr>
        <xdr:cNvPr id="60" name="フローチャート: 判断 59">
          <a:extLst>
            <a:ext uri="{FF2B5EF4-FFF2-40B4-BE49-F238E27FC236}">
              <a16:creationId xmlns:a16="http://schemas.microsoft.com/office/drawing/2014/main" id="{5F0891DC-20EA-46BB-8964-0A6E59BA6CAA}"/>
            </a:ext>
          </a:extLst>
        </xdr:cNvPr>
        <xdr:cNvSpPr/>
      </xdr:nvSpPr>
      <xdr:spPr>
        <a:xfrm>
          <a:off x="4584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146558</xdr:rowOff>
    </xdr:from>
    <xdr:to>
      <xdr:col>20</xdr:col>
      <xdr:colOff>38100</xdr:colOff>
      <xdr:row>39</xdr:row>
      <xdr:rowOff>76708</xdr:rowOff>
    </xdr:to>
    <xdr:sp macro="" textlink="">
      <xdr:nvSpPr>
        <xdr:cNvPr id="61" name="フローチャート: 判断 60">
          <a:extLst>
            <a:ext uri="{FF2B5EF4-FFF2-40B4-BE49-F238E27FC236}">
              <a16:creationId xmlns:a16="http://schemas.microsoft.com/office/drawing/2014/main" id="{8C4641F4-7DE7-4A9B-9B8B-CB9AC1091198}"/>
            </a:ext>
          </a:extLst>
        </xdr:cNvPr>
        <xdr:cNvSpPr/>
      </xdr:nvSpPr>
      <xdr:spPr>
        <a:xfrm>
          <a:off x="3746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2" name="フローチャート: 判断 61">
          <a:extLst>
            <a:ext uri="{FF2B5EF4-FFF2-40B4-BE49-F238E27FC236}">
              <a16:creationId xmlns:a16="http://schemas.microsoft.com/office/drawing/2014/main" id="{DFDF5E4D-402E-4CC3-AA47-06F614CDCC63}"/>
            </a:ext>
          </a:extLst>
        </xdr:cNvPr>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34544</xdr:rowOff>
    </xdr:from>
    <xdr:to>
      <xdr:col>10</xdr:col>
      <xdr:colOff>165100</xdr:colOff>
      <xdr:row>39</xdr:row>
      <xdr:rowOff>136144</xdr:rowOff>
    </xdr:to>
    <xdr:sp macro="" textlink="">
      <xdr:nvSpPr>
        <xdr:cNvPr id="63" name="フローチャート: 判断 62">
          <a:extLst>
            <a:ext uri="{FF2B5EF4-FFF2-40B4-BE49-F238E27FC236}">
              <a16:creationId xmlns:a16="http://schemas.microsoft.com/office/drawing/2014/main" id="{C03179CD-C98F-49E0-9D02-16A508783B6C}"/>
            </a:ext>
          </a:extLst>
        </xdr:cNvPr>
        <xdr:cNvSpPr/>
      </xdr:nvSpPr>
      <xdr:spPr>
        <a:xfrm>
          <a:off x="1968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15CE1E74-7754-42FD-9FD1-514C474FD00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3569D35F-D898-46D3-AED8-8CF2A2E4770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5D4D397A-F203-44DE-AE21-9CE9C67B70A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A86F7A7-34A2-414E-AC1F-FF4D62C8586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964C18A-0FBF-47E0-8261-7500C7EE3DA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48260</xdr:rowOff>
    </xdr:from>
    <xdr:to>
      <xdr:col>24</xdr:col>
      <xdr:colOff>114300</xdr:colOff>
      <xdr:row>39</xdr:row>
      <xdr:rowOff>149860</xdr:rowOff>
    </xdr:to>
    <xdr:sp macro="" textlink="">
      <xdr:nvSpPr>
        <xdr:cNvPr id="69" name="楕円 68">
          <a:extLst>
            <a:ext uri="{FF2B5EF4-FFF2-40B4-BE49-F238E27FC236}">
              <a16:creationId xmlns:a16="http://schemas.microsoft.com/office/drawing/2014/main" id="{3E46787F-6C69-4342-AD1B-9CD818F61D3B}"/>
            </a:ext>
          </a:extLst>
        </xdr:cNvPr>
        <xdr:cNvSpPr/>
      </xdr:nvSpPr>
      <xdr:spPr>
        <a:xfrm>
          <a:off x="4584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26687</xdr:rowOff>
    </xdr:from>
    <xdr:ext cx="405111" cy="259045"/>
    <xdr:sp macro="" textlink="">
      <xdr:nvSpPr>
        <xdr:cNvPr id="70" name="【道路】&#10;有形固定資産減価償却率該当値テキスト">
          <a:extLst>
            <a:ext uri="{FF2B5EF4-FFF2-40B4-BE49-F238E27FC236}">
              <a16:creationId xmlns:a16="http://schemas.microsoft.com/office/drawing/2014/main" id="{71ED9EA9-6E28-4819-8C8F-826DA1A1CF58}"/>
            </a:ext>
          </a:extLst>
        </xdr:cNvPr>
        <xdr:cNvSpPr txBox="1"/>
      </xdr:nvSpPr>
      <xdr:spPr>
        <a:xfrm>
          <a:off x="4673600"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87122</xdr:rowOff>
    </xdr:from>
    <xdr:to>
      <xdr:col>20</xdr:col>
      <xdr:colOff>38100</xdr:colOff>
      <xdr:row>40</xdr:row>
      <xdr:rowOff>17272</xdr:rowOff>
    </xdr:to>
    <xdr:sp macro="" textlink="">
      <xdr:nvSpPr>
        <xdr:cNvPr id="71" name="楕円 70">
          <a:extLst>
            <a:ext uri="{FF2B5EF4-FFF2-40B4-BE49-F238E27FC236}">
              <a16:creationId xmlns:a16="http://schemas.microsoft.com/office/drawing/2014/main" id="{3D1CB70C-D2B4-4B3F-89EC-5346A12B52B8}"/>
            </a:ext>
          </a:extLst>
        </xdr:cNvPr>
        <xdr:cNvSpPr/>
      </xdr:nvSpPr>
      <xdr:spPr>
        <a:xfrm>
          <a:off x="37465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99060</xdr:rowOff>
    </xdr:from>
    <xdr:to>
      <xdr:col>24</xdr:col>
      <xdr:colOff>63500</xdr:colOff>
      <xdr:row>39</xdr:row>
      <xdr:rowOff>137922</xdr:rowOff>
    </xdr:to>
    <xdr:cxnSp macro="">
      <xdr:nvCxnSpPr>
        <xdr:cNvPr id="72" name="直線コネクタ 71">
          <a:extLst>
            <a:ext uri="{FF2B5EF4-FFF2-40B4-BE49-F238E27FC236}">
              <a16:creationId xmlns:a16="http://schemas.microsoft.com/office/drawing/2014/main" id="{D2519CDC-328B-4BA9-A0E3-54AD6FA8F27B}"/>
            </a:ext>
          </a:extLst>
        </xdr:cNvPr>
        <xdr:cNvCxnSpPr/>
      </xdr:nvCxnSpPr>
      <xdr:spPr>
        <a:xfrm flipV="1">
          <a:off x="3797300" y="678561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91694</xdr:rowOff>
    </xdr:from>
    <xdr:to>
      <xdr:col>15</xdr:col>
      <xdr:colOff>101600</xdr:colOff>
      <xdr:row>40</xdr:row>
      <xdr:rowOff>21844</xdr:rowOff>
    </xdr:to>
    <xdr:sp macro="" textlink="">
      <xdr:nvSpPr>
        <xdr:cNvPr id="73" name="楕円 72">
          <a:extLst>
            <a:ext uri="{FF2B5EF4-FFF2-40B4-BE49-F238E27FC236}">
              <a16:creationId xmlns:a16="http://schemas.microsoft.com/office/drawing/2014/main" id="{6DD6C653-6E11-4D1E-95E2-486BBC65475E}"/>
            </a:ext>
          </a:extLst>
        </xdr:cNvPr>
        <xdr:cNvSpPr/>
      </xdr:nvSpPr>
      <xdr:spPr>
        <a:xfrm>
          <a:off x="2857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137922</xdr:rowOff>
    </xdr:from>
    <xdr:to>
      <xdr:col>19</xdr:col>
      <xdr:colOff>177800</xdr:colOff>
      <xdr:row>39</xdr:row>
      <xdr:rowOff>142494</xdr:rowOff>
    </xdr:to>
    <xdr:cxnSp macro="">
      <xdr:nvCxnSpPr>
        <xdr:cNvPr id="74" name="直線コネクタ 73">
          <a:extLst>
            <a:ext uri="{FF2B5EF4-FFF2-40B4-BE49-F238E27FC236}">
              <a16:creationId xmlns:a16="http://schemas.microsoft.com/office/drawing/2014/main" id="{4AEEC3D9-F3F1-46EE-9DF8-66178E596AB9}"/>
            </a:ext>
          </a:extLst>
        </xdr:cNvPr>
        <xdr:cNvCxnSpPr/>
      </xdr:nvCxnSpPr>
      <xdr:spPr>
        <a:xfrm flipV="1">
          <a:off x="2908300" y="6824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169418</xdr:rowOff>
    </xdr:from>
    <xdr:to>
      <xdr:col>10</xdr:col>
      <xdr:colOff>165100</xdr:colOff>
      <xdr:row>40</xdr:row>
      <xdr:rowOff>99568</xdr:rowOff>
    </xdr:to>
    <xdr:sp macro="" textlink="">
      <xdr:nvSpPr>
        <xdr:cNvPr id="75" name="楕円 74">
          <a:extLst>
            <a:ext uri="{FF2B5EF4-FFF2-40B4-BE49-F238E27FC236}">
              <a16:creationId xmlns:a16="http://schemas.microsoft.com/office/drawing/2014/main" id="{9D16717A-38B6-40B4-B74B-236E3D8865B4}"/>
            </a:ext>
          </a:extLst>
        </xdr:cNvPr>
        <xdr:cNvSpPr/>
      </xdr:nvSpPr>
      <xdr:spPr>
        <a:xfrm>
          <a:off x="1968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142494</xdr:rowOff>
    </xdr:from>
    <xdr:to>
      <xdr:col>15</xdr:col>
      <xdr:colOff>50800</xdr:colOff>
      <xdr:row>40</xdr:row>
      <xdr:rowOff>48768</xdr:rowOff>
    </xdr:to>
    <xdr:cxnSp macro="">
      <xdr:nvCxnSpPr>
        <xdr:cNvPr id="76" name="直線コネクタ 75">
          <a:extLst>
            <a:ext uri="{FF2B5EF4-FFF2-40B4-BE49-F238E27FC236}">
              <a16:creationId xmlns:a16="http://schemas.microsoft.com/office/drawing/2014/main" id="{A1E100BA-C3AC-4717-8B62-E9CAD5569DC9}"/>
            </a:ext>
          </a:extLst>
        </xdr:cNvPr>
        <xdr:cNvCxnSpPr/>
      </xdr:nvCxnSpPr>
      <xdr:spPr>
        <a:xfrm flipV="1">
          <a:off x="2019300" y="682904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93235</xdr:rowOff>
    </xdr:from>
    <xdr:ext cx="405111" cy="259045"/>
    <xdr:sp macro="" textlink="">
      <xdr:nvSpPr>
        <xdr:cNvPr id="77" name="n_1aveValue【道路】&#10;有形固定資産減価償却率">
          <a:extLst>
            <a:ext uri="{FF2B5EF4-FFF2-40B4-BE49-F238E27FC236}">
              <a16:creationId xmlns:a16="http://schemas.microsoft.com/office/drawing/2014/main" id="{1B31B319-E577-4B09-8D19-56CA108C80CA}"/>
            </a:ext>
          </a:extLst>
        </xdr:cNvPr>
        <xdr:cNvSpPr txBox="1"/>
      </xdr:nvSpPr>
      <xdr:spPr>
        <a:xfrm>
          <a:off x="3582044" y="643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111523</xdr:rowOff>
    </xdr:from>
    <xdr:ext cx="405111" cy="259045"/>
    <xdr:sp macro="" textlink="">
      <xdr:nvSpPr>
        <xdr:cNvPr id="78" name="n_2aveValue【道路】&#10;有形固定資産減価償却率">
          <a:extLst>
            <a:ext uri="{FF2B5EF4-FFF2-40B4-BE49-F238E27FC236}">
              <a16:creationId xmlns:a16="http://schemas.microsoft.com/office/drawing/2014/main" id="{BE28F62F-504D-45CC-92E0-EE4FC4410426}"/>
            </a:ext>
          </a:extLst>
        </xdr:cNvPr>
        <xdr:cNvSpPr txBox="1"/>
      </xdr:nvSpPr>
      <xdr:spPr>
        <a:xfrm>
          <a:off x="27057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152671</xdr:rowOff>
    </xdr:from>
    <xdr:ext cx="405111" cy="259045"/>
    <xdr:sp macro="" textlink="">
      <xdr:nvSpPr>
        <xdr:cNvPr id="79" name="n_3aveValue【道路】&#10;有形固定資産減価償却率">
          <a:extLst>
            <a:ext uri="{FF2B5EF4-FFF2-40B4-BE49-F238E27FC236}">
              <a16:creationId xmlns:a16="http://schemas.microsoft.com/office/drawing/2014/main" id="{470E4088-BA7C-42DB-9E37-831B2011E72D}"/>
            </a:ext>
          </a:extLst>
        </xdr:cNvPr>
        <xdr:cNvSpPr txBox="1"/>
      </xdr:nvSpPr>
      <xdr:spPr>
        <a:xfrm>
          <a:off x="1816744" y="649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8399</xdr:rowOff>
    </xdr:from>
    <xdr:ext cx="405111" cy="259045"/>
    <xdr:sp macro="" textlink="">
      <xdr:nvSpPr>
        <xdr:cNvPr id="80" name="n_1mainValue【道路】&#10;有形固定資産減価償却率">
          <a:extLst>
            <a:ext uri="{FF2B5EF4-FFF2-40B4-BE49-F238E27FC236}">
              <a16:creationId xmlns:a16="http://schemas.microsoft.com/office/drawing/2014/main" id="{10C796A8-039A-430B-9B9D-2AC2E0E33EE6}"/>
            </a:ext>
          </a:extLst>
        </xdr:cNvPr>
        <xdr:cNvSpPr txBox="1"/>
      </xdr:nvSpPr>
      <xdr:spPr>
        <a:xfrm>
          <a:off x="3582044" y="686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12971</xdr:rowOff>
    </xdr:from>
    <xdr:ext cx="405111" cy="259045"/>
    <xdr:sp macro="" textlink="">
      <xdr:nvSpPr>
        <xdr:cNvPr id="81" name="n_2mainValue【道路】&#10;有形固定資産減価償却率">
          <a:extLst>
            <a:ext uri="{FF2B5EF4-FFF2-40B4-BE49-F238E27FC236}">
              <a16:creationId xmlns:a16="http://schemas.microsoft.com/office/drawing/2014/main" id="{486624F8-8DCA-4212-899D-152425DBE834}"/>
            </a:ext>
          </a:extLst>
        </xdr:cNvPr>
        <xdr:cNvSpPr txBox="1"/>
      </xdr:nvSpPr>
      <xdr:spPr>
        <a:xfrm>
          <a:off x="2705744" y="687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90695</xdr:rowOff>
    </xdr:from>
    <xdr:ext cx="405111" cy="259045"/>
    <xdr:sp macro="" textlink="">
      <xdr:nvSpPr>
        <xdr:cNvPr id="82" name="n_3mainValue【道路】&#10;有形固定資産減価償却率">
          <a:extLst>
            <a:ext uri="{FF2B5EF4-FFF2-40B4-BE49-F238E27FC236}">
              <a16:creationId xmlns:a16="http://schemas.microsoft.com/office/drawing/2014/main" id="{448F4034-CE09-4D00-97CF-73907CFDAFC2}"/>
            </a:ext>
          </a:extLst>
        </xdr:cNvPr>
        <xdr:cNvSpPr txBox="1"/>
      </xdr:nvSpPr>
      <xdr:spPr>
        <a:xfrm>
          <a:off x="1816744" y="694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6D020B96-8C6F-4894-AED3-439A920C174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3859F73D-8878-4387-AE9D-4003FE27257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82A60F1F-150E-4BB5-BEB5-39DB9F6591A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CC8BB5AA-99A2-4755-B2B7-6FD1F4A2333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691F5DDD-57F7-4AB4-941C-CCC3906BFB0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7A342903-46DA-4052-803A-28D98922253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846B3AF8-E458-4DAF-B749-C09997226FB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6B394578-3ABA-4991-80A3-B01247B7B30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9EDA7DE0-7FB9-434C-B95D-52160C152E9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85B1F8B1-AA5F-472A-9A2B-8D2C2A0194D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a:extLst>
            <a:ext uri="{FF2B5EF4-FFF2-40B4-BE49-F238E27FC236}">
              <a16:creationId xmlns:a16="http://schemas.microsoft.com/office/drawing/2014/main" id="{D8AE9539-F26C-4514-A95E-3DEE1BB2ED47}"/>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a:extLst>
            <a:ext uri="{FF2B5EF4-FFF2-40B4-BE49-F238E27FC236}">
              <a16:creationId xmlns:a16="http://schemas.microsoft.com/office/drawing/2014/main" id="{A0B6AE05-FA53-45AC-874E-3DF6405388F1}"/>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a:extLst>
            <a:ext uri="{FF2B5EF4-FFF2-40B4-BE49-F238E27FC236}">
              <a16:creationId xmlns:a16="http://schemas.microsoft.com/office/drawing/2014/main" id="{6878FB55-0B56-4AD1-B204-272EFDA80C81}"/>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6" name="テキスト ボックス 95">
          <a:extLst>
            <a:ext uri="{FF2B5EF4-FFF2-40B4-BE49-F238E27FC236}">
              <a16:creationId xmlns:a16="http://schemas.microsoft.com/office/drawing/2014/main" id="{A1D2FC7C-0B0B-4314-89DD-4E2B1DA8818D}"/>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a:extLst>
            <a:ext uri="{FF2B5EF4-FFF2-40B4-BE49-F238E27FC236}">
              <a16:creationId xmlns:a16="http://schemas.microsoft.com/office/drawing/2014/main" id="{61A0E0FE-4E42-4142-9003-93F91D49763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8" name="テキスト ボックス 97">
          <a:extLst>
            <a:ext uri="{FF2B5EF4-FFF2-40B4-BE49-F238E27FC236}">
              <a16:creationId xmlns:a16="http://schemas.microsoft.com/office/drawing/2014/main" id="{1275A321-9C36-4288-817D-BA21386782B2}"/>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a:extLst>
            <a:ext uri="{FF2B5EF4-FFF2-40B4-BE49-F238E27FC236}">
              <a16:creationId xmlns:a16="http://schemas.microsoft.com/office/drawing/2014/main" id="{DFC5D95A-5DFC-4402-B38B-35F9500716B6}"/>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0" name="テキスト ボックス 99">
          <a:extLst>
            <a:ext uri="{FF2B5EF4-FFF2-40B4-BE49-F238E27FC236}">
              <a16:creationId xmlns:a16="http://schemas.microsoft.com/office/drawing/2014/main" id="{CD2FDE58-5F36-4C8B-B763-BD5D4241B3F9}"/>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CA587C04-3558-4A93-A8D7-E87FF499D11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2" name="テキスト ボックス 101">
          <a:extLst>
            <a:ext uri="{FF2B5EF4-FFF2-40B4-BE49-F238E27FC236}">
              <a16:creationId xmlns:a16="http://schemas.microsoft.com/office/drawing/2014/main" id="{548557C9-25CD-4CEB-8E47-D0DFBAB8FEA2}"/>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a:extLst>
            <a:ext uri="{FF2B5EF4-FFF2-40B4-BE49-F238E27FC236}">
              <a16:creationId xmlns:a16="http://schemas.microsoft.com/office/drawing/2014/main" id="{C0960281-9EA5-4F40-86B0-F9F7C9C5CC9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14430</xdr:rowOff>
    </xdr:from>
    <xdr:to>
      <xdr:col>54</xdr:col>
      <xdr:colOff>189865</xdr:colOff>
      <xdr:row>41</xdr:row>
      <xdr:rowOff>131686</xdr:rowOff>
    </xdr:to>
    <xdr:cxnSp macro="">
      <xdr:nvCxnSpPr>
        <xdr:cNvPr id="104" name="直線コネクタ 103">
          <a:extLst>
            <a:ext uri="{FF2B5EF4-FFF2-40B4-BE49-F238E27FC236}">
              <a16:creationId xmlns:a16="http://schemas.microsoft.com/office/drawing/2014/main" id="{2148614A-4F89-4164-B2A7-55146BCFF922}"/>
            </a:ext>
          </a:extLst>
        </xdr:cNvPr>
        <xdr:cNvCxnSpPr/>
      </xdr:nvCxnSpPr>
      <xdr:spPr>
        <a:xfrm flipV="1">
          <a:off x="10476865" y="6015180"/>
          <a:ext cx="0" cy="114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135513</xdr:rowOff>
    </xdr:from>
    <xdr:ext cx="469744" cy="259045"/>
    <xdr:sp macro="" textlink="">
      <xdr:nvSpPr>
        <xdr:cNvPr id="105" name="【道路】&#10;一人当たり延長最小値テキスト">
          <a:extLst>
            <a:ext uri="{FF2B5EF4-FFF2-40B4-BE49-F238E27FC236}">
              <a16:creationId xmlns:a16="http://schemas.microsoft.com/office/drawing/2014/main" id="{C8878E5D-F789-4AA0-AAB9-8DACEE66385A}"/>
            </a:ext>
          </a:extLst>
        </xdr:cNvPr>
        <xdr:cNvSpPr txBox="1"/>
      </xdr:nvSpPr>
      <xdr:spPr>
        <a:xfrm>
          <a:off x="10515600" y="716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131686</xdr:rowOff>
    </xdr:from>
    <xdr:to>
      <xdr:col>55</xdr:col>
      <xdr:colOff>88900</xdr:colOff>
      <xdr:row>41</xdr:row>
      <xdr:rowOff>131686</xdr:rowOff>
    </xdr:to>
    <xdr:cxnSp macro="">
      <xdr:nvCxnSpPr>
        <xdr:cNvPr id="106" name="直線コネクタ 105">
          <a:extLst>
            <a:ext uri="{FF2B5EF4-FFF2-40B4-BE49-F238E27FC236}">
              <a16:creationId xmlns:a16="http://schemas.microsoft.com/office/drawing/2014/main" id="{C5482F24-BC9E-45F7-B2EE-6105D8BBB28B}"/>
            </a:ext>
          </a:extLst>
        </xdr:cNvPr>
        <xdr:cNvCxnSpPr/>
      </xdr:nvCxnSpPr>
      <xdr:spPr>
        <a:xfrm>
          <a:off x="10388600" y="71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132557</xdr:rowOff>
    </xdr:from>
    <xdr:ext cx="599010" cy="259045"/>
    <xdr:sp macro="" textlink="">
      <xdr:nvSpPr>
        <xdr:cNvPr id="107" name="【道路】&#10;一人当たり延長最大値テキスト">
          <a:extLst>
            <a:ext uri="{FF2B5EF4-FFF2-40B4-BE49-F238E27FC236}">
              <a16:creationId xmlns:a16="http://schemas.microsoft.com/office/drawing/2014/main" id="{B646C83F-C826-4E21-BFAE-80CA5A507DEF}"/>
            </a:ext>
          </a:extLst>
        </xdr:cNvPr>
        <xdr:cNvSpPr txBox="1"/>
      </xdr:nvSpPr>
      <xdr:spPr>
        <a:xfrm>
          <a:off x="10515600" y="579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14430</xdr:rowOff>
    </xdr:from>
    <xdr:to>
      <xdr:col>55</xdr:col>
      <xdr:colOff>88900</xdr:colOff>
      <xdr:row>35</xdr:row>
      <xdr:rowOff>14430</xdr:rowOff>
    </xdr:to>
    <xdr:cxnSp macro="">
      <xdr:nvCxnSpPr>
        <xdr:cNvPr id="108" name="直線コネクタ 107">
          <a:extLst>
            <a:ext uri="{FF2B5EF4-FFF2-40B4-BE49-F238E27FC236}">
              <a16:creationId xmlns:a16="http://schemas.microsoft.com/office/drawing/2014/main" id="{1D378818-57F5-415B-B5AB-2E5346C257BC}"/>
            </a:ext>
          </a:extLst>
        </xdr:cNvPr>
        <xdr:cNvCxnSpPr/>
      </xdr:nvCxnSpPr>
      <xdr:spPr>
        <a:xfrm>
          <a:off x="10388600" y="601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112298</xdr:rowOff>
    </xdr:from>
    <xdr:ext cx="534377" cy="259045"/>
    <xdr:sp macro="" textlink="">
      <xdr:nvSpPr>
        <xdr:cNvPr id="109" name="【道路】&#10;一人当たり延長平均値テキスト">
          <a:extLst>
            <a:ext uri="{FF2B5EF4-FFF2-40B4-BE49-F238E27FC236}">
              <a16:creationId xmlns:a16="http://schemas.microsoft.com/office/drawing/2014/main" id="{0564A3D0-5C53-482B-B9BB-D32C927A71CE}"/>
            </a:ext>
          </a:extLst>
        </xdr:cNvPr>
        <xdr:cNvSpPr txBox="1"/>
      </xdr:nvSpPr>
      <xdr:spPr>
        <a:xfrm>
          <a:off x="10515600" y="69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133871</xdr:rowOff>
    </xdr:from>
    <xdr:to>
      <xdr:col>55</xdr:col>
      <xdr:colOff>50800</xdr:colOff>
      <xdr:row>41</xdr:row>
      <xdr:rowOff>64021</xdr:rowOff>
    </xdr:to>
    <xdr:sp macro="" textlink="">
      <xdr:nvSpPr>
        <xdr:cNvPr id="110" name="フローチャート: 判断 109">
          <a:extLst>
            <a:ext uri="{FF2B5EF4-FFF2-40B4-BE49-F238E27FC236}">
              <a16:creationId xmlns:a16="http://schemas.microsoft.com/office/drawing/2014/main" id="{480BA504-56EB-4249-B669-27C3087E056F}"/>
            </a:ext>
          </a:extLst>
        </xdr:cNvPr>
        <xdr:cNvSpPr/>
      </xdr:nvSpPr>
      <xdr:spPr>
        <a:xfrm>
          <a:off x="10426700" y="69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127342</xdr:rowOff>
    </xdr:from>
    <xdr:to>
      <xdr:col>50</xdr:col>
      <xdr:colOff>165100</xdr:colOff>
      <xdr:row>41</xdr:row>
      <xdr:rowOff>57492</xdr:rowOff>
    </xdr:to>
    <xdr:sp macro="" textlink="">
      <xdr:nvSpPr>
        <xdr:cNvPr id="111" name="フローチャート: 判断 110">
          <a:extLst>
            <a:ext uri="{FF2B5EF4-FFF2-40B4-BE49-F238E27FC236}">
              <a16:creationId xmlns:a16="http://schemas.microsoft.com/office/drawing/2014/main" id="{62960BA1-D074-4390-AC94-791927586C7A}"/>
            </a:ext>
          </a:extLst>
        </xdr:cNvPr>
        <xdr:cNvSpPr/>
      </xdr:nvSpPr>
      <xdr:spPr>
        <a:xfrm>
          <a:off x="9588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98330</xdr:rowOff>
    </xdr:from>
    <xdr:to>
      <xdr:col>46</xdr:col>
      <xdr:colOff>38100</xdr:colOff>
      <xdr:row>41</xdr:row>
      <xdr:rowOff>28480</xdr:rowOff>
    </xdr:to>
    <xdr:sp macro="" textlink="">
      <xdr:nvSpPr>
        <xdr:cNvPr id="112" name="フローチャート: 判断 111">
          <a:extLst>
            <a:ext uri="{FF2B5EF4-FFF2-40B4-BE49-F238E27FC236}">
              <a16:creationId xmlns:a16="http://schemas.microsoft.com/office/drawing/2014/main" id="{E127A1E2-B304-4C81-A81B-E25E3007C959}"/>
            </a:ext>
          </a:extLst>
        </xdr:cNvPr>
        <xdr:cNvSpPr/>
      </xdr:nvSpPr>
      <xdr:spPr>
        <a:xfrm>
          <a:off x="8699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139878</xdr:rowOff>
    </xdr:from>
    <xdr:to>
      <xdr:col>41</xdr:col>
      <xdr:colOff>101600</xdr:colOff>
      <xdr:row>41</xdr:row>
      <xdr:rowOff>70028</xdr:rowOff>
    </xdr:to>
    <xdr:sp macro="" textlink="">
      <xdr:nvSpPr>
        <xdr:cNvPr id="113" name="フローチャート: 判断 112">
          <a:extLst>
            <a:ext uri="{FF2B5EF4-FFF2-40B4-BE49-F238E27FC236}">
              <a16:creationId xmlns:a16="http://schemas.microsoft.com/office/drawing/2014/main" id="{1D0AE51F-3568-435A-B342-C4024E81F8C3}"/>
            </a:ext>
          </a:extLst>
        </xdr:cNvPr>
        <xdr:cNvSpPr/>
      </xdr:nvSpPr>
      <xdr:spPr>
        <a:xfrm>
          <a:off x="7810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480962F9-A14B-45B5-8870-392790D1ADA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D2F6BAED-0FB1-466E-8248-A75E6ECE2DD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78CB2A46-3E2A-40A1-9180-AC889D00796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FEA0403B-CA99-4D69-91F5-775CC7B7360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16C4CCD9-3EFD-41D4-A3E1-D0BA28ED223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90311</xdr:rowOff>
    </xdr:from>
    <xdr:to>
      <xdr:col>55</xdr:col>
      <xdr:colOff>50800</xdr:colOff>
      <xdr:row>41</xdr:row>
      <xdr:rowOff>20461</xdr:rowOff>
    </xdr:to>
    <xdr:sp macro="" textlink="">
      <xdr:nvSpPr>
        <xdr:cNvPr id="119" name="楕円 118">
          <a:extLst>
            <a:ext uri="{FF2B5EF4-FFF2-40B4-BE49-F238E27FC236}">
              <a16:creationId xmlns:a16="http://schemas.microsoft.com/office/drawing/2014/main" id="{1FBEDD50-3D5A-434E-85AB-064973CB227B}"/>
            </a:ext>
          </a:extLst>
        </xdr:cNvPr>
        <xdr:cNvSpPr/>
      </xdr:nvSpPr>
      <xdr:spPr>
        <a:xfrm>
          <a:off x="10426700" y="69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113188</xdr:rowOff>
    </xdr:from>
    <xdr:ext cx="534377" cy="259045"/>
    <xdr:sp macro="" textlink="">
      <xdr:nvSpPr>
        <xdr:cNvPr id="120" name="【道路】&#10;一人当たり延長該当値テキスト">
          <a:extLst>
            <a:ext uri="{FF2B5EF4-FFF2-40B4-BE49-F238E27FC236}">
              <a16:creationId xmlns:a16="http://schemas.microsoft.com/office/drawing/2014/main" id="{AB7DCFED-E9AF-41DD-81A9-4BDE23310493}"/>
            </a:ext>
          </a:extLst>
        </xdr:cNvPr>
        <xdr:cNvSpPr txBox="1"/>
      </xdr:nvSpPr>
      <xdr:spPr>
        <a:xfrm>
          <a:off x="10515600" y="679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89872</xdr:rowOff>
    </xdr:from>
    <xdr:to>
      <xdr:col>50</xdr:col>
      <xdr:colOff>165100</xdr:colOff>
      <xdr:row>41</xdr:row>
      <xdr:rowOff>20022</xdr:rowOff>
    </xdr:to>
    <xdr:sp macro="" textlink="">
      <xdr:nvSpPr>
        <xdr:cNvPr id="121" name="楕円 120">
          <a:extLst>
            <a:ext uri="{FF2B5EF4-FFF2-40B4-BE49-F238E27FC236}">
              <a16:creationId xmlns:a16="http://schemas.microsoft.com/office/drawing/2014/main" id="{4403C97E-6250-4371-BB90-CF67F04D9133}"/>
            </a:ext>
          </a:extLst>
        </xdr:cNvPr>
        <xdr:cNvSpPr/>
      </xdr:nvSpPr>
      <xdr:spPr>
        <a:xfrm>
          <a:off x="9588500" y="694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140672</xdr:rowOff>
    </xdr:from>
    <xdr:to>
      <xdr:col>55</xdr:col>
      <xdr:colOff>0</xdr:colOff>
      <xdr:row>40</xdr:row>
      <xdr:rowOff>141111</xdr:rowOff>
    </xdr:to>
    <xdr:cxnSp macro="">
      <xdr:nvCxnSpPr>
        <xdr:cNvPr id="122" name="直線コネクタ 121">
          <a:extLst>
            <a:ext uri="{FF2B5EF4-FFF2-40B4-BE49-F238E27FC236}">
              <a16:creationId xmlns:a16="http://schemas.microsoft.com/office/drawing/2014/main" id="{95AADC88-7964-40C1-8E78-5C98D63C8573}"/>
            </a:ext>
          </a:extLst>
        </xdr:cNvPr>
        <xdr:cNvCxnSpPr/>
      </xdr:nvCxnSpPr>
      <xdr:spPr>
        <a:xfrm>
          <a:off x="9639300" y="6998672"/>
          <a:ext cx="838200" cy="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90574</xdr:rowOff>
    </xdr:from>
    <xdr:to>
      <xdr:col>46</xdr:col>
      <xdr:colOff>38100</xdr:colOff>
      <xdr:row>41</xdr:row>
      <xdr:rowOff>20724</xdr:rowOff>
    </xdr:to>
    <xdr:sp macro="" textlink="">
      <xdr:nvSpPr>
        <xdr:cNvPr id="123" name="楕円 122">
          <a:extLst>
            <a:ext uri="{FF2B5EF4-FFF2-40B4-BE49-F238E27FC236}">
              <a16:creationId xmlns:a16="http://schemas.microsoft.com/office/drawing/2014/main" id="{5DE01D96-A269-403E-9D9E-7DCD5CE4C5B8}"/>
            </a:ext>
          </a:extLst>
        </xdr:cNvPr>
        <xdr:cNvSpPr/>
      </xdr:nvSpPr>
      <xdr:spPr>
        <a:xfrm>
          <a:off x="8699500" y="694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140672</xdr:rowOff>
    </xdr:from>
    <xdr:to>
      <xdr:col>50</xdr:col>
      <xdr:colOff>114300</xdr:colOff>
      <xdr:row>40</xdr:row>
      <xdr:rowOff>141374</xdr:rowOff>
    </xdr:to>
    <xdr:cxnSp macro="">
      <xdr:nvCxnSpPr>
        <xdr:cNvPr id="124" name="直線コネクタ 123">
          <a:extLst>
            <a:ext uri="{FF2B5EF4-FFF2-40B4-BE49-F238E27FC236}">
              <a16:creationId xmlns:a16="http://schemas.microsoft.com/office/drawing/2014/main" id="{8091B6DF-5A0F-4F41-B5BB-F0A651631C72}"/>
            </a:ext>
          </a:extLst>
        </xdr:cNvPr>
        <xdr:cNvCxnSpPr/>
      </xdr:nvCxnSpPr>
      <xdr:spPr>
        <a:xfrm flipV="1">
          <a:off x="8750300" y="6998672"/>
          <a:ext cx="8890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90665</xdr:rowOff>
    </xdr:from>
    <xdr:to>
      <xdr:col>41</xdr:col>
      <xdr:colOff>101600</xdr:colOff>
      <xdr:row>41</xdr:row>
      <xdr:rowOff>20815</xdr:rowOff>
    </xdr:to>
    <xdr:sp macro="" textlink="">
      <xdr:nvSpPr>
        <xdr:cNvPr id="125" name="楕円 124">
          <a:extLst>
            <a:ext uri="{FF2B5EF4-FFF2-40B4-BE49-F238E27FC236}">
              <a16:creationId xmlns:a16="http://schemas.microsoft.com/office/drawing/2014/main" id="{9B67F2FC-A21E-4EC5-8501-C54ADAF647CF}"/>
            </a:ext>
          </a:extLst>
        </xdr:cNvPr>
        <xdr:cNvSpPr/>
      </xdr:nvSpPr>
      <xdr:spPr>
        <a:xfrm>
          <a:off x="7810500" y="69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141374</xdr:rowOff>
    </xdr:from>
    <xdr:to>
      <xdr:col>45</xdr:col>
      <xdr:colOff>177800</xdr:colOff>
      <xdr:row>40</xdr:row>
      <xdr:rowOff>141465</xdr:rowOff>
    </xdr:to>
    <xdr:cxnSp macro="">
      <xdr:nvCxnSpPr>
        <xdr:cNvPr id="126" name="直線コネクタ 125">
          <a:extLst>
            <a:ext uri="{FF2B5EF4-FFF2-40B4-BE49-F238E27FC236}">
              <a16:creationId xmlns:a16="http://schemas.microsoft.com/office/drawing/2014/main" id="{79F0B37E-9588-4C4C-A524-F0981B485084}"/>
            </a:ext>
          </a:extLst>
        </xdr:cNvPr>
        <xdr:cNvCxnSpPr/>
      </xdr:nvCxnSpPr>
      <xdr:spPr>
        <a:xfrm flipV="1">
          <a:off x="7861300" y="6999374"/>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48619</xdr:rowOff>
    </xdr:from>
    <xdr:ext cx="534377" cy="259045"/>
    <xdr:sp macro="" textlink="">
      <xdr:nvSpPr>
        <xdr:cNvPr id="127" name="n_1aveValue【道路】&#10;一人当たり延長">
          <a:extLst>
            <a:ext uri="{FF2B5EF4-FFF2-40B4-BE49-F238E27FC236}">
              <a16:creationId xmlns:a16="http://schemas.microsoft.com/office/drawing/2014/main" id="{4232EBE6-9366-49CD-976D-732B3B76ADEE}"/>
            </a:ext>
          </a:extLst>
        </xdr:cNvPr>
        <xdr:cNvSpPr txBox="1"/>
      </xdr:nvSpPr>
      <xdr:spPr>
        <a:xfrm>
          <a:off x="9359411" y="707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19607</xdr:rowOff>
    </xdr:from>
    <xdr:ext cx="534377" cy="259045"/>
    <xdr:sp macro="" textlink="">
      <xdr:nvSpPr>
        <xdr:cNvPr id="128" name="n_2aveValue【道路】&#10;一人当たり延長">
          <a:extLst>
            <a:ext uri="{FF2B5EF4-FFF2-40B4-BE49-F238E27FC236}">
              <a16:creationId xmlns:a16="http://schemas.microsoft.com/office/drawing/2014/main" id="{B867B7EF-7003-40D3-A907-7F1E7475E154}"/>
            </a:ext>
          </a:extLst>
        </xdr:cNvPr>
        <xdr:cNvSpPr txBox="1"/>
      </xdr:nvSpPr>
      <xdr:spPr>
        <a:xfrm>
          <a:off x="8483111" y="70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61155</xdr:rowOff>
    </xdr:from>
    <xdr:ext cx="534377" cy="259045"/>
    <xdr:sp macro="" textlink="">
      <xdr:nvSpPr>
        <xdr:cNvPr id="129" name="n_3aveValue【道路】&#10;一人当たり延長">
          <a:extLst>
            <a:ext uri="{FF2B5EF4-FFF2-40B4-BE49-F238E27FC236}">
              <a16:creationId xmlns:a16="http://schemas.microsoft.com/office/drawing/2014/main" id="{6C2094D0-7371-4EEB-BFC9-AB991E9847A0}"/>
            </a:ext>
          </a:extLst>
        </xdr:cNvPr>
        <xdr:cNvSpPr txBox="1"/>
      </xdr:nvSpPr>
      <xdr:spPr>
        <a:xfrm>
          <a:off x="7594111" y="709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36549</xdr:rowOff>
    </xdr:from>
    <xdr:ext cx="534377" cy="259045"/>
    <xdr:sp macro="" textlink="">
      <xdr:nvSpPr>
        <xdr:cNvPr id="130" name="n_1mainValue【道路】&#10;一人当たり延長">
          <a:extLst>
            <a:ext uri="{FF2B5EF4-FFF2-40B4-BE49-F238E27FC236}">
              <a16:creationId xmlns:a16="http://schemas.microsoft.com/office/drawing/2014/main" id="{362CBC59-AA39-4FD2-A308-40AEDB4C4A8B}"/>
            </a:ext>
          </a:extLst>
        </xdr:cNvPr>
        <xdr:cNvSpPr txBox="1"/>
      </xdr:nvSpPr>
      <xdr:spPr>
        <a:xfrm>
          <a:off x="9359411" y="672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37251</xdr:rowOff>
    </xdr:from>
    <xdr:ext cx="534377" cy="259045"/>
    <xdr:sp macro="" textlink="">
      <xdr:nvSpPr>
        <xdr:cNvPr id="131" name="n_2mainValue【道路】&#10;一人当たり延長">
          <a:extLst>
            <a:ext uri="{FF2B5EF4-FFF2-40B4-BE49-F238E27FC236}">
              <a16:creationId xmlns:a16="http://schemas.microsoft.com/office/drawing/2014/main" id="{EDBE2591-B415-4B6A-8D90-B798B1138282}"/>
            </a:ext>
          </a:extLst>
        </xdr:cNvPr>
        <xdr:cNvSpPr txBox="1"/>
      </xdr:nvSpPr>
      <xdr:spPr>
        <a:xfrm>
          <a:off x="8483111"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37342</xdr:rowOff>
    </xdr:from>
    <xdr:ext cx="534377" cy="259045"/>
    <xdr:sp macro="" textlink="">
      <xdr:nvSpPr>
        <xdr:cNvPr id="132" name="n_3mainValue【道路】&#10;一人当たり延長">
          <a:extLst>
            <a:ext uri="{FF2B5EF4-FFF2-40B4-BE49-F238E27FC236}">
              <a16:creationId xmlns:a16="http://schemas.microsoft.com/office/drawing/2014/main" id="{84E46F44-653F-4883-B9C9-7D4CFBAD74CC}"/>
            </a:ext>
          </a:extLst>
        </xdr:cNvPr>
        <xdr:cNvSpPr txBox="1"/>
      </xdr:nvSpPr>
      <xdr:spPr>
        <a:xfrm>
          <a:off x="7594111" y="672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a:extLst>
            <a:ext uri="{FF2B5EF4-FFF2-40B4-BE49-F238E27FC236}">
              <a16:creationId xmlns:a16="http://schemas.microsoft.com/office/drawing/2014/main" id="{9A083F22-343F-411C-AC86-F1E66820D45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a:extLst>
            <a:ext uri="{FF2B5EF4-FFF2-40B4-BE49-F238E27FC236}">
              <a16:creationId xmlns:a16="http://schemas.microsoft.com/office/drawing/2014/main" id="{12EA4397-0345-4B1D-9DA8-5C3B23E8808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a:extLst>
            <a:ext uri="{FF2B5EF4-FFF2-40B4-BE49-F238E27FC236}">
              <a16:creationId xmlns:a16="http://schemas.microsoft.com/office/drawing/2014/main" id="{50621ED9-7850-4412-BDD1-738EAE544C8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a:extLst>
            <a:ext uri="{FF2B5EF4-FFF2-40B4-BE49-F238E27FC236}">
              <a16:creationId xmlns:a16="http://schemas.microsoft.com/office/drawing/2014/main" id="{162B8708-2701-42A6-9970-59862816322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a:extLst>
            <a:ext uri="{FF2B5EF4-FFF2-40B4-BE49-F238E27FC236}">
              <a16:creationId xmlns:a16="http://schemas.microsoft.com/office/drawing/2014/main" id="{EC0BCF62-2A80-454F-A85A-FE76655655F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a:extLst>
            <a:ext uri="{FF2B5EF4-FFF2-40B4-BE49-F238E27FC236}">
              <a16:creationId xmlns:a16="http://schemas.microsoft.com/office/drawing/2014/main" id="{73896C48-4488-4C18-B217-2FA9BE182C7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a:extLst>
            <a:ext uri="{FF2B5EF4-FFF2-40B4-BE49-F238E27FC236}">
              <a16:creationId xmlns:a16="http://schemas.microsoft.com/office/drawing/2014/main" id="{5D32F01D-B9A5-4004-9C20-069ADFC6616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a:extLst>
            <a:ext uri="{FF2B5EF4-FFF2-40B4-BE49-F238E27FC236}">
              <a16:creationId xmlns:a16="http://schemas.microsoft.com/office/drawing/2014/main" id="{6EF8576A-02A6-4533-B6F8-F75345D2A47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a:extLst>
            <a:ext uri="{FF2B5EF4-FFF2-40B4-BE49-F238E27FC236}">
              <a16:creationId xmlns:a16="http://schemas.microsoft.com/office/drawing/2014/main" id="{27865ABC-7D64-4E59-BF09-227D9C0742F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a:extLst>
            <a:ext uri="{FF2B5EF4-FFF2-40B4-BE49-F238E27FC236}">
              <a16:creationId xmlns:a16="http://schemas.microsoft.com/office/drawing/2014/main" id="{73BDED3A-7552-4383-96A4-40693910AE9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a:extLst>
            <a:ext uri="{FF2B5EF4-FFF2-40B4-BE49-F238E27FC236}">
              <a16:creationId xmlns:a16="http://schemas.microsoft.com/office/drawing/2014/main" id="{AD6E4FDD-191D-456E-9C72-B8A41E7F341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a:extLst>
            <a:ext uri="{FF2B5EF4-FFF2-40B4-BE49-F238E27FC236}">
              <a16:creationId xmlns:a16="http://schemas.microsoft.com/office/drawing/2014/main" id="{72650CFB-2921-47CC-A157-CD1B18D3C946}"/>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a:extLst>
            <a:ext uri="{FF2B5EF4-FFF2-40B4-BE49-F238E27FC236}">
              <a16:creationId xmlns:a16="http://schemas.microsoft.com/office/drawing/2014/main" id="{BB50912C-4DA5-4156-999D-48FB6DB566D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a:extLst>
            <a:ext uri="{FF2B5EF4-FFF2-40B4-BE49-F238E27FC236}">
              <a16:creationId xmlns:a16="http://schemas.microsoft.com/office/drawing/2014/main" id="{5F126396-E792-4624-8C8B-7CF951584B7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a:extLst>
            <a:ext uri="{FF2B5EF4-FFF2-40B4-BE49-F238E27FC236}">
              <a16:creationId xmlns:a16="http://schemas.microsoft.com/office/drawing/2014/main" id="{EDF8A5E4-457B-441D-8867-E945800D74D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a:extLst>
            <a:ext uri="{FF2B5EF4-FFF2-40B4-BE49-F238E27FC236}">
              <a16:creationId xmlns:a16="http://schemas.microsoft.com/office/drawing/2014/main" id="{E2637D33-7292-450B-9035-6C890DB73DA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a:extLst>
            <a:ext uri="{FF2B5EF4-FFF2-40B4-BE49-F238E27FC236}">
              <a16:creationId xmlns:a16="http://schemas.microsoft.com/office/drawing/2014/main" id="{3D7F4DA6-1DE8-408F-90CF-602A4CD5C7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a:extLst>
            <a:ext uri="{FF2B5EF4-FFF2-40B4-BE49-F238E27FC236}">
              <a16:creationId xmlns:a16="http://schemas.microsoft.com/office/drawing/2014/main" id="{35741236-3D34-4925-A577-7777826DA37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a:extLst>
            <a:ext uri="{FF2B5EF4-FFF2-40B4-BE49-F238E27FC236}">
              <a16:creationId xmlns:a16="http://schemas.microsoft.com/office/drawing/2014/main" id="{AD721FED-ECCE-4E9D-AF62-FC86E784977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a:extLst>
            <a:ext uri="{FF2B5EF4-FFF2-40B4-BE49-F238E27FC236}">
              <a16:creationId xmlns:a16="http://schemas.microsoft.com/office/drawing/2014/main" id="{542879C6-BC5C-4904-A358-7D7CBA93443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a:extLst>
            <a:ext uri="{FF2B5EF4-FFF2-40B4-BE49-F238E27FC236}">
              <a16:creationId xmlns:a16="http://schemas.microsoft.com/office/drawing/2014/main" id="{6506CA35-BA09-4C73-A924-45ECB81BA20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a:extLst>
            <a:ext uri="{FF2B5EF4-FFF2-40B4-BE49-F238E27FC236}">
              <a16:creationId xmlns:a16="http://schemas.microsoft.com/office/drawing/2014/main" id="{BCE61732-9D6F-47D4-A5BB-D4E440A2A458}"/>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788EE873-4387-4619-9D07-3B68C8ED63A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EB64B407-7333-4917-BA11-132BAEE7D2DE}"/>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a:extLst>
            <a:ext uri="{FF2B5EF4-FFF2-40B4-BE49-F238E27FC236}">
              <a16:creationId xmlns:a16="http://schemas.microsoft.com/office/drawing/2014/main" id="{E1F13428-6F01-473E-A428-7B210598584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83276</xdr:rowOff>
    </xdr:from>
    <xdr:to>
      <xdr:col>24</xdr:col>
      <xdr:colOff>62865</xdr:colOff>
      <xdr:row>64</xdr:row>
      <xdr:rowOff>89807</xdr:rowOff>
    </xdr:to>
    <xdr:cxnSp macro="">
      <xdr:nvCxnSpPr>
        <xdr:cNvPr id="158" name="直線コネクタ 157">
          <a:extLst>
            <a:ext uri="{FF2B5EF4-FFF2-40B4-BE49-F238E27FC236}">
              <a16:creationId xmlns:a16="http://schemas.microsoft.com/office/drawing/2014/main" id="{CF649698-0BC6-46B8-9112-CB559ECC2380}"/>
            </a:ext>
          </a:extLst>
        </xdr:cNvPr>
        <xdr:cNvCxnSpPr/>
      </xdr:nvCxnSpPr>
      <xdr:spPr>
        <a:xfrm flipV="1">
          <a:off x="4634865" y="9684476"/>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93634</xdr:rowOff>
    </xdr:from>
    <xdr:ext cx="340478" cy="259045"/>
    <xdr:sp macro="" textlink="">
      <xdr:nvSpPr>
        <xdr:cNvPr id="159" name="【橋りょう・トンネル】&#10;有形固定資産減価償却率最小値テキスト">
          <a:extLst>
            <a:ext uri="{FF2B5EF4-FFF2-40B4-BE49-F238E27FC236}">
              <a16:creationId xmlns:a16="http://schemas.microsoft.com/office/drawing/2014/main" id="{96305910-338C-4603-B98D-856A2FBDB5EE}"/>
            </a:ext>
          </a:extLst>
        </xdr:cNvPr>
        <xdr:cNvSpPr txBox="1"/>
      </xdr:nvSpPr>
      <xdr:spPr>
        <a:xfrm>
          <a:off x="4673600" y="1106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89807</xdr:rowOff>
    </xdr:from>
    <xdr:to>
      <xdr:col>24</xdr:col>
      <xdr:colOff>152400</xdr:colOff>
      <xdr:row>64</xdr:row>
      <xdr:rowOff>89807</xdr:rowOff>
    </xdr:to>
    <xdr:cxnSp macro="">
      <xdr:nvCxnSpPr>
        <xdr:cNvPr id="160" name="直線コネクタ 159">
          <a:extLst>
            <a:ext uri="{FF2B5EF4-FFF2-40B4-BE49-F238E27FC236}">
              <a16:creationId xmlns:a16="http://schemas.microsoft.com/office/drawing/2014/main" id="{E7084A80-3D6F-4773-8E4A-67AEBD10171E}"/>
            </a:ext>
          </a:extLst>
        </xdr:cNvPr>
        <xdr:cNvCxnSpPr/>
      </xdr:nvCxnSpPr>
      <xdr:spPr>
        <a:xfrm>
          <a:off x="4546600" y="1106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29953</xdr:rowOff>
    </xdr:from>
    <xdr:ext cx="405111" cy="259045"/>
    <xdr:sp macro="" textlink="">
      <xdr:nvSpPr>
        <xdr:cNvPr id="161" name="【橋りょう・トンネル】&#10;有形固定資産減価償却率最大値テキスト">
          <a:extLst>
            <a:ext uri="{FF2B5EF4-FFF2-40B4-BE49-F238E27FC236}">
              <a16:creationId xmlns:a16="http://schemas.microsoft.com/office/drawing/2014/main" id="{9C8DF04D-53E8-4879-B2E6-DA334F3B6042}"/>
            </a:ext>
          </a:extLst>
        </xdr:cNvPr>
        <xdr:cNvSpPr txBox="1"/>
      </xdr:nvSpPr>
      <xdr:spPr>
        <a:xfrm>
          <a:off x="4673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83276</xdr:rowOff>
    </xdr:from>
    <xdr:to>
      <xdr:col>24</xdr:col>
      <xdr:colOff>152400</xdr:colOff>
      <xdr:row>56</xdr:row>
      <xdr:rowOff>83276</xdr:rowOff>
    </xdr:to>
    <xdr:cxnSp macro="">
      <xdr:nvCxnSpPr>
        <xdr:cNvPr id="162" name="直線コネクタ 161">
          <a:extLst>
            <a:ext uri="{FF2B5EF4-FFF2-40B4-BE49-F238E27FC236}">
              <a16:creationId xmlns:a16="http://schemas.microsoft.com/office/drawing/2014/main" id="{81A511E6-883F-42D7-820F-1171EDD01A81}"/>
            </a:ext>
          </a:extLst>
        </xdr:cNvPr>
        <xdr:cNvCxnSpPr/>
      </xdr:nvCxnSpPr>
      <xdr:spPr>
        <a:xfrm>
          <a:off x="4546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135000</xdr:rowOff>
    </xdr:from>
    <xdr:ext cx="405111" cy="259045"/>
    <xdr:sp macro="" textlink="">
      <xdr:nvSpPr>
        <xdr:cNvPr id="163" name="【橋りょう・トンネル】&#10;有形固定資産減価償却率平均値テキスト">
          <a:extLst>
            <a:ext uri="{FF2B5EF4-FFF2-40B4-BE49-F238E27FC236}">
              <a16:creationId xmlns:a16="http://schemas.microsoft.com/office/drawing/2014/main" id="{537A09F3-6666-402A-82D0-92161E30B5D3}"/>
            </a:ext>
          </a:extLst>
        </xdr:cNvPr>
        <xdr:cNvSpPr txBox="1"/>
      </xdr:nvSpPr>
      <xdr:spPr>
        <a:xfrm>
          <a:off x="4673600" y="1007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64" name="フローチャート: 判断 163">
          <a:extLst>
            <a:ext uri="{FF2B5EF4-FFF2-40B4-BE49-F238E27FC236}">
              <a16:creationId xmlns:a16="http://schemas.microsoft.com/office/drawing/2014/main" id="{0E8E9801-2642-4C96-893B-DB0EA0D6FF62}"/>
            </a:ext>
          </a:extLst>
        </xdr:cNvPr>
        <xdr:cNvSpPr/>
      </xdr:nvSpPr>
      <xdr:spPr>
        <a:xfrm>
          <a:off x="4584700" y="1010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159838</xdr:rowOff>
    </xdr:from>
    <xdr:to>
      <xdr:col>20</xdr:col>
      <xdr:colOff>38100</xdr:colOff>
      <xdr:row>59</xdr:row>
      <xdr:rowOff>89988</xdr:rowOff>
    </xdr:to>
    <xdr:sp macro="" textlink="">
      <xdr:nvSpPr>
        <xdr:cNvPr id="165" name="フローチャート: 判断 164">
          <a:extLst>
            <a:ext uri="{FF2B5EF4-FFF2-40B4-BE49-F238E27FC236}">
              <a16:creationId xmlns:a16="http://schemas.microsoft.com/office/drawing/2014/main" id="{3378504E-ED8B-48F1-B95E-2E04168F12A9}"/>
            </a:ext>
          </a:extLst>
        </xdr:cNvPr>
        <xdr:cNvSpPr/>
      </xdr:nvSpPr>
      <xdr:spPr>
        <a:xfrm>
          <a:off x="374650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132080</xdr:rowOff>
    </xdr:from>
    <xdr:to>
      <xdr:col>15</xdr:col>
      <xdr:colOff>101600</xdr:colOff>
      <xdr:row>59</xdr:row>
      <xdr:rowOff>62230</xdr:rowOff>
    </xdr:to>
    <xdr:sp macro="" textlink="">
      <xdr:nvSpPr>
        <xdr:cNvPr id="166" name="フローチャート: 判断 165">
          <a:extLst>
            <a:ext uri="{FF2B5EF4-FFF2-40B4-BE49-F238E27FC236}">
              <a16:creationId xmlns:a16="http://schemas.microsoft.com/office/drawing/2014/main" id="{03A5662E-5AD4-419F-8379-26F9AA64F9F4}"/>
            </a:ext>
          </a:extLst>
        </xdr:cNvPr>
        <xdr:cNvSpPr/>
      </xdr:nvSpPr>
      <xdr:spPr>
        <a:xfrm>
          <a:off x="2857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7" name="フローチャート: 判断 166">
          <a:extLst>
            <a:ext uri="{FF2B5EF4-FFF2-40B4-BE49-F238E27FC236}">
              <a16:creationId xmlns:a16="http://schemas.microsoft.com/office/drawing/2014/main" id="{742CD96C-B7B2-40A8-8DC0-B9E1EEA12195}"/>
            </a:ext>
          </a:extLst>
        </xdr:cNvPr>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B37C3C75-8B70-42F8-83C9-6BC15C66123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828A265A-0310-4EC7-B9AE-3EBB1F26CDB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15CD32E1-869F-4005-B15D-407B885DFB7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C0C20C98-45CB-4F8D-9879-9A29095C06D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8E4EF528-C6DB-4B64-9CEA-5DCC930CFE8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87993</xdr:rowOff>
    </xdr:from>
    <xdr:to>
      <xdr:col>24</xdr:col>
      <xdr:colOff>114300</xdr:colOff>
      <xdr:row>59</xdr:row>
      <xdr:rowOff>18143</xdr:rowOff>
    </xdr:to>
    <xdr:sp macro="" textlink="">
      <xdr:nvSpPr>
        <xdr:cNvPr id="173" name="楕円 172">
          <a:extLst>
            <a:ext uri="{FF2B5EF4-FFF2-40B4-BE49-F238E27FC236}">
              <a16:creationId xmlns:a16="http://schemas.microsoft.com/office/drawing/2014/main" id="{E3956F71-05C5-4C0B-98C2-133A45F9A7B6}"/>
            </a:ext>
          </a:extLst>
        </xdr:cNvPr>
        <xdr:cNvSpPr/>
      </xdr:nvSpPr>
      <xdr:spPr>
        <a:xfrm>
          <a:off x="4584700" y="100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110870</xdr:rowOff>
    </xdr:from>
    <xdr:ext cx="405111" cy="259045"/>
    <xdr:sp macro="" textlink="">
      <xdr:nvSpPr>
        <xdr:cNvPr id="174" name="【橋りょう・トンネル】&#10;有形固定資産減価償却率該当値テキスト">
          <a:extLst>
            <a:ext uri="{FF2B5EF4-FFF2-40B4-BE49-F238E27FC236}">
              <a16:creationId xmlns:a16="http://schemas.microsoft.com/office/drawing/2014/main" id="{2D3616EE-CA72-4010-AAE3-B984FB9B17C4}"/>
            </a:ext>
          </a:extLst>
        </xdr:cNvPr>
        <xdr:cNvSpPr txBox="1"/>
      </xdr:nvSpPr>
      <xdr:spPr>
        <a:xfrm>
          <a:off x="4673600" y="9883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115751</xdr:rowOff>
    </xdr:from>
    <xdr:to>
      <xdr:col>20</xdr:col>
      <xdr:colOff>38100</xdr:colOff>
      <xdr:row>59</xdr:row>
      <xdr:rowOff>45901</xdr:rowOff>
    </xdr:to>
    <xdr:sp macro="" textlink="">
      <xdr:nvSpPr>
        <xdr:cNvPr id="175" name="楕円 174">
          <a:extLst>
            <a:ext uri="{FF2B5EF4-FFF2-40B4-BE49-F238E27FC236}">
              <a16:creationId xmlns:a16="http://schemas.microsoft.com/office/drawing/2014/main" id="{CA06A87C-523F-4860-8025-89EA81FDAB2E}"/>
            </a:ext>
          </a:extLst>
        </xdr:cNvPr>
        <xdr:cNvSpPr/>
      </xdr:nvSpPr>
      <xdr:spPr>
        <a:xfrm>
          <a:off x="3746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138793</xdr:rowOff>
    </xdr:from>
    <xdr:to>
      <xdr:col>24</xdr:col>
      <xdr:colOff>63500</xdr:colOff>
      <xdr:row>58</xdr:row>
      <xdr:rowOff>166551</xdr:rowOff>
    </xdr:to>
    <xdr:cxnSp macro="">
      <xdr:nvCxnSpPr>
        <xdr:cNvPr id="176" name="直線コネクタ 175">
          <a:extLst>
            <a:ext uri="{FF2B5EF4-FFF2-40B4-BE49-F238E27FC236}">
              <a16:creationId xmlns:a16="http://schemas.microsoft.com/office/drawing/2014/main" id="{86A9E3D3-F8D0-47EA-BD7B-D21F3EF2C9D9}"/>
            </a:ext>
          </a:extLst>
        </xdr:cNvPr>
        <xdr:cNvCxnSpPr/>
      </xdr:nvCxnSpPr>
      <xdr:spPr>
        <a:xfrm flipV="1">
          <a:off x="3797300" y="1008289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107587</xdr:rowOff>
    </xdr:from>
    <xdr:to>
      <xdr:col>15</xdr:col>
      <xdr:colOff>101600</xdr:colOff>
      <xdr:row>59</xdr:row>
      <xdr:rowOff>37737</xdr:rowOff>
    </xdr:to>
    <xdr:sp macro="" textlink="">
      <xdr:nvSpPr>
        <xdr:cNvPr id="177" name="楕円 176">
          <a:extLst>
            <a:ext uri="{FF2B5EF4-FFF2-40B4-BE49-F238E27FC236}">
              <a16:creationId xmlns:a16="http://schemas.microsoft.com/office/drawing/2014/main" id="{B971744B-F730-4AD3-BA6B-6D6CCA0383ED}"/>
            </a:ext>
          </a:extLst>
        </xdr:cNvPr>
        <xdr:cNvSpPr/>
      </xdr:nvSpPr>
      <xdr:spPr>
        <a:xfrm>
          <a:off x="2857500" y="100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158387</xdr:rowOff>
    </xdr:from>
    <xdr:to>
      <xdr:col>19</xdr:col>
      <xdr:colOff>177800</xdr:colOff>
      <xdr:row>58</xdr:row>
      <xdr:rowOff>166551</xdr:rowOff>
    </xdr:to>
    <xdr:cxnSp macro="">
      <xdr:nvCxnSpPr>
        <xdr:cNvPr id="178" name="直線コネクタ 177">
          <a:extLst>
            <a:ext uri="{FF2B5EF4-FFF2-40B4-BE49-F238E27FC236}">
              <a16:creationId xmlns:a16="http://schemas.microsoft.com/office/drawing/2014/main" id="{9D694B4F-E897-4401-8FFA-BF8920326716}"/>
            </a:ext>
          </a:extLst>
        </xdr:cNvPr>
        <xdr:cNvCxnSpPr/>
      </xdr:nvCxnSpPr>
      <xdr:spPr>
        <a:xfrm>
          <a:off x="2908300" y="1010248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163104</xdr:rowOff>
    </xdr:from>
    <xdr:to>
      <xdr:col>10</xdr:col>
      <xdr:colOff>165100</xdr:colOff>
      <xdr:row>59</xdr:row>
      <xdr:rowOff>93254</xdr:rowOff>
    </xdr:to>
    <xdr:sp macro="" textlink="">
      <xdr:nvSpPr>
        <xdr:cNvPr id="179" name="楕円 178">
          <a:extLst>
            <a:ext uri="{FF2B5EF4-FFF2-40B4-BE49-F238E27FC236}">
              <a16:creationId xmlns:a16="http://schemas.microsoft.com/office/drawing/2014/main" id="{3577268E-ACA3-465B-9ADE-266B8A9A271E}"/>
            </a:ext>
          </a:extLst>
        </xdr:cNvPr>
        <xdr:cNvSpPr/>
      </xdr:nvSpPr>
      <xdr:spPr>
        <a:xfrm>
          <a:off x="19685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158387</xdr:rowOff>
    </xdr:from>
    <xdr:to>
      <xdr:col>15</xdr:col>
      <xdr:colOff>50800</xdr:colOff>
      <xdr:row>59</xdr:row>
      <xdr:rowOff>42454</xdr:rowOff>
    </xdr:to>
    <xdr:cxnSp macro="">
      <xdr:nvCxnSpPr>
        <xdr:cNvPr id="180" name="直線コネクタ 179">
          <a:extLst>
            <a:ext uri="{FF2B5EF4-FFF2-40B4-BE49-F238E27FC236}">
              <a16:creationId xmlns:a16="http://schemas.microsoft.com/office/drawing/2014/main" id="{892263EB-A62B-40A9-8536-72B08D48059F}"/>
            </a:ext>
          </a:extLst>
        </xdr:cNvPr>
        <xdr:cNvCxnSpPr/>
      </xdr:nvCxnSpPr>
      <xdr:spPr>
        <a:xfrm flipV="1">
          <a:off x="2019300" y="1010248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81115</xdr:rowOff>
    </xdr:from>
    <xdr:ext cx="405111" cy="259045"/>
    <xdr:sp macro="" textlink="">
      <xdr:nvSpPr>
        <xdr:cNvPr id="181" name="n_1aveValue【橋りょう・トンネル】&#10;有形固定資産減価償却率">
          <a:extLst>
            <a:ext uri="{FF2B5EF4-FFF2-40B4-BE49-F238E27FC236}">
              <a16:creationId xmlns:a16="http://schemas.microsoft.com/office/drawing/2014/main" id="{B60065E4-63A5-4845-AA8B-3496ADC15FBD}"/>
            </a:ext>
          </a:extLst>
        </xdr:cNvPr>
        <xdr:cNvSpPr txBox="1"/>
      </xdr:nvSpPr>
      <xdr:spPr>
        <a:xfrm>
          <a:off x="3582044" y="1019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53357</xdr:rowOff>
    </xdr:from>
    <xdr:ext cx="405111" cy="259045"/>
    <xdr:sp macro="" textlink="">
      <xdr:nvSpPr>
        <xdr:cNvPr id="182" name="n_2aveValue【橋りょう・トンネル】&#10;有形固定資産減価償却率">
          <a:extLst>
            <a:ext uri="{FF2B5EF4-FFF2-40B4-BE49-F238E27FC236}">
              <a16:creationId xmlns:a16="http://schemas.microsoft.com/office/drawing/2014/main" id="{6F828A1B-C2CD-4980-B234-87D84F0590FD}"/>
            </a:ext>
          </a:extLst>
        </xdr:cNvPr>
        <xdr:cNvSpPr txBox="1"/>
      </xdr:nvSpPr>
      <xdr:spPr>
        <a:xfrm>
          <a:off x="2705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83" name="n_3aveValue【橋りょう・トンネル】&#10;有形固定資産減価償却率">
          <a:extLst>
            <a:ext uri="{FF2B5EF4-FFF2-40B4-BE49-F238E27FC236}">
              <a16:creationId xmlns:a16="http://schemas.microsoft.com/office/drawing/2014/main" id="{DD2AFDD5-D07D-46D2-83BD-62F54294028C}"/>
            </a:ext>
          </a:extLst>
        </xdr:cNvPr>
        <xdr:cNvSpPr txBox="1"/>
      </xdr:nvSpPr>
      <xdr:spPr>
        <a:xfrm>
          <a:off x="1816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62428</xdr:rowOff>
    </xdr:from>
    <xdr:ext cx="405111" cy="259045"/>
    <xdr:sp macro="" textlink="">
      <xdr:nvSpPr>
        <xdr:cNvPr id="184" name="n_1mainValue【橋りょう・トンネル】&#10;有形固定資産減価償却率">
          <a:extLst>
            <a:ext uri="{FF2B5EF4-FFF2-40B4-BE49-F238E27FC236}">
              <a16:creationId xmlns:a16="http://schemas.microsoft.com/office/drawing/2014/main" id="{A4AA619D-523B-4707-A0DE-543EBFFE040E}"/>
            </a:ext>
          </a:extLst>
        </xdr:cNvPr>
        <xdr:cNvSpPr txBox="1"/>
      </xdr:nvSpPr>
      <xdr:spPr>
        <a:xfrm>
          <a:off x="35820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54264</xdr:rowOff>
    </xdr:from>
    <xdr:ext cx="405111" cy="259045"/>
    <xdr:sp macro="" textlink="">
      <xdr:nvSpPr>
        <xdr:cNvPr id="185" name="n_2mainValue【橋りょう・トンネル】&#10;有形固定資産減価償却率">
          <a:extLst>
            <a:ext uri="{FF2B5EF4-FFF2-40B4-BE49-F238E27FC236}">
              <a16:creationId xmlns:a16="http://schemas.microsoft.com/office/drawing/2014/main" id="{37DA3CE7-DEDB-4F25-967E-FDEE52DBB2D5}"/>
            </a:ext>
          </a:extLst>
        </xdr:cNvPr>
        <xdr:cNvSpPr txBox="1"/>
      </xdr:nvSpPr>
      <xdr:spPr>
        <a:xfrm>
          <a:off x="2705744" y="98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109781</xdr:rowOff>
    </xdr:from>
    <xdr:ext cx="405111" cy="259045"/>
    <xdr:sp macro="" textlink="">
      <xdr:nvSpPr>
        <xdr:cNvPr id="186" name="n_3mainValue【橋りょう・トンネル】&#10;有形固定資産減価償却率">
          <a:extLst>
            <a:ext uri="{FF2B5EF4-FFF2-40B4-BE49-F238E27FC236}">
              <a16:creationId xmlns:a16="http://schemas.microsoft.com/office/drawing/2014/main" id="{36B2870B-C35B-4E1E-AAA4-01F0A94C67C3}"/>
            </a:ext>
          </a:extLst>
        </xdr:cNvPr>
        <xdr:cNvSpPr txBox="1"/>
      </xdr:nvSpPr>
      <xdr:spPr>
        <a:xfrm>
          <a:off x="18167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4EA533C4-A63D-404D-93C1-0D7017A03E7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E8C050EF-DCDF-4B6F-834F-66F56DD594F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93267CB8-EEE6-4337-B3E6-275EE4FBC21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0311015E-038A-4729-BBE1-6390FADF26A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8AFFF6B0-065A-478A-9118-18D6C4CD3F4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4BABE6B7-7ACB-464A-8C46-70ECD8B28AC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6328EC15-3021-4BFB-8F98-4BE9E308513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1D8138F6-6094-4C03-80A6-885B4CB9461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D6A9D230-F9C8-42AD-BB65-3F5C93771BE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1766C8A9-8335-41C0-B2CD-DBAFC9C8B07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a:extLst>
            <a:ext uri="{FF2B5EF4-FFF2-40B4-BE49-F238E27FC236}">
              <a16:creationId xmlns:a16="http://schemas.microsoft.com/office/drawing/2014/main" id="{3E62450F-CB20-4875-824F-BB6121CDFF2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a:extLst>
            <a:ext uri="{FF2B5EF4-FFF2-40B4-BE49-F238E27FC236}">
              <a16:creationId xmlns:a16="http://schemas.microsoft.com/office/drawing/2014/main" id="{C80D70B9-3E89-49A7-A5BF-98E100CE7F23}"/>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a:extLst>
            <a:ext uri="{FF2B5EF4-FFF2-40B4-BE49-F238E27FC236}">
              <a16:creationId xmlns:a16="http://schemas.microsoft.com/office/drawing/2014/main" id="{249AFD94-6F96-4103-B023-2FC7077199C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0" name="テキスト ボックス 199">
          <a:extLst>
            <a:ext uri="{FF2B5EF4-FFF2-40B4-BE49-F238E27FC236}">
              <a16:creationId xmlns:a16="http://schemas.microsoft.com/office/drawing/2014/main" id="{1D074498-DE77-4F78-8C64-D1BCF49A7C89}"/>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a:extLst>
            <a:ext uri="{FF2B5EF4-FFF2-40B4-BE49-F238E27FC236}">
              <a16:creationId xmlns:a16="http://schemas.microsoft.com/office/drawing/2014/main" id="{49F87A2D-66F1-4058-A50C-C5BB752513F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2" name="テキスト ボックス 201">
          <a:extLst>
            <a:ext uri="{FF2B5EF4-FFF2-40B4-BE49-F238E27FC236}">
              <a16:creationId xmlns:a16="http://schemas.microsoft.com/office/drawing/2014/main" id="{7D007CC9-2182-4720-8115-3CB25866B31F}"/>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a:extLst>
            <a:ext uri="{FF2B5EF4-FFF2-40B4-BE49-F238E27FC236}">
              <a16:creationId xmlns:a16="http://schemas.microsoft.com/office/drawing/2014/main" id="{5C2052C6-E423-42C3-A21C-ED1B10F66A2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4" name="テキスト ボックス 203">
          <a:extLst>
            <a:ext uri="{FF2B5EF4-FFF2-40B4-BE49-F238E27FC236}">
              <a16:creationId xmlns:a16="http://schemas.microsoft.com/office/drawing/2014/main" id="{ECBA24E3-987B-410D-8CBF-5CE5886C8111}"/>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a:extLst>
            <a:ext uri="{FF2B5EF4-FFF2-40B4-BE49-F238E27FC236}">
              <a16:creationId xmlns:a16="http://schemas.microsoft.com/office/drawing/2014/main" id="{9A87D09F-8131-4ED2-9867-99051C8BE13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6" name="テキスト ボックス 205">
          <a:extLst>
            <a:ext uri="{FF2B5EF4-FFF2-40B4-BE49-F238E27FC236}">
              <a16:creationId xmlns:a16="http://schemas.microsoft.com/office/drawing/2014/main" id="{2F596D1E-3717-4800-817F-767BD5515194}"/>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AA88A134-BD49-42DF-BFF2-707AB943309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8" name="テキスト ボックス 207">
          <a:extLst>
            <a:ext uri="{FF2B5EF4-FFF2-40B4-BE49-F238E27FC236}">
              <a16:creationId xmlns:a16="http://schemas.microsoft.com/office/drawing/2014/main" id="{5BD636B0-2A1A-4EF1-B9E1-13FE688AFC25}"/>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3AC44BEE-EDB8-42AE-A7E6-4EAFDA35374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56182</xdr:rowOff>
    </xdr:from>
    <xdr:to>
      <xdr:col>54</xdr:col>
      <xdr:colOff>189865</xdr:colOff>
      <xdr:row>64</xdr:row>
      <xdr:rowOff>71887</xdr:rowOff>
    </xdr:to>
    <xdr:cxnSp macro="">
      <xdr:nvCxnSpPr>
        <xdr:cNvPr id="210" name="直線コネクタ 209">
          <a:extLst>
            <a:ext uri="{FF2B5EF4-FFF2-40B4-BE49-F238E27FC236}">
              <a16:creationId xmlns:a16="http://schemas.microsoft.com/office/drawing/2014/main" id="{59B18FB1-95EA-474B-9E73-AD6994EE7DD3}"/>
            </a:ext>
          </a:extLst>
        </xdr:cNvPr>
        <xdr:cNvCxnSpPr/>
      </xdr:nvCxnSpPr>
      <xdr:spPr>
        <a:xfrm flipV="1">
          <a:off x="10476865" y="9485932"/>
          <a:ext cx="0" cy="155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75714</xdr:rowOff>
    </xdr:from>
    <xdr:ext cx="534377" cy="259045"/>
    <xdr:sp macro="" textlink="">
      <xdr:nvSpPr>
        <xdr:cNvPr id="211" name="【橋りょう・トンネル】&#10;一人当たり有形固定資産（償却資産）額最小値テキスト">
          <a:extLst>
            <a:ext uri="{FF2B5EF4-FFF2-40B4-BE49-F238E27FC236}">
              <a16:creationId xmlns:a16="http://schemas.microsoft.com/office/drawing/2014/main" id="{627AC7A7-0F27-4C44-A5BB-3CD58E5A490F}"/>
            </a:ext>
          </a:extLst>
        </xdr:cNvPr>
        <xdr:cNvSpPr txBox="1"/>
      </xdr:nvSpPr>
      <xdr:spPr>
        <a:xfrm>
          <a:off x="10515600" y="1104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71887</xdr:rowOff>
    </xdr:from>
    <xdr:to>
      <xdr:col>55</xdr:col>
      <xdr:colOff>88900</xdr:colOff>
      <xdr:row>64</xdr:row>
      <xdr:rowOff>71887</xdr:rowOff>
    </xdr:to>
    <xdr:cxnSp macro="">
      <xdr:nvCxnSpPr>
        <xdr:cNvPr id="212" name="直線コネクタ 211">
          <a:extLst>
            <a:ext uri="{FF2B5EF4-FFF2-40B4-BE49-F238E27FC236}">
              <a16:creationId xmlns:a16="http://schemas.microsoft.com/office/drawing/2014/main" id="{3E132D4D-2F30-4869-8C2A-E77F97F7B25E}"/>
            </a:ext>
          </a:extLst>
        </xdr:cNvPr>
        <xdr:cNvCxnSpPr/>
      </xdr:nvCxnSpPr>
      <xdr:spPr>
        <a:xfrm>
          <a:off x="10388600" y="11044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xdr:rowOff>
    </xdr:from>
    <xdr:ext cx="690189" cy="259045"/>
    <xdr:sp macro="" textlink="">
      <xdr:nvSpPr>
        <xdr:cNvPr id="213" name="【橋りょう・トンネル】&#10;一人当たり有形固定資産（償却資産）額最大値テキスト">
          <a:extLst>
            <a:ext uri="{FF2B5EF4-FFF2-40B4-BE49-F238E27FC236}">
              <a16:creationId xmlns:a16="http://schemas.microsoft.com/office/drawing/2014/main" id="{F45A8AC0-35C1-48D5-905A-556C5E7955D4}"/>
            </a:ext>
          </a:extLst>
        </xdr:cNvPr>
        <xdr:cNvSpPr txBox="1"/>
      </xdr:nvSpPr>
      <xdr:spPr>
        <a:xfrm>
          <a:off x="10515600" y="9261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56182</xdr:rowOff>
    </xdr:from>
    <xdr:to>
      <xdr:col>55</xdr:col>
      <xdr:colOff>88900</xdr:colOff>
      <xdr:row>55</xdr:row>
      <xdr:rowOff>56182</xdr:rowOff>
    </xdr:to>
    <xdr:cxnSp macro="">
      <xdr:nvCxnSpPr>
        <xdr:cNvPr id="214" name="直線コネクタ 213">
          <a:extLst>
            <a:ext uri="{FF2B5EF4-FFF2-40B4-BE49-F238E27FC236}">
              <a16:creationId xmlns:a16="http://schemas.microsoft.com/office/drawing/2014/main" id="{205C2397-8871-45A2-AB26-35E1FB4DCCD9}"/>
            </a:ext>
          </a:extLst>
        </xdr:cNvPr>
        <xdr:cNvCxnSpPr/>
      </xdr:nvCxnSpPr>
      <xdr:spPr>
        <a:xfrm>
          <a:off x="10388600" y="94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136782</xdr:rowOff>
    </xdr:from>
    <xdr:ext cx="690189" cy="259045"/>
    <xdr:sp macro="" textlink="">
      <xdr:nvSpPr>
        <xdr:cNvPr id="215" name="【橋りょう・トンネル】&#10;一人当たり有形固定資産（償却資産）額平均値テキスト">
          <a:extLst>
            <a:ext uri="{FF2B5EF4-FFF2-40B4-BE49-F238E27FC236}">
              <a16:creationId xmlns:a16="http://schemas.microsoft.com/office/drawing/2014/main" id="{AD798BE4-C9FF-44DB-A0D5-18F76B9D240C}"/>
            </a:ext>
          </a:extLst>
        </xdr:cNvPr>
        <xdr:cNvSpPr txBox="1"/>
      </xdr:nvSpPr>
      <xdr:spPr>
        <a:xfrm>
          <a:off x="10515600" y="105952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113905</xdr:rowOff>
    </xdr:from>
    <xdr:to>
      <xdr:col>55</xdr:col>
      <xdr:colOff>50800</xdr:colOff>
      <xdr:row>63</xdr:row>
      <xdr:rowOff>44055</xdr:rowOff>
    </xdr:to>
    <xdr:sp macro="" textlink="">
      <xdr:nvSpPr>
        <xdr:cNvPr id="216" name="フローチャート: 判断 215">
          <a:extLst>
            <a:ext uri="{FF2B5EF4-FFF2-40B4-BE49-F238E27FC236}">
              <a16:creationId xmlns:a16="http://schemas.microsoft.com/office/drawing/2014/main" id="{CD4EBA62-87BA-4FDD-849C-042BF688767E}"/>
            </a:ext>
          </a:extLst>
        </xdr:cNvPr>
        <xdr:cNvSpPr/>
      </xdr:nvSpPr>
      <xdr:spPr>
        <a:xfrm>
          <a:off x="10426700" y="10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142694</xdr:rowOff>
    </xdr:from>
    <xdr:to>
      <xdr:col>50</xdr:col>
      <xdr:colOff>165100</xdr:colOff>
      <xdr:row>63</xdr:row>
      <xdr:rowOff>72844</xdr:rowOff>
    </xdr:to>
    <xdr:sp macro="" textlink="">
      <xdr:nvSpPr>
        <xdr:cNvPr id="217" name="フローチャート: 判断 216">
          <a:extLst>
            <a:ext uri="{FF2B5EF4-FFF2-40B4-BE49-F238E27FC236}">
              <a16:creationId xmlns:a16="http://schemas.microsoft.com/office/drawing/2014/main" id="{48A055C3-7C3E-408B-BB82-6484C0F77017}"/>
            </a:ext>
          </a:extLst>
        </xdr:cNvPr>
        <xdr:cNvSpPr/>
      </xdr:nvSpPr>
      <xdr:spPr>
        <a:xfrm>
          <a:off x="9588500" y="1077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57547</xdr:rowOff>
    </xdr:from>
    <xdr:to>
      <xdr:col>46</xdr:col>
      <xdr:colOff>38100</xdr:colOff>
      <xdr:row>62</xdr:row>
      <xdr:rowOff>159147</xdr:rowOff>
    </xdr:to>
    <xdr:sp macro="" textlink="">
      <xdr:nvSpPr>
        <xdr:cNvPr id="218" name="フローチャート: 判断 217">
          <a:extLst>
            <a:ext uri="{FF2B5EF4-FFF2-40B4-BE49-F238E27FC236}">
              <a16:creationId xmlns:a16="http://schemas.microsoft.com/office/drawing/2014/main" id="{2296A42E-193E-4298-9307-79AB7058EB65}"/>
            </a:ext>
          </a:extLst>
        </xdr:cNvPr>
        <xdr:cNvSpPr/>
      </xdr:nvSpPr>
      <xdr:spPr>
        <a:xfrm>
          <a:off x="8699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35461</xdr:rowOff>
    </xdr:from>
    <xdr:to>
      <xdr:col>41</xdr:col>
      <xdr:colOff>101600</xdr:colOff>
      <xdr:row>63</xdr:row>
      <xdr:rowOff>137061</xdr:rowOff>
    </xdr:to>
    <xdr:sp macro="" textlink="">
      <xdr:nvSpPr>
        <xdr:cNvPr id="219" name="フローチャート: 判断 218">
          <a:extLst>
            <a:ext uri="{FF2B5EF4-FFF2-40B4-BE49-F238E27FC236}">
              <a16:creationId xmlns:a16="http://schemas.microsoft.com/office/drawing/2014/main" id="{F1A214D7-6447-4E08-BD78-82956D657EFB}"/>
            </a:ext>
          </a:extLst>
        </xdr:cNvPr>
        <xdr:cNvSpPr/>
      </xdr:nvSpPr>
      <xdr:spPr>
        <a:xfrm>
          <a:off x="7810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CFCC994A-5F43-4135-A404-6CF648EF7E1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3DEAD026-0F9E-4D2E-82AB-8AE50DB0A1C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BCD87DFD-F0EF-4CDC-84F6-EC3E52CA967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B60F27B2-0EA9-44B2-A7BC-EC3BDC05B90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E7C56AF1-2EF9-47E5-8653-EFA8F41A221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125501</xdr:rowOff>
    </xdr:from>
    <xdr:to>
      <xdr:col>55</xdr:col>
      <xdr:colOff>50800</xdr:colOff>
      <xdr:row>64</xdr:row>
      <xdr:rowOff>55651</xdr:rowOff>
    </xdr:to>
    <xdr:sp macro="" textlink="">
      <xdr:nvSpPr>
        <xdr:cNvPr id="225" name="楕円 224">
          <a:extLst>
            <a:ext uri="{FF2B5EF4-FFF2-40B4-BE49-F238E27FC236}">
              <a16:creationId xmlns:a16="http://schemas.microsoft.com/office/drawing/2014/main" id="{D401FD15-CFB8-44B7-BDFA-9A1D77266BF3}"/>
            </a:ext>
          </a:extLst>
        </xdr:cNvPr>
        <xdr:cNvSpPr/>
      </xdr:nvSpPr>
      <xdr:spPr>
        <a:xfrm>
          <a:off x="10426700" y="1092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40428</xdr:rowOff>
    </xdr:from>
    <xdr:ext cx="599010" cy="259045"/>
    <xdr:sp macro="" textlink="">
      <xdr:nvSpPr>
        <xdr:cNvPr id="226" name="【橋りょう・トンネル】&#10;一人当たり有形固定資産（償却資産）額該当値テキスト">
          <a:extLst>
            <a:ext uri="{FF2B5EF4-FFF2-40B4-BE49-F238E27FC236}">
              <a16:creationId xmlns:a16="http://schemas.microsoft.com/office/drawing/2014/main" id="{90515F11-1D30-4D7A-A39A-D08BF49346C9}"/>
            </a:ext>
          </a:extLst>
        </xdr:cNvPr>
        <xdr:cNvSpPr txBox="1"/>
      </xdr:nvSpPr>
      <xdr:spPr>
        <a:xfrm>
          <a:off x="10515600" y="1084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125309</xdr:rowOff>
    </xdr:from>
    <xdr:to>
      <xdr:col>50</xdr:col>
      <xdr:colOff>165100</xdr:colOff>
      <xdr:row>64</xdr:row>
      <xdr:rowOff>55459</xdr:rowOff>
    </xdr:to>
    <xdr:sp macro="" textlink="">
      <xdr:nvSpPr>
        <xdr:cNvPr id="227" name="楕円 226">
          <a:extLst>
            <a:ext uri="{FF2B5EF4-FFF2-40B4-BE49-F238E27FC236}">
              <a16:creationId xmlns:a16="http://schemas.microsoft.com/office/drawing/2014/main" id="{093E1281-3242-450B-8039-E2AC191ADD5D}"/>
            </a:ext>
          </a:extLst>
        </xdr:cNvPr>
        <xdr:cNvSpPr/>
      </xdr:nvSpPr>
      <xdr:spPr>
        <a:xfrm>
          <a:off x="9588500" y="1092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4659</xdr:rowOff>
    </xdr:from>
    <xdr:to>
      <xdr:col>55</xdr:col>
      <xdr:colOff>0</xdr:colOff>
      <xdr:row>64</xdr:row>
      <xdr:rowOff>4851</xdr:rowOff>
    </xdr:to>
    <xdr:cxnSp macro="">
      <xdr:nvCxnSpPr>
        <xdr:cNvPr id="228" name="直線コネクタ 227">
          <a:extLst>
            <a:ext uri="{FF2B5EF4-FFF2-40B4-BE49-F238E27FC236}">
              <a16:creationId xmlns:a16="http://schemas.microsoft.com/office/drawing/2014/main" id="{5B67CB26-2E43-44DA-AFDE-F6910FAAC458}"/>
            </a:ext>
          </a:extLst>
        </xdr:cNvPr>
        <xdr:cNvCxnSpPr/>
      </xdr:nvCxnSpPr>
      <xdr:spPr>
        <a:xfrm>
          <a:off x="9639300" y="10977459"/>
          <a:ext cx="838200" cy="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126005</xdr:rowOff>
    </xdr:from>
    <xdr:to>
      <xdr:col>46</xdr:col>
      <xdr:colOff>38100</xdr:colOff>
      <xdr:row>64</xdr:row>
      <xdr:rowOff>56155</xdr:rowOff>
    </xdr:to>
    <xdr:sp macro="" textlink="">
      <xdr:nvSpPr>
        <xdr:cNvPr id="229" name="楕円 228">
          <a:extLst>
            <a:ext uri="{FF2B5EF4-FFF2-40B4-BE49-F238E27FC236}">
              <a16:creationId xmlns:a16="http://schemas.microsoft.com/office/drawing/2014/main" id="{01CD061B-ECF8-4509-AD49-9E59C0DEB7A4}"/>
            </a:ext>
          </a:extLst>
        </xdr:cNvPr>
        <xdr:cNvSpPr/>
      </xdr:nvSpPr>
      <xdr:spPr>
        <a:xfrm>
          <a:off x="8699500" y="1092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4659</xdr:rowOff>
    </xdr:from>
    <xdr:to>
      <xdr:col>50</xdr:col>
      <xdr:colOff>114300</xdr:colOff>
      <xdr:row>64</xdr:row>
      <xdr:rowOff>5355</xdr:rowOff>
    </xdr:to>
    <xdr:cxnSp macro="">
      <xdr:nvCxnSpPr>
        <xdr:cNvPr id="230" name="直線コネクタ 229">
          <a:extLst>
            <a:ext uri="{FF2B5EF4-FFF2-40B4-BE49-F238E27FC236}">
              <a16:creationId xmlns:a16="http://schemas.microsoft.com/office/drawing/2014/main" id="{CEC90227-865D-4184-83CF-652341397887}"/>
            </a:ext>
          </a:extLst>
        </xdr:cNvPr>
        <xdr:cNvCxnSpPr/>
      </xdr:nvCxnSpPr>
      <xdr:spPr>
        <a:xfrm flipV="1">
          <a:off x="8750300" y="10977459"/>
          <a:ext cx="889000" cy="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126100</xdr:rowOff>
    </xdr:from>
    <xdr:to>
      <xdr:col>41</xdr:col>
      <xdr:colOff>101600</xdr:colOff>
      <xdr:row>64</xdr:row>
      <xdr:rowOff>56250</xdr:rowOff>
    </xdr:to>
    <xdr:sp macro="" textlink="">
      <xdr:nvSpPr>
        <xdr:cNvPr id="231" name="楕円 230">
          <a:extLst>
            <a:ext uri="{FF2B5EF4-FFF2-40B4-BE49-F238E27FC236}">
              <a16:creationId xmlns:a16="http://schemas.microsoft.com/office/drawing/2014/main" id="{182FB7C3-869F-4A87-ACBE-BFB106881226}"/>
            </a:ext>
          </a:extLst>
        </xdr:cNvPr>
        <xdr:cNvSpPr/>
      </xdr:nvSpPr>
      <xdr:spPr>
        <a:xfrm>
          <a:off x="7810500" y="1092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5355</xdr:rowOff>
    </xdr:from>
    <xdr:to>
      <xdr:col>45</xdr:col>
      <xdr:colOff>177800</xdr:colOff>
      <xdr:row>64</xdr:row>
      <xdr:rowOff>5450</xdr:rowOff>
    </xdr:to>
    <xdr:cxnSp macro="">
      <xdr:nvCxnSpPr>
        <xdr:cNvPr id="232" name="直線コネクタ 231">
          <a:extLst>
            <a:ext uri="{FF2B5EF4-FFF2-40B4-BE49-F238E27FC236}">
              <a16:creationId xmlns:a16="http://schemas.microsoft.com/office/drawing/2014/main" id="{9048C3A6-2326-4D39-A6D3-2F5E9225954C}"/>
            </a:ext>
          </a:extLst>
        </xdr:cNvPr>
        <xdr:cNvCxnSpPr/>
      </xdr:nvCxnSpPr>
      <xdr:spPr>
        <a:xfrm flipV="1">
          <a:off x="7861300" y="10978155"/>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89371</xdr:rowOff>
    </xdr:from>
    <xdr:ext cx="690189" cy="259045"/>
    <xdr:sp macro="" textlink="">
      <xdr:nvSpPr>
        <xdr:cNvPr id="233" name="n_1aveValue【橋りょう・トンネル】&#10;一人当たり有形固定資産（償却資産）額">
          <a:extLst>
            <a:ext uri="{FF2B5EF4-FFF2-40B4-BE49-F238E27FC236}">
              <a16:creationId xmlns:a16="http://schemas.microsoft.com/office/drawing/2014/main" id="{D5C09774-0F57-48BC-86E0-F95F38C8F48E}"/>
            </a:ext>
          </a:extLst>
        </xdr:cNvPr>
        <xdr:cNvSpPr txBox="1"/>
      </xdr:nvSpPr>
      <xdr:spPr>
        <a:xfrm>
          <a:off x="9281505" y="105478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4224</xdr:rowOff>
    </xdr:from>
    <xdr:ext cx="690189" cy="259045"/>
    <xdr:sp macro="" textlink="">
      <xdr:nvSpPr>
        <xdr:cNvPr id="234" name="n_2aveValue【橋りょう・トンネル】&#10;一人当たり有形固定資産（償却資産）額">
          <a:extLst>
            <a:ext uri="{FF2B5EF4-FFF2-40B4-BE49-F238E27FC236}">
              <a16:creationId xmlns:a16="http://schemas.microsoft.com/office/drawing/2014/main" id="{B297C124-647F-4154-AB56-6875CE152795}"/>
            </a:ext>
          </a:extLst>
        </xdr:cNvPr>
        <xdr:cNvSpPr txBox="1"/>
      </xdr:nvSpPr>
      <xdr:spPr>
        <a:xfrm>
          <a:off x="84052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153588</xdr:rowOff>
    </xdr:from>
    <xdr:ext cx="599010" cy="259045"/>
    <xdr:sp macro="" textlink="">
      <xdr:nvSpPr>
        <xdr:cNvPr id="235" name="n_3aveValue【橋りょう・トンネル】&#10;一人当たり有形固定資産（償却資産）額">
          <a:extLst>
            <a:ext uri="{FF2B5EF4-FFF2-40B4-BE49-F238E27FC236}">
              <a16:creationId xmlns:a16="http://schemas.microsoft.com/office/drawing/2014/main" id="{452DDE4C-C48E-4C00-BD3D-8254DD2D851E}"/>
            </a:ext>
          </a:extLst>
        </xdr:cNvPr>
        <xdr:cNvSpPr txBox="1"/>
      </xdr:nvSpPr>
      <xdr:spPr>
        <a:xfrm>
          <a:off x="7561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46586</xdr:rowOff>
    </xdr:from>
    <xdr:ext cx="599010" cy="259045"/>
    <xdr:sp macro="" textlink="">
      <xdr:nvSpPr>
        <xdr:cNvPr id="236" name="n_1mainValue【橋りょう・トンネル】&#10;一人当たり有形固定資産（償却資産）額">
          <a:extLst>
            <a:ext uri="{FF2B5EF4-FFF2-40B4-BE49-F238E27FC236}">
              <a16:creationId xmlns:a16="http://schemas.microsoft.com/office/drawing/2014/main" id="{56B21EF1-6EB6-4457-AAAA-6EA953E10C72}"/>
            </a:ext>
          </a:extLst>
        </xdr:cNvPr>
        <xdr:cNvSpPr txBox="1"/>
      </xdr:nvSpPr>
      <xdr:spPr>
        <a:xfrm>
          <a:off x="9327095" y="1101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47282</xdr:rowOff>
    </xdr:from>
    <xdr:ext cx="599010" cy="259045"/>
    <xdr:sp macro="" textlink="">
      <xdr:nvSpPr>
        <xdr:cNvPr id="237" name="n_2mainValue【橋りょう・トンネル】&#10;一人当たり有形固定資産（償却資産）額">
          <a:extLst>
            <a:ext uri="{FF2B5EF4-FFF2-40B4-BE49-F238E27FC236}">
              <a16:creationId xmlns:a16="http://schemas.microsoft.com/office/drawing/2014/main" id="{0C91A046-D2A4-4B9D-B321-0E9DB70EBCE0}"/>
            </a:ext>
          </a:extLst>
        </xdr:cNvPr>
        <xdr:cNvSpPr txBox="1"/>
      </xdr:nvSpPr>
      <xdr:spPr>
        <a:xfrm>
          <a:off x="8450795" y="1102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47377</xdr:rowOff>
    </xdr:from>
    <xdr:ext cx="599010" cy="259045"/>
    <xdr:sp macro="" textlink="">
      <xdr:nvSpPr>
        <xdr:cNvPr id="238" name="n_3mainValue【橋りょう・トンネル】&#10;一人当たり有形固定資産（償却資産）額">
          <a:extLst>
            <a:ext uri="{FF2B5EF4-FFF2-40B4-BE49-F238E27FC236}">
              <a16:creationId xmlns:a16="http://schemas.microsoft.com/office/drawing/2014/main" id="{BD4B1986-663F-4EF8-A72C-7ACC7D731E04}"/>
            </a:ext>
          </a:extLst>
        </xdr:cNvPr>
        <xdr:cNvSpPr txBox="1"/>
      </xdr:nvSpPr>
      <xdr:spPr>
        <a:xfrm>
          <a:off x="7561795" y="11020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id="{D779BA09-4EC6-41A3-AC13-AABE47FEB96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a:extLst>
            <a:ext uri="{FF2B5EF4-FFF2-40B4-BE49-F238E27FC236}">
              <a16:creationId xmlns:a16="http://schemas.microsoft.com/office/drawing/2014/main" id="{3C5FD86C-09E8-4D2E-BA68-D2C9DF3A059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a:extLst>
            <a:ext uri="{FF2B5EF4-FFF2-40B4-BE49-F238E27FC236}">
              <a16:creationId xmlns:a16="http://schemas.microsoft.com/office/drawing/2014/main" id="{A579103F-4AB6-4EFE-8817-DA11C7062F9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a:extLst>
            <a:ext uri="{FF2B5EF4-FFF2-40B4-BE49-F238E27FC236}">
              <a16:creationId xmlns:a16="http://schemas.microsoft.com/office/drawing/2014/main" id="{0A45E664-DD72-46DC-8232-6CF4BD31277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a:extLst>
            <a:ext uri="{FF2B5EF4-FFF2-40B4-BE49-F238E27FC236}">
              <a16:creationId xmlns:a16="http://schemas.microsoft.com/office/drawing/2014/main" id="{BC678229-1117-4ABA-A4E5-5C7B4317929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a:extLst>
            <a:ext uri="{FF2B5EF4-FFF2-40B4-BE49-F238E27FC236}">
              <a16:creationId xmlns:a16="http://schemas.microsoft.com/office/drawing/2014/main" id="{146B7B2B-D77B-4D32-B46E-3FB2B39B18B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a:extLst>
            <a:ext uri="{FF2B5EF4-FFF2-40B4-BE49-F238E27FC236}">
              <a16:creationId xmlns:a16="http://schemas.microsoft.com/office/drawing/2014/main" id="{7723272A-2690-4134-92C4-C19AA4C4E10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id="{24364D5F-7642-46F5-8C57-98487D4BB32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a:extLst>
            <a:ext uri="{FF2B5EF4-FFF2-40B4-BE49-F238E27FC236}">
              <a16:creationId xmlns:a16="http://schemas.microsoft.com/office/drawing/2014/main" id="{69BFDDCA-C62F-45A8-8328-5C24CFA9A5B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a:extLst>
            <a:ext uri="{FF2B5EF4-FFF2-40B4-BE49-F238E27FC236}">
              <a16:creationId xmlns:a16="http://schemas.microsoft.com/office/drawing/2014/main" id="{67D1F514-9F9F-4563-9913-380E64513B5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a:extLst>
            <a:ext uri="{FF2B5EF4-FFF2-40B4-BE49-F238E27FC236}">
              <a16:creationId xmlns:a16="http://schemas.microsoft.com/office/drawing/2014/main" id="{014FA4F7-2CD8-4DDB-B991-CDE24071B447}"/>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a:extLst>
            <a:ext uri="{FF2B5EF4-FFF2-40B4-BE49-F238E27FC236}">
              <a16:creationId xmlns:a16="http://schemas.microsoft.com/office/drawing/2014/main" id="{455904F9-8EAB-4267-86A4-DFF280C7EEA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a:extLst>
            <a:ext uri="{FF2B5EF4-FFF2-40B4-BE49-F238E27FC236}">
              <a16:creationId xmlns:a16="http://schemas.microsoft.com/office/drawing/2014/main" id="{55BB01EE-DFF0-488E-AE1B-52561E54666C}"/>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a:extLst>
            <a:ext uri="{FF2B5EF4-FFF2-40B4-BE49-F238E27FC236}">
              <a16:creationId xmlns:a16="http://schemas.microsoft.com/office/drawing/2014/main" id="{BA421257-540B-4B05-AF59-FE68FC9BD89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a:extLst>
            <a:ext uri="{FF2B5EF4-FFF2-40B4-BE49-F238E27FC236}">
              <a16:creationId xmlns:a16="http://schemas.microsoft.com/office/drawing/2014/main" id="{D0BFC5DE-40AF-4331-BE94-9AD9373057F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a:extLst>
            <a:ext uri="{FF2B5EF4-FFF2-40B4-BE49-F238E27FC236}">
              <a16:creationId xmlns:a16="http://schemas.microsoft.com/office/drawing/2014/main" id="{E67C0FE0-40A6-4D58-80DD-37A40AA1CF0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a:extLst>
            <a:ext uri="{FF2B5EF4-FFF2-40B4-BE49-F238E27FC236}">
              <a16:creationId xmlns:a16="http://schemas.microsoft.com/office/drawing/2014/main" id="{03558C62-7C8D-4559-97C6-3975DF09DBB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a:extLst>
            <a:ext uri="{FF2B5EF4-FFF2-40B4-BE49-F238E27FC236}">
              <a16:creationId xmlns:a16="http://schemas.microsoft.com/office/drawing/2014/main" id="{AE67BF90-DCFF-430F-961D-532B8FD047F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a:extLst>
            <a:ext uri="{FF2B5EF4-FFF2-40B4-BE49-F238E27FC236}">
              <a16:creationId xmlns:a16="http://schemas.microsoft.com/office/drawing/2014/main" id="{448B077D-F541-4DB1-A174-73A628AFDEE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a:extLst>
            <a:ext uri="{FF2B5EF4-FFF2-40B4-BE49-F238E27FC236}">
              <a16:creationId xmlns:a16="http://schemas.microsoft.com/office/drawing/2014/main" id="{ADAE8F0C-7A6E-41A6-A4E3-37E3E896F31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a:extLst>
            <a:ext uri="{FF2B5EF4-FFF2-40B4-BE49-F238E27FC236}">
              <a16:creationId xmlns:a16="http://schemas.microsoft.com/office/drawing/2014/main" id="{72EBE1C8-F0B5-4F62-B468-4035F17BDF6B}"/>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id="{BF46ED2D-AE85-4156-8993-D6594774DB8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a:extLst>
            <a:ext uri="{FF2B5EF4-FFF2-40B4-BE49-F238E27FC236}">
              <a16:creationId xmlns:a16="http://schemas.microsoft.com/office/drawing/2014/main" id="{0AFB5676-CD08-4234-8E49-DACCA25948AD}"/>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a:extLst>
            <a:ext uri="{FF2B5EF4-FFF2-40B4-BE49-F238E27FC236}">
              <a16:creationId xmlns:a16="http://schemas.microsoft.com/office/drawing/2014/main" id="{1D668B09-0470-43C0-B88B-DAB829A9333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158114</xdr:rowOff>
    </xdr:to>
    <xdr:cxnSp macro="">
      <xdr:nvCxnSpPr>
        <xdr:cNvPr id="263" name="直線コネクタ 262">
          <a:extLst>
            <a:ext uri="{FF2B5EF4-FFF2-40B4-BE49-F238E27FC236}">
              <a16:creationId xmlns:a16="http://schemas.microsoft.com/office/drawing/2014/main" id="{23F097C2-9AE1-4358-8E4F-79E97839ABDE}"/>
            </a:ext>
          </a:extLst>
        </xdr:cNvPr>
        <xdr:cNvCxnSpPr/>
      </xdr:nvCxnSpPr>
      <xdr:spPr>
        <a:xfrm flipV="1">
          <a:off x="4634865" y="13335000"/>
          <a:ext cx="0" cy="156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161941</xdr:rowOff>
    </xdr:from>
    <xdr:ext cx="405111" cy="259045"/>
    <xdr:sp macro="" textlink="">
      <xdr:nvSpPr>
        <xdr:cNvPr id="264" name="【公営住宅】&#10;有形固定資産減価償却率最小値テキスト">
          <a:extLst>
            <a:ext uri="{FF2B5EF4-FFF2-40B4-BE49-F238E27FC236}">
              <a16:creationId xmlns:a16="http://schemas.microsoft.com/office/drawing/2014/main" id="{01955201-A05B-4D8A-BDAE-721648B15ACC}"/>
            </a:ext>
          </a:extLst>
        </xdr:cNvPr>
        <xdr:cNvSpPr txBox="1"/>
      </xdr:nvSpPr>
      <xdr:spPr>
        <a:xfrm>
          <a:off x="4673600" y="1490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158114</xdr:rowOff>
    </xdr:from>
    <xdr:to>
      <xdr:col>24</xdr:col>
      <xdr:colOff>152400</xdr:colOff>
      <xdr:row>86</xdr:row>
      <xdr:rowOff>158114</xdr:rowOff>
    </xdr:to>
    <xdr:cxnSp macro="">
      <xdr:nvCxnSpPr>
        <xdr:cNvPr id="265" name="直線コネクタ 264">
          <a:extLst>
            <a:ext uri="{FF2B5EF4-FFF2-40B4-BE49-F238E27FC236}">
              <a16:creationId xmlns:a16="http://schemas.microsoft.com/office/drawing/2014/main" id="{900D2CB0-BCBB-4B28-8071-023DDC95C7DB}"/>
            </a:ext>
          </a:extLst>
        </xdr:cNvPr>
        <xdr:cNvCxnSpPr/>
      </xdr:nvCxnSpPr>
      <xdr:spPr>
        <a:xfrm>
          <a:off x="4546600" y="1490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6" name="【公営住宅】&#10;有形固定資産減価償却率最大値テキスト">
          <a:extLst>
            <a:ext uri="{FF2B5EF4-FFF2-40B4-BE49-F238E27FC236}">
              <a16:creationId xmlns:a16="http://schemas.microsoft.com/office/drawing/2014/main" id="{7E2934A9-E3E3-4860-B01B-327F7C341FF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7" name="直線コネクタ 266">
          <a:extLst>
            <a:ext uri="{FF2B5EF4-FFF2-40B4-BE49-F238E27FC236}">
              <a16:creationId xmlns:a16="http://schemas.microsoft.com/office/drawing/2014/main" id="{2EF1F2E5-0A23-45E7-A7DF-E24BA93BA66B}"/>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68" name="【公営住宅】&#10;有形固定資産減価償却率平均値テキスト">
          <a:extLst>
            <a:ext uri="{FF2B5EF4-FFF2-40B4-BE49-F238E27FC236}">
              <a16:creationId xmlns:a16="http://schemas.microsoft.com/office/drawing/2014/main" id="{9820EA14-0D8D-4A98-A589-F5A7B5BDE4F9}"/>
            </a:ext>
          </a:extLst>
        </xdr:cNvPr>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69" name="フローチャート: 判断 268">
          <a:extLst>
            <a:ext uri="{FF2B5EF4-FFF2-40B4-BE49-F238E27FC236}">
              <a16:creationId xmlns:a16="http://schemas.microsoft.com/office/drawing/2014/main" id="{5643BEB6-6D72-4DF7-879A-82D9AEBE3B00}"/>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70" name="フローチャート: 判断 269">
          <a:extLst>
            <a:ext uri="{FF2B5EF4-FFF2-40B4-BE49-F238E27FC236}">
              <a16:creationId xmlns:a16="http://schemas.microsoft.com/office/drawing/2014/main" id="{C5AAC017-52E6-44F5-B3A6-0194238FD88C}"/>
            </a:ext>
          </a:extLst>
        </xdr:cNvPr>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71" name="フローチャート: 判断 270">
          <a:extLst>
            <a:ext uri="{FF2B5EF4-FFF2-40B4-BE49-F238E27FC236}">
              <a16:creationId xmlns:a16="http://schemas.microsoft.com/office/drawing/2014/main" id="{C2FB514A-234D-4DA5-BA16-6A71997072C2}"/>
            </a:ext>
          </a:extLst>
        </xdr:cNvPr>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72" name="フローチャート: 判断 271">
          <a:extLst>
            <a:ext uri="{FF2B5EF4-FFF2-40B4-BE49-F238E27FC236}">
              <a16:creationId xmlns:a16="http://schemas.microsoft.com/office/drawing/2014/main" id="{ADEECE61-388F-4A1A-A53D-609B7FB7090F}"/>
            </a:ext>
          </a:extLst>
        </xdr:cNvPr>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918191D1-3D28-41E4-BF68-9CABC253001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A22F81F5-A8C6-48D2-A8BB-06DDF128102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70898BE9-1C1C-4198-8D3A-D251474EB99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4BE1BC42-1674-4A63-A266-FDB0F4E5709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E6045B6E-AF67-4C43-9DCB-4FB12AC6703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65405</xdr:rowOff>
    </xdr:from>
    <xdr:to>
      <xdr:col>24</xdr:col>
      <xdr:colOff>114300</xdr:colOff>
      <xdr:row>83</xdr:row>
      <xdr:rowOff>167005</xdr:rowOff>
    </xdr:to>
    <xdr:sp macro="" textlink="">
      <xdr:nvSpPr>
        <xdr:cNvPr id="278" name="楕円 277">
          <a:extLst>
            <a:ext uri="{FF2B5EF4-FFF2-40B4-BE49-F238E27FC236}">
              <a16:creationId xmlns:a16="http://schemas.microsoft.com/office/drawing/2014/main" id="{19AA01C8-9DCF-4E27-9B67-421469F045F9}"/>
            </a:ext>
          </a:extLst>
        </xdr:cNvPr>
        <xdr:cNvSpPr/>
      </xdr:nvSpPr>
      <xdr:spPr>
        <a:xfrm>
          <a:off x="45847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43832</xdr:rowOff>
    </xdr:from>
    <xdr:ext cx="405111" cy="259045"/>
    <xdr:sp macro="" textlink="">
      <xdr:nvSpPr>
        <xdr:cNvPr id="279" name="【公営住宅】&#10;有形固定資産減価償却率該当値テキスト">
          <a:extLst>
            <a:ext uri="{FF2B5EF4-FFF2-40B4-BE49-F238E27FC236}">
              <a16:creationId xmlns:a16="http://schemas.microsoft.com/office/drawing/2014/main" id="{FAAE2287-C6E9-4B4C-A791-90E6F18BBFFF}"/>
            </a:ext>
          </a:extLst>
        </xdr:cNvPr>
        <xdr:cNvSpPr txBox="1"/>
      </xdr:nvSpPr>
      <xdr:spPr>
        <a:xfrm>
          <a:off x="4673600"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15875</xdr:rowOff>
    </xdr:from>
    <xdr:to>
      <xdr:col>20</xdr:col>
      <xdr:colOff>38100</xdr:colOff>
      <xdr:row>83</xdr:row>
      <xdr:rowOff>117475</xdr:rowOff>
    </xdr:to>
    <xdr:sp macro="" textlink="">
      <xdr:nvSpPr>
        <xdr:cNvPr id="280" name="楕円 279">
          <a:extLst>
            <a:ext uri="{FF2B5EF4-FFF2-40B4-BE49-F238E27FC236}">
              <a16:creationId xmlns:a16="http://schemas.microsoft.com/office/drawing/2014/main" id="{EB6AE826-00EE-4555-BC10-6061E04A5ED5}"/>
            </a:ext>
          </a:extLst>
        </xdr:cNvPr>
        <xdr:cNvSpPr/>
      </xdr:nvSpPr>
      <xdr:spPr>
        <a:xfrm>
          <a:off x="3746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66675</xdr:rowOff>
    </xdr:from>
    <xdr:to>
      <xdr:col>24</xdr:col>
      <xdr:colOff>63500</xdr:colOff>
      <xdr:row>83</xdr:row>
      <xdr:rowOff>116205</xdr:rowOff>
    </xdr:to>
    <xdr:cxnSp macro="">
      <xdr:nvCxnSpPr>
        <xdr:cNvPr id="281" name="直線コネクタ 280">
          <a:extLst>
            <a:ext uri="{FF2B5EF4-FFF2-40B4-BE49-F238E27FC236}">
              <a16:creationId xmlns:a16="http://schemas.microsoft.com/office/drawing/2014/main" id="{568035F8-3ABC-4D9B-A3DE-4E71276D9329}"/>
            </a:ext>
          </a:extLst>
        </xdr:cNvPr>
        <xdr:cNvCxnSpPr/>
      </xdr:nvCxnSpPr>
      <xdr:spPr>
        <a:xfrm>
          <a:off x="3797300" y="1429702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82550</xdr:rowOff>
    </xdr:from>
    <xdr:to>
      <xdr:col>15</xdr:col>
      <xdr:colOff>101600</xdr:colOff>
      <xdr:row>81</xdr:row>
      <xdr:rowOff>12700</xdr:rowOff>
    </xdr:to>
    <xdr:sp macro="" textlink="">
      <xdr:nvSpPr>
        <xdr:cNvPr id="282" name="楕円 281">
          <a:extLst>
            <a:ext uri="{FF2B5EF4-FFF2-40B4-BE49-F238E27FC236}">
              <a16:creationId xmlns:a16="http://schemas.microsoft.com/office/drawing/2014/main" id="{21A5063A-B291-414F-B4A7-59F407AE3695}"/>
            </a:ext>
          </a:extLst>
        </xdr:cNvPr>
        <xdr:cNvSpPr/>
      </xdr:nvSpPr>
      <xdr:spPr>
        <a:xfrm>
          <a:off x="2857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133350</xdr:rowOff>
    </xdr:from>
    <xdr:to>
      <xdr:col>19</xdr:col>
      <xdr:colOff>177800</xdr:colOff>
      <xdr:row>83</xdr:row>
      <xdr:rowOff>66675</xdr:rowOff>
    </xdr:to>
    <xdr:cxnSp macro="">
      <xdr:nvCxnSpPr>
        <xdr:cNvPr id="283" name="直線コネクタ 282">
          <a:extLst>
            <a:ext uri="{FF2B5EF4-FFF2-40B4-BE49-F238E27FC236}">
              <a16:creationId xmlns:a16="http://schemas.microsoft.com/office/drawing/2014/main" id="{19B4B791-9DFF-4093-A376-65300C2176D9}"/>
            </a:ext>
          </a:extLst>
        </xdr:cNvPr>
        <xdr:cNvCxnSpPr/>
      </xdr:nvCxnSpPr>
      <xdr:spPr>
        <a:xfrm>
          <a:off x="2908300" y="13849350"/>
          <a:ext cx="889000" cy="44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57786</xdr:rowOff>
    </xdr:from>
    <xdr:to>
      <xdr:col>10</xdr:col>
      <xdr:colOff>165100</xdr:colOff>
      <xdr:row>79</xdr:row>
      <xdr:rowOff>159386</xdr:rowOff>
    </xdr:to>
    <xdr:sp macro="" textlink="">
      <xdr:nvSpPr>
        <xdr:cNvPr id="284" name="楕円 283">
          <a:extLst>
            <a:ext uri="{FF2B5EF4-FFF2-40B4-BE49-F238E27FC236}">
              <a16:creationId xmlns:a16="http://schemas.microsoft.com/office/drawing/2014/main" id="{0628764B-63CF-4A34-95A3-D8EF6902FF8A}"/>
            </a:ext>
          </a:extLst>
        </xdr:cNvPr>
        <xdr:cNvSpPr/>
      </xdr:nvSpPr>
      <xdr:spPr>
        <a:xfrm>
          <a:off x="1968500" y="136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108586</xdr:rowOff>
    </xdr:from>
    <xdr:to>
      <xdr:col>15</xdr:col>
      <xdr:colOff>50800</xdr:colOff>
      <xdr:row>80</xdr:row>
      <xdr:rowOff>133350</xdr:rowOff>
    </xdr:to>
    <xdr:cxnSp macro="">
      <xdr:nvCxnSpPr>
        <xdr:cNvPr id="285" name="直線コネクタ 284">
          <a:extLst>
            <a:ext uri="{FF2B5EF4-FFF2-40B4-BE49-F238E27FC236}">
              <a16:creationId xmlns:a16="http://schemas.microsoft.com/office/drawing/2014/main" id="{9DD516C5-A4C1-4D33-ACAC-6E940BDB31D3}"/>
            </a:ext>
          </a:extLst>
        </xdr:cNvPr>
        <xdr:cNvCxnSpPr/>
      </xdr:nvCxnSpPr>
      <xdr:spPr>
        <a:xfrm>
          <a:off x="2019300" y="13653136"/>
          <a:ext cx="889000" cy="19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286" name="n_1aveValue【公営住宅】&#10;有形固定資産減価償却率">
          <a:extLst>
            <a:ext uri="{FF2B5EF4-FFF2-40B4-BE49-F238E27FC236}">
              <a16:creationId xmlns:a16="http://schemas.microsoft.com/office/drawing/2014/main" id="{B08240B5-5A85-4266-8B2F-5F3F0BC9C6C1}"/>
            </a:ext>
          </a:extLst>
        </xdr:cNvPr>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51452</xdr:rowOff>
    </xdr:from>
    <xdr:ext cx="405111" cy="259045"/>
    <xdr:sp macro="" textlink="">
      <xdr:nvSpPr>
        <xdr:cNvPr id="287" name="n_2aveValue【公営住宅】&#10;有形固定資産減価償却率">
          <a:extLst>
            <a:ext uri="{FF2B5EF4-FFF2-40B4-BE49-F238E27FC236}">
              <a16:creationId xmlns:a16="http://schemas.microsoft.com/office/drawing/2014/main" id="{5A9E460B-EDF7-4CFE-A482-54FD7A2B9D29}"/>
            </a:ext>
          </a:extLst>
        </xdr:cNvPr>
        <xdr:cNvSpPr txBox="1"/>
      </xdr:nvSpPr>
      <xdr:spPr>
        <a:xfrm>
          <a:off x="2705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59072</xdr:rowOff>
    </xdr:from>
    <xdr:ext cx="405111" cy="259045"/>
    <xdr:sp macro="" textlink="">
      <xdr:nvSpPr>
        <xdr:cNvPr id="288" name="n_3aveValue【公営住宅】&#10;有形固定資産減価償却率">
          <a:extLst>
            <a:ext uri="{FF2B5EF4-FFF2-40B4-BE49-F238E27FC236}">
              <a16:creationId xmlns:a16="http://schemas.microsoft.com/office/drawing/2014/main" id="{AB631E55-C10F-445D-836E-DCC69D7CCE11}"/>
            </a:ext>
          </a:extLst>
        </xdr:cNvPr>
        <xdr:cNvSpPr txBox="1"/>
      </xdr:nvSpPr>
      <xdr:spPr>
        <a:xfrm>
          <a:off x="1816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108602</xdr:rowOff>
    </xdr:from>
    <xdr:ext cx="405111" cy="259045"/>
    <xdr:sp macro="" textlink="">
      <xdr:nvSpPr>
        <xdr:cNvPr id="289" name="n_1mainValue【公営住宅】&#10;有形固定資産減価償却率">
          <a:extLst>
            <a:ext uri="{FF2B5EF4-FFF2-40B4-BE49-F238E27FC236}">
              <a16:creationId xmlns:a16="http://schemas.microsoft.com/office/drawing/2014/main" id="{0E136187-8293-4900-B447-4E07C9AEE0F3}"/>
            </a:ext>
          </a:extLst>
        </xdr:cNvPr>
        <xdr:cNvSpPr txBox="1"/>
      </xdr:nvSpPr>
      <xdr:spPr>
        <a:xfrm>
          <a:off x="3582044"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29227</xdr:rowOff>
    </xdr:from>
    <xdr:ext cx="405111" cy="259045"/>
    <xdr:sp macro="" textlink="">
      <xdr:nvSpPr>
        <xdr:cNvPr id="290" name="n_2mainValue【公営住宅】&#10;有形固定資産減価償却率">
          <a:extLst>
            <a:ext uri="{FF2B5EF4-FFF2-40B4-BE49-F238E27FC236}">
              <a16:creationId xmlns:a16="http://schemas.microsoft.com/office/drawing/2014/main" id="{DFBD282F-AE41-4EE3-82CD-2BB678189CA4}"/>
            </a:ext>
          </a:extLst>
        </xdr:cNvPr>
        <xdr:cNvSpPr txBox="1"/>
      </xdr:nvSpPr>
      <xdr:spPr>
        <a:xfrm>
          <a:off x="27057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4463</xdr:rowOff>
    </xdr:from>
    <xdr:ext cx="405111" cy="259045"/>
    <xdr:sp macro="" textlink="">
      <xdr:nvSpPr>
        <xdr:cNvPr id="291" name="n_3mainValue【公営住宅】&#10;有形固定資産減価償却率">
          <a:extLst>
            <a:ext uri="{FF2B5EF4-FFF2-40B4-BE49-F238E27FC236}">
              <a16:creationId xmlns:a16="http://schemas.microsoft.com/office/drawing/2014/main" id="{09181B82-2A52-49BD-8AB0-1ACA5E9AC441}"/>
            </a:ext>
          </a:extLst>
        </xdr:cNvPr>
        <xdr:cNvSpPr txBox="1"/>
      </xdr:nvSpPr>
      <xdr:spPr>
        <a:xfrm>
          <a:off x="1816744" y="1337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id="{86DA6D0E-8D13-446E-8B29-1BFDE87ADA1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id="{E9E9D8E6-0EB6-4DCB-806A-8A3359E6FDD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id="{646F3904-1175-4DE5-97C4-6C5422DC968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id="{E24D1940-31EF-4ABB-8711-EE367AE1F54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id="{762915CF-7E0F-4C7F-AB42-34940738D39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id="{D865692A-616B-449C-B1CC-230D60BC151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id="{FA67C0DB-BA52-49A4-8EBA-526C3EE11F3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id="{DD42735A-AB92-48CC-A018-5A6A67B2467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id="{7F0AECCD-4061-4CBB-876A-2DBAB1C101F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id="{FF2B5DE5-ACDF-42BE-8E5C-7371BD2E4AD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a:extLst>
            <a:ext uri="{FF2B5EF4-FFF2-40B4-BE49-F238E27FC236}">
              <a16:creationId xmlns:a16="http://schemas.microsoft.com/office/drawing/2014/main" id="{8D76C706-119D-4471-A845-F3C502F38FAB}"/>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a:extLst>
            <a:ext uri="{FF2B5EF4-FFF2-40B4-BE49-F238E27FC236}">
              <a16:creationId xmlns:a16="http://schemas.microsoft.com/office/drawing/2014/main" id="{547D2786-7B33-4DFC-99C3-F70A67FE98EC}"/>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a:extLst>
            <a:ext uri="{FF2B5EF4-FFF2-40B4-BE49-F238E27FC236}">
              <a16:creationId xmlns:a16="http://schemas.microsoft.com/office/drawing/2014/main" id="{FBE2E9D5-38E8-429A-A1E1-116F3B6A94BF}"/>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a:extLst>
            <a:ext uri="{FF2B5EF4-FFF2-40B4-BE49-F238E27FC236}">
              <a16:creationId xmlns:a16="http://schemas.microsoft.com/office/drawing/2014/main" id="{9EB5E29C-7EEE-43F1-8DB8-5CBF55A4A2C6}"/>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a:extLst>
            <a:ext uri="{FF2B5EF4-FFF2-40B4-BE49-F238E27FC236}">
              <a16:creationId xmlns:a16="http://schemas.microsoft.com/office/drawing/2014/main" id="{AFD3A550-0EC8-40C5-A0A0-F05889BDA25E}"/>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a:extLst>
            <a:ext uri="{FF2B5EF4-FFF2-40B4-BE49-F238E27FC236}">
              <a16:creationId xmlns:a16="http://schemas.microsoft.com/office/drawing/2014/main" id="{276E631D-290D-4F49-955C-D9761D8905AD}"/>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a:extLst>
            <a:ext uri="{FF2B5EF4-FFF2-40B4-BE49-F238E27FC236}">
              <a16:creationId xmlns:a16="http://schemas.microsoft.com/office/drawing/2014/main" id="{D30478B2-F96D-4CD3-BB13-9D91CC53196B}"/>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a:extLst>
            <a:ext uri="{FF2B5EF4-FFF2-40B4-BE49-F238E27FC236}">
              <a16:creationId xmlns:a16="http://schemas.microsoft.com/office/drawing/2014/main" id="{5454160E-3BA2-40D4-99C6-C671D932CC53}"/>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a:extLst>
            <a:ext uri="{FF2B5EF4-FFF2-40B4-BE49-F238E27FC236}">
              <a16:creationId xmlns:a16="http://schemas.microsoft.com/office/drawing/2014/main" id="{17FEC0DE-A386-4248-97F4-9303B4717379}"/>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11" name="テキスト ボックス 310">
          <a:extLst>
            <a:ext uri="{FF2B5EF4-FFF2-40B4-BE49-F238E27FC236}">
              <a16:creationId xmlns:a16="http://schemas.microsoft.com/office/drawing/2014/main" id="{00A4D5F5-7440-4885-B3A5-4854D5CAAF70}"/>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a:extLst>
            <a:ext uri="{FF2B5EF4-FFF2-40B4-BE49-F238E27FC236}">
              <a16:creationId xmlns:a16="http://schemas.microsoft.com/office/drawing/2014/main" id="{6D53F8CC-7EB9-42D3-8079-074DD4BB5606}"/>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3" name="テキスト ボックス 312">
          <a:extLst>
            <a:ext uri="{FF2B5EF4-FFF2-40B4-BE49-F238E27FC236}">
              <a16:creationId xmlns:a16="http://schemas.microsoft.com/office/drawing/2014/main" id="{A15A175D-9B06-4DD0-B7F9-F090F1C1CFFA}"/>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8C253B28-6BA8-457C-A16A-5DD0CA2689F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a:extLst>
            <a:ext uri="{FF2B5EF4-FFF2-40B4-BE49-F238E27FC236}">
              <a16:creationId xmlns:a16="http://schemas.microsoft.com/office/drawing/2014/main" id="{822A686A-6D57-4B72-8CD3-164243BFA21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id="{6DA4FBB7-AFBF-4EF1-97CF-E0A01B3262A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120179</xdr:rowOff>
    </xdr:from>
    <xdr:to>
      <xdr:col>54</xdr:col>
      <xdr:colOff>189865</xdr:colOff>
      <xdr:row>86</xdr:row>
      <xdr:rowOff>126819</xdr:rowOff>
    </xdr:to>
    <xdr:cxnSp macro="">
      <xdr:nvCxnSpPr>
        <xdr:cNvPr id="317" name="直線コネクタ 316">
          <a:extLst>
            <a:ext uri="{FF2B5EF4-FFF2-40B4-BE49-F238E27FC236}">
              <a16:creationId xmlns:a16="http://schemas.microsoft.com/office/drawing/2014/main" id="{26C4A31C-796B-4922-B632-59637FE4414E}"/>
            </a:ext>
          </a:extLst>
        </xdr:cNvPr>
        <xdr:cNvCxnSpPr/>
      </xdr:nvCxnSpPr>
      <xdr:spPr>
        <a:xfrm flipV="1">
          <a:off x="10476865" y="13493279"/>
          <a:ext cx="0" cy="137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130646</xdr:rowOff>
    </xdr:from>
    <xdr:ext cx="469744" cy="259045"/>
    <xdr:sp macro="" textlink="">
      <xdr:nvSpPr>
        <xdr:cNvPr id="318" name="【公営住宅】&#10;一人当たり面積最小値テキスト">
          <a:extLst>
            <a:ext uri="{FF2B5EF4-FFF2-40B4-BE49-F238E27FC236}">
              <a16:creationId xmlns:a16="http://schemas.microsoft.com/office/drawing/2014/main" id="{C3117583-F86E-48FA-9246-6049438EBD60}"/>
            </a:ext>
          </a:extLst>
        </xdr:cNvPr>
        <xdr:cNvSpPr txBox="1"/>
      </xdr:nvSpPr>
      <xdr:spPr>
        <a:xfrm>
          <a:off x="10515600" y="1487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126819</xdr:rowOff>
    </xdr:from>
    <xdr:to>
      <xdr:col>55</xdr:col>
      <xdr:colOff>88900</xdr:colOff>
      <xdr:row>86</xdr:row>
      <xdr:rowOff>126819</xdr:rowOff>
    </xdr:to>
    <xdr:cxnSp macro="">
      <xdr:nvCxnSpPr>
        <xdr:cNvPr id="319" name="直線コネクタ 318">
          <a:extLst>
            <a:ext uri="{FF2B5EF4-FFF2-40B4-BE49-F238E27FC236}">
              <a16:creationId xmlns:a16="http://schemas.microsoft.com/office/drawing/2014/main" id="{8A9EF023-462C-409F-8ECC-D80C1D9E4F2D}"/>
            </a:ext>
          </a:extLst>
        </xdr:cNvPr>
        <xdr:cNvCxnSpPr/>
      </xdr:nvCxnSpPr>
      <xdr:spPr>
        <a:xfrm>
          <a:off x="10388600" y="14871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66856</xdr:rowOff>
    </xdr:from>
    <xdr:ext cx="534377" cy="259045"/>
    <xdr:sp macro="" textlink="">
      <xdr:nvSpPr>
        <xdr:cNvPr id="320" name="【公営住宅】&#10;一人当たり面積最大値テキスト">
          <a:extLst>
            <a:ext uri="{FF2B5EF4-FFF2-40B4-BE49-F238E27FC236}">
              <a16:creationId xmlns:a16="http://schemas.microsoft.com/office/drawing/2014/main" id="{30BF9C39-F3EB-46DE-AC46-2A817D3C585F}"/>
            </a:ext>
          </a:extLst>
        </xdr:cNvPr>
        <xdr:cNvSpPr txBox="1"/>
      </xdr:nvSpPr>
      <xdr:spPr>
        <a:xfrm>
          <a:off x="10515600" y="132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120179</xdr:rowOff>
    </xdr:from>
    <xdr:to>
      <xdr:col>55</xdr:col>
      <xdr:colOff>88900</xdr:colOff>
      <xdr:row>78</xdr:row>
      <xdr:rowOff>120179</xdr:rowOff>
    </xdr:to>
    <xdr:cxnSp macro="">
      <xdr:nvCxnSpPr>
        <xdr:cNvPr id="321" name="直線コネクタ 320">
          <a:extLst>
            <a:ext uri="{FF2B5EF4-FFF2-40B4-BE49-F238E27FC236}">
              <a16:creationId xmlns:a16="http://schemas.microsoft.com/office/drawing/2014/main" id="{ABFD7EFE-1FD4-486F-9CF4-12F375D73042}"/>
            </a:ext>
          </a:extLst>
        </xdr:cNvPr>
        <xdr:cNvCxnSpPr/>
      </xdr:nvCxnSpPr>
      <xdr:spPr>
        <a:xfrm>
          <a:off x="10388600" y="13493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122409</xdr:rowOff>
    </xdr:from>
    <xdr:ext cx="469744" cy="259045"/>
    <xdr:sp macro="" textlink="">
      <xdr:nvSpPr>
        <xdr:cNvPr id="322" name="【公営住宅】&#10;一人当たり面積平均値テキスト">
          <a:extLst>
            <a:ext uri="{FF2B5EF4-FFF2-40B4-BE49-F238E27FC236}">
              <a16:creationId xmlns:a16="http://schemas.microsoft.com/office/drawing/2014/main" id="{33A9AB3E-F8B7-475E-BFA3-5D0AF3CE9468}"/>
            </a:ext>
          </a:extLst>
        </xdr:cNvPr>
        <xdr:cNvSpPr txBox="1"/>
      </xdr:nvSpPr>
      <xdr:spPr>
        <a:xfrm>
          <a:off x="10515600" y="14352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99532</xdr:rowOff>
    </xdr:from>
    <xdr:to>
      <xdr:col>55</xdr:col>
      <xdr:colOff>50800</xdr:colOff>
      <xdr:row>85</xdr:row>
      <xdr:rowOff>29682</xdr:rowOff>
    </xdr:to>
    <xdr:sp macro="" textlink="">
      <xdr:nvSpPr>
        <xdr:cNvPr id="323" name="フローチャート: 判断 322">
          <a:extLst>
            <a:ext uri="{FF2B5EF4-FFF2-40B4-BE49-F238E27FC236}">
              <a16:creationId xmlns:a16="http://schemas.microsoft.com/office/drawing/2014/main" id="{680E41E3-0BC4-49C6-8A62-CD71DDC50400}"/>
            </a:ext>
          </a:extLst>
        </xdr:cNvPr>
        <xdr:cNvSpPr/>
      </xdr:nvSpPr>
      <xdr:spPr>
        <a:xfrm>
          <a:off x="10426700" y="1450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117275</xdr:rowOff>
    </xdr:from>
    <xdr:to>
      <xdr:col>50</xdr:col>
      <xdr:colOff>165100</xdr:colOff>
      <xdr:row>85</xdr:row>
      <xdr:rowOff>47425</xdr:rowOff>
    </xdr:to>
    <xdr:sp macro="" textlink="">
      <xdr:nvSpPr>
        <xdr:cNvPr id="324" name="フローチャート: 判断 323">
          <a:extLst>
            <a:ext uri="{FF2B5EF4-FFF2-40B4-BE49-F238E27FC236}">
              <a16:creationId xmlns:a16="http://schemas.microsoft.com/office/drawing/2014/main" id="{C1EE2952-BC63-43CF-BEDE-ED22AD5F8720}"/>
            </a:ext>
          </a:extLst>
        </xdr:cNvPr>
        <xdr:cNvSpPr/>
      </xdr:nvSpPr>
      <xdr:spPr>
        <a:xfrm>
          <a:off x="9588500" y="145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68290</xdr:rowOff>
    </xdr:from>
    <xdr:to>
      <xdr:col>46</xdr:col>
      <xdr:colOff>38100</xdr:colOff>
      <xdr:row>84</xdr:row>
      <xdr:rowOff>169890</xdr:rowOff>
    </xdr:to>
    <xdr:sp macro="" textlink="">
      <xdr:nvSpPr>
        <xdr:cNvPr id="325" name="フローチャート: 判断 324">
          <a:extLst>
            <a:ext uri="{FF2B5EF4-FFF2-40B4-BE49-F238E27FC236}">
              <a16:creationId xmlns:a16="http://schemas.microsoft.com/office/drawing/2014/main" id="{557397AE-D086-4045-B509-DB31D6EC28A4}"/>
            </a:ext>
          </a:extLst>
        </xdr:cNvPr>
        <xdr:cNvSpPr/>
      </xdr:nvSpPr>
      <xdr:spPr>
        <a:xfrm>
          <a:off x="8699500" y="144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54138</xdr:rowOff>
    </xdr:from>
    <xdr:to>
      <xdr:col>41</xdr:col>
      <xdr:colOff>101600</xdr:colOff>
      <xdr:row>84</xdr:row>
      <xdr:rowOff>155738</xdr:rowOff>
    </xdr:to>
    <xdr:sp macro="" textlink="">
      <xdr:nvSpPr>
        <xdr:cNvPr id="326" name="フローチャート: 判断 325">
          <a:extLst>
            <a:ext uri="{FF2B5EF4-FFF2-40B4-BE49-F238E27FC236}">
              <a16:creationId xmlns:a16="http://schemas.microsoft.com/office/drawing/2014/main" id="{E55AB501-121A-49C9-A50F-BFA9A746D728}"/>
            </a:ext>
          </a:extLst>
        </xdr:cNvPr>
        <xdr:cNvSpPr/>
      </xdr:nvSpPr>
      <xdr:spPr>
        <a:xfrm>
          <a:off x="7810500" y="1445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FE6E4D77-0EE5-4F9D-87AC-B3D5E8CFF4B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18FD44E2-12FB-409B-86AD-30900C9D901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6CB47E9B-3EAB-4FE0-BC68-3A7C3BBB7B8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FEC631E9-0DA1-4241-8C62-8ED9FD41C5C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DEEE2DC0-2B11-44D1-AB1C-05D777B0C19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169418</xdr:rowOff>
    </xdr:from>
    <xdr:to>
      <xdr:col>55</xdr:col>
      <xdr:colOff>50800</xdr:colOff>
      <xdr:row>86</xdr:row>
      <xdr:rowOff>99568</xdr:rowOff>
    </xdr:to>
    <xdr:sp macro="" textlink="">
      <xdr:nvSpPr>
        <xdr:cNvPr id="332" name="楕円 331">
          <a:extLst>
            <a:ext uri="{FF2B5EF4-FFF2-40B4-BE49-F238E27FC236}">
              <a16:creationId xmlns:a16="http://schemas.microsoft.com/office/drawing/2014/main" id="{30F50A72-8BFF-430C-B433-CF8C71CF51CF}"/>
            </a:ext>
          </a:extLst>
        </xdr:cNvPr>
        <xdr:cNvSpPr/>
      </xdr:nvSpPr>
      <xdr:spPr>
        <a:xfrm>
          <a:off x="10426700" y="1474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84345</xdr:rowOff>
    </xdr:from>
    <xdr:ext cx="469744" cy="259045"/>
    <xdr:sp macro="" textlink="">
      <xdr:nvSpPr>
        <xdr:cNvPr id="333" name="【公営住宅】&#10;一人当たり面積該当値テキスト">
          <a:extLst>
            <a:ext uri="{FF2B5EF4-FFF2-40B4-BE49-F238E27FC236}">
              <a16:creationId xmlns:a16="http://schemas.microsoft.com/office/drawing/2014/main" id="{D793AC11-6E2A-43D2-99AA-8A2A7D294B90}"/>
            </a:ext>
          </a:extLst>
        </xdr:cNvPr>
        <xdr:cNvSpPr txBox="1"/>
      </xdr:nvSpPr>
      <xdr:spPr>
        <a:xfrm>
          <a:off x="10515600" y="1465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7003</xdr:rowOff>
    </xdr:from>
    <xdr:to>
      <xdr:col>50</xdr:col>
      <xdr:colOff>165100</xdr:colOff>
      <xdr:row>86</xdr:row>
      <xdr:rowOff>108603</xdr:rowOff>
    </xdr:to>
    <xdr:sp macro="" textlink="">
      <xdr:nvSpPr>
        <xdr:cNvPr id="334" name="楕円 333">
          <a:extLst>
            <a:ext uri="{FF2B5EF4-FFF2-40B4-BE49-F238E27FC236}">
              <a16:creationId xmlns:a16="http://schemas.microsoft.com/office/drawing/2014/main" id="{CB93E238-FB04-4ED9-A4AF-530319B6A0FB}"/>
            </a:ext>
          </a:extLst>
        </xdr:cNvPr>
        <xdr:cNvSpPr/>
      </xdr:nvSpPr>
      <xdr:spPr>
        <a:xfrm>
          <a:off x="9588500" y="1475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48768</xdr:rowOff>
    </xdr:from>
    <xdr:to>
      <xdr:col>55</xdr:col>
      <xdr:colOff>0</xdr:colOff>
      <xdr:row>86</xdr:row>
      <xdr:rowOff>57803</xdr:rowOff>
    </xdr:to>
    <xdr:cxnSp macro="">
      <xdr:nvCxnSpPr>
        <xdr:cNvPr id="335" name="直線コネクタ 334">
          <a:extLst>
            <a:ext uri="{FF2B5EF4-FFF2-40B4-BE49-F238E27FC236}">
              <a16:creationId xmlns:a16="http://schemas.microsoft.com/office/drawing/2014/main" id="{6289CC2B-61AB-4A8F-9990-1155643502E5}"/>
            </a:ext>
          </a:extLst>
        </xdr:cNvPr>
        <xdr:cNvCxnSpPr/>
      </xdr:nvCxnSpPr>
      <xdr:spPr>
        <a:xfrm flipV="1">
          <a:off x="9639300" y="14793468"/>
          <a:ext cx="8382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32367</xdr:rowOff>
    </xdr:from>
    <xdr:to>
      <xdr:col>46</xdr:col>
      <xdr:colOff>38100</xdr:colOff>
      <xdr:row>86</xdr:row>
      <xdr:rowOff>133967</xdr:rowOff>
    </xdr:to>
    <xdr:sp macro="" textlink="">
      <xdr:nvSpPr>
        <xdr:cNvPr id="336" name="楕円 335">
          <a:extLst>
            <a:ext uri="{FF2B5EF4-FFF2-40B4-BE49-F238E27FC236}">
              <a16:creationId xmlns:a16="http://schemas.microsoft.com/office/drawing/2014/main" id="{B8B787A7-EDE0-4801-AD02-3B31E38361A4}"/>
            </a:ext>
          </a:extLst>
        </xdr:cNvPr>
        <xdr:cNvSpPr/>
      </xdr:nvSpPr>
      <xdr:spPr>
        <a:xfrm>
          <a:off x="8699500" y="1477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57803</xdr:rowOff>
    </xdr:from>
    <xdr:to>
      <xdr:col>50</xdr:col>
      <xdr:colOff>114300</xdr:colOff>
      <xdr:row>86</xdr:row>
      <xdr:rowOff>83167</xdr:rowOff>
    </xdr:to>
    <xdr:cxnSp macro="">
      <xdr:nvCxnSpPr>
        <xdr:cNvPr id="337" name="直線コネクタ 336">
          <a:extLst>
            <a:ext uri="{FF2B5EF4-FFF2-40B4-BE49-F238E27FC236}">
              <a16:creationId xmlns:a16="http://schemas.microsoft.com/office/drawing/2014/main" id="{2ABF24C7-CBF5-4F2D-B556-45B8A4EC25DB}"/>
            </a:ext>
          </a:extLst>
        </xdr:cNvPr>
        <xdr:cNvCxnSpPr/>
      </xdr:nvCxnSpPr>
      <xdr:spPr>
        <a:xfrm flipV="1">
          <a:off x="8750300" y="14802503"/>
          <a:ext cx="889000" cy="2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49240</xdr:rowOff>
    </xdr:from>
    <xdr:to>
      <xdr:col>41</xdr:col>
      <xdr:colOff>101600</xdr:colOff>
      <xdr:row>86</xdr:row>
      <xdr:rowOff>150840</xdr:rowOff>
    </xdr:to>
    <xdr:sp macro="" textlink="">
      <xdr:nvSpPr>
        <xdr:cNvPr id="338" name="楕円 337">
          <a:extLst>
            <a:ext uri="{FF2B5EF4-FFF2-40B4-BE49-F238E27FC236}">
              <a16:creationId xmlns:a16="http://schemas.microsoft.com/office/drawing/2014/main" id="{E31F28FD-532E-4A53-AFBF-D79A964C88B4}"/>
            </a:ext>
          </a:extLst>
        </xdr:cNvPr>
        <xdr:cNvSpPr/>
      </xdr:nvSpPr>
      <xdr:spPr>
        <a:xfrm>
          <a:off x="7810500" y="1479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83167</xdr:rowOff>
    </xdr:from>
    <xdr:to>
      <xdr:col>45</xdr:col>
      <xdr:colOff>177800</xdr:colOff>
      <xdr:row>86</xdr:row>
      <xdr:rowOff>100040</xdr:rowOff>
    </xdr:to>
    <xdr:cxnSp macro="">
      <xdr:nvCxnSpPr>
        <xdr:cNvPr id="339" name="直線コネクタ 338">
          <a:extLst>
            <a:ext uri="{FF2B5EF4-FFF2-40B4-BE49-F238E27FC236}">
              <a16:creationId xmlns:a16="http://schemas.microsoft.com/office/drawing/2014/main" id="{51E21E90-4B6F-47AF-88B2-B8D43BA46B16}"/>
            </a:ext>
          </a:extLst>
        </xdr:cNvPr>
        <xdr:cNvCxnSpPr/>
      </xdr:nvCxnSpPr>
      <xdr:spPr>
        <a:xfrm flipV="1">
          <a:off x="7861300" y="14827867"/>
          <a:ext cx="889000" cy="1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63952</xdr:rowOff>
    </xdr:from>
    <xdr:ext cx="469744" cy="259045"/>
    <xdr:sp macro="" textlink="">
      <xdr:nvSpPr>
        <xdr:cNvPr id="340" name="n_1aveValue【公営住宅】&#10;一人当たり面積">
          <a:extLst>
            <a:ext uri="{FF2B5EF4-FFF2-40B4-BE49-F238E27FC236}">
              <a16:creationId xmlns:a16="http://schemas.microsoft.com/office/drawing/2014/main" id="{AD48BDB5-CB8C-4056-BC4A-777C03DB2AE6}"/>
            </a:ext>
          </a:extLst>
        </xdr:cNvPr>
        <xdr:cNvSpPr txBox="1"/>
      </xdr:nvSpPr>
      <xdr:spPr>
        <a:xfrm>
          <a:off x="9391727" y="1429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14967</xdr:rowOff>
    </xdr:from>
    <xdr:ext cx="469744" cy="259045"/>
    <xdr:sp macro="" textlink="">
      <xdr:nvSpPr>
        <xdr:cNvPr id="341" name="n_2aveValue【公営住宅】&#10;一人当たり面積">
          <a:extLst>
            <a:ext uri="{FF2B5EF4-FFF2-40B4-BE49-F238E27FC236}">
              <a16:creationId xmlns:a16="http://schemas.microsoft.com/office/drawing/2014/main" id="{FAF43971-A88A-445F-A807-76A5A5B373B5}"/>
            </a:ext>
          </a:extLst>
        </xdr:cNvPr>
        <xdr:cNvSpPr txBox="1"/>
      </xdr:nvSpPr>
      <xdr:spPr>
        <a:xfrm>
          <a:off x="8515427" y="1424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815</xdr:rowOff>
    </xdr:from>
    <xdr:ext cx="469744" cy="259045"/>
    <xdr:sp macro="" textlink="">
      <xdr:nvSpPr>
        <xdr:cNvPr id="342" name="n_3aveValue【公営住宅】&#10;一人当たり面積">
          <a:extLst>
            <a:ext uri="{FF2B5EF4-FFF2-40B4-BE49-F238E27FC236}">
              <a16:creationId xmlns:a16="http://schemas.microsoft.com/office/drawing/2014/main" id="{4796918E-8DC9-4BE6-8F2E-7B6F3A553F4E}"/>
            </a:ext>
          </a:extLst>
        </xdr:cNvPr>
        <xdr:cNvSpPr txBox="1"/>
      </xdr:nvSpPr>
      <xdr:spPr>
        <a:xfrm>
          <a:off x="7626427" y="1423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99730</xdr:rowOff>
    </xdr:from>
    <xdr:ext cx="469744" cy="259045"/>
    <xdr:sp macro="" textlink="">
      <xdr:nvSpPr>
        <xdr:cNvPr id="343" name="n_1mainValue【公営住宅】&#10;一人当たり面積">
          <a:extLst>
            <a:ext uri="{FF2B5EF4-FFF2-40B4-BE49-F238E27FC236}">
              <a16:creationId xmlns:a16="http://schemas.microsoft.com/office/drawing/2014/main" id="{204EE0BC-492D-47A5-9E01-E765F19919D3}"/>
            </a:ext>
          </a:extLst>
        </xdr:cNvPr>
        <xdr:cNvSpPr txBox="1"/>
      </xdr:nvSpPr>
      <xdr:spPr>
        <a:xfrm>
          <a:off x="9391727" y="1484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125094</xdr:rowOff>
    </xdr:from>
    <xdr:ext cx="469744" cy="259045"/>
    <xdr:sp macro="" textlink="">
      <xdr:nvSpPr>
        <xdr:cNvPr id="344" name="n_2mainValue【公営住宅】&#10;一人当たり面積">
          <a:extLst>
            <a:ext uri="{FF2B5EF4-FFF2-40B4-BE49-F238E27FC236}">
              <a16:creationId xmlns:a16="http://schemas.microsoft.com/office/drawing/2014/main" id="{5BB12188-D35C-4A76-9846-D35293D54664}"/>
            </a:ext>
          </a:extLst>
        </xdr:cNvPr>
        <xdr:cNvSpPr txBox="1"/>
      </xdr:nvSpPr>
      <xdr:spPr>
        <a:xfrm>
          <a:off x="8515427" y="1486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141967</xdr:rowOff>
    </xdr:from>
    <xdr:ext cx="469744" cy="259045"/>
    <xdr:sp macro="" textlink="">
      <xdr:nvSpPr>
        <xdr:cNvPr id="345" name="n_3mainValue【公営住宅】&#10;一人当たり面積">
          <a:extLst>
            <a:ext uri="{FF2B5EF4-FFF2-40B4-BE49-F238E27FC236}">
              <a16:creationId xmlns:a16="http://schemas.microsoft.com/office/drawing/2014/main" id="{52E8CD9A-EC98-4B0E-990C-A53CD0B53663}"/>
            </a:ext>
          </a:extLst>
        </xdr:cNvPr>
        <xdr:cNvSpPr txBox="1"/>
      </xdr:nvSpPr>
      <xdr:spPr>
        <a:xfrm>
          <a:off x="7626427" y="1488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C9476F0B-E016-47DF-831E-2351E1B0D82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36E483D1-7539-406C-8123-BA74C3725FF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7204DCFD-C66D-4549-824D-DA4D3D6E8FC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6134EBCE-FCAA-4E17-808E-E558DEF81DE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2C330D2A-65CA-406F-8F6B-F371DFB879E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5BBE08CA-CA33-475A-BDBA-CDB7D251674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8C5DD32F-827C-41C6-A747-B6BBD5DD68F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29EEF2E2-89C2-45ED-A306-29B4437C97C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a:extLst>
            <a:ext uri="{FF2B5EF4-FFF2-40B4-BE49-F238E27FC236}">
              <a16:creationId xmlns:a16="http://schemas.microsoft.com/office/drawing/2014/main" id="{B8A9B226-8AE1-4057-8CEF-593555FB4F5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a:extLst>
            <a:ext uri="{FF2B5EF4-FFF2-40B4-BE49-F238E27FC236}">
              <a16:creationId xmlns:a16="http://schemas.microsoft.com/office/drawing/2014/main" id="{88151CCD-CFC0-4E53-9259-C3143D89372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a:extLst>
            <a:ext uri="{FF2B5EF4-FFF2-40B4-BE49-F238E27FC236}">
              <a16:creationId xmlns:a16="http://schemas.microsoft.com/office/drawing/2014/main" id="{F162B669-A82E-4230-B195-156D575B088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a:extLst>
            <a:ext uri="{FF2B5EF4-FFF2-40B4-BE49-F238E27FC236}">
              <a16:creationId xmlns:a16="http://schemas.microsoft.com/office/drawing/2014/main" id="{144A0941-A8B0-401F-AF88-E6B1624B15C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a:extLst>
            <a:ext uri="{FF2B5EF4-FFF2-40B4-BE49-F238E27FC236}">
              <a16:creationId xmlns:a16="http://schemas.microsoft.com/office/drawing/2014/main" id="{EFFE269F-393A-4234-BA91-146921C1F33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a:extLst>
            <a:ext uri="{FF2B5EF4-FFF2-40B4-BE49-F238E27FC236}">
              <a16:creationId xmlns:a16="http://schemas.microsoft.com/office/drawing/2014/main" id="{AB677762-4832-42C5-8806-116FBF5BCB3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a:extLst>
            <a:ext uri="{FF2B5EF4-FFF2-40B4-BE49-F238E27FC236}">
              <a16:creationId xmlns:a16="http://schemas.microsoft.com/office/drawing/2014/main" id="{6B6B1E90-A3E8-4E10-953D-69658A5DBC7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a:extLst>
            <a:ext uri="{FF2B5EF4-FFF2-40B4-BE49-F238E27FC236}">
              <a16:creationId xmlns:a16="http://schemas.microsoft.com/office/drawing/2014/main" id="{7DD2CC5D-372F-4CEF-86CB-008E558FAC9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a:extLst>
            <a:ext uri="{FF2B5EF4-FFF2-40B4-BE49-F238E27FC236}">
              <a16:creationId xmlns:a16="http://schemas.microsoft.com/office/drawing/2014/main" id="{E9D6B4F7-81AE-4A3C-B5B3-0D2D767B02A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a:extLst>
            <a:ext uri="{FF2B5EF4-FFF2-40B4-BE49-F238E27FC236}">
              <a16:creationId xmlns:a16="http://schemas.microsoft.com/office/drawing/2014/main" id="{F90FDC13-183A-4AA8-A070-628224BB3BD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a:extLst>
            <a:ext uri="{FF2B5EF4-FFF2-40B4-BE49-F238E27FC236}">
              <a16:creationId xmlns:a16="http://schemas.microsoft.com/office/drawing/2014/main" id="{52E184EF-6C68-49EC-A302-4C501CB3C4B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a:extLst>
            <a:ext uri="{FF2B5EF4-FFF2-40B4-BE49-F238E27FC236}">
              <a16:creationId xmlns:a16="http://schemas.microsoft.com/office/drawing/2014/main" id="{9FB747D7-E77E-4A39-82FA-0F611AA167F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a:extLst>
            <a:ext uri="{FF2B5EF4-FFF2-40B4-BE49-F238E27FC236}">
              <a16:creationId xmlns:a16="http://schemas.microsoft.com/office/drawing/2014/main" id="{E6E85EA9-EEE1-4B45-B1AD-CA976C78986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a:extLst>
            <a:ext uri="{FF2B5EF4-FFF2-40B4-BE49-F238E27FC236}">
              <a16:creationId xmlns:a16="http://schemas.microsoft.com/office/drawing/2014/main" id="{6A3BC8C9-7639-45A3-87F4-619ECA001B7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a:extLst>
            <a:ext uri="{FF2B5EF4-FFF2-40B4-BE49-F238E27FC236}">
              <a16:creationId xmlns:a16="http://schemas.microsoft.com/office/drawing/2014/main" id="{06055F9B-4422-4404-AE9F-7595F153FAB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a:extLst>
            <a:ext uri="{FF2B5EF4-FFF2-40B4-BE49-F238E27FC236}">
              <a16:creationId xmlns:a16="http://schemas.microsoft.com/office/drawing/2014/main" id="{554CF0F1-F3E3-4CB5-B515-0593CE377F8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a:extLst>
            <a:ext uri="{FF2B5EF4-FFF2-40B4-BE49-F238E27FC236}">
              <a16:creationId xmlns:a16="http://schemas.microsoft.com/office/drawing/2014/main" id="{20B6EA6D-4E57-41CC-8564-46744DEDADE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a:extLst>
            <a:ext uri="{FF2B5EF4-FFF2-40B4-BE49-F238E27FC236}">
              <a16:creationId xmlns:a16="http://schemas.microsoft.com/office/drawing/2014/main" id="{A2655E01-9BDB-432B-8D6C-ECD9A03DD32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a:extLst>
            <a:ext uri="{FF2B5EF4-FFF2-40B4-BE49-F238E27FC236}">
              <a16:creationId xmlns:a16="http://schemas.microsoft.com/office/drawing/2014/main" id="{505AE33F-F59E-4FF5-A3B3-2C7FB2EF536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a:extLst>
            <a:ext uri="{FF2B5EF4-FFF2-40B4-BE49-F238E27FC236}">
              <a16:creationId xmlns:a16="http://schemas.microsoft.com/office/drawing/2014/main" id="{9BDFA3F1-2671-41AD-A0FC-1DD2D452AEBD}"/>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a:extLst>
            <a:ext uri="{FF2B5EF4-FFF2-40B4-BE49-F238E27FC236}">
              <a16:creationId xmlns:a16="http://schemas.microsoft.com/office/drawing/2014/main" id="{3EC8304C-70C4-4C81-84EF-0702A2EC8A7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a:extLst>
            <a:ext uri="{FF2B5EF4-FFF2-40B4-BE49-F238E27FC236}">
              <a16:creationId xmlns:a16="http://schemas.microsoft.com/office/drawing/2014/main" id="{05F90194-6925-4A8B-A633-D73F92B638D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a:extLst>
            <a:ext uri="{FF2B5EF4-FFF2-40B4-BE49-F238E27FC236}">
              <a16:creationId xmlns:a16="http://schemas.microsoft.com/office/drawing/2014/main" id="{CE5285DE-3BCA-4C5A-9701-0E9D84E0195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a:extLst>
            <a:ext uri="{FF2B5EF4-FFF2-40B4-BE49-F238E27FC236}">
              <a16:creationId xmlns:a16="http://schemas.microsoft.com/office/drawing/2014/main" id="{C44E22BB-40CB-4172-8D8D-622D3598DB6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a:extLst>
            <a:ext uri="{FF2B5EF4-FFF2-40B4-BE49-F238E27FC236}">
              <a16:creationId xmlns:a16="http://schemas.microsoft.com/office/drawing/2014/main" id="{9ED7C490-6B8D-4BB3-B4F7-058934207D1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a:extLst>
            <a:ext uri="{FF2B5EF4-FFF2-40B4-BE49-F238E27FC236}">
              <a16:creationId xmlns:a16="http://schemas.microsoft.com/office/drawing/2014/main" id="{125AFC54-A440-4F3F-8855-A4A78D56C5D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a:extLst>
            <a:ext uri="{FF2B5EF4-FFF2-40B4-BE49-F238E27FC236}">
              <a16:creationId xmlns:a16="http://schemas.microsoft.com/office/drawing/2014/main" id="{9D1C3F91-FB83-4E36-A8E6-690C01C776D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a:extLst>
            <a:ext uri="{FF2B5EF4-FFF2-40B4-BE49-F238E27FC236}">
              <a16:creationId xmlns:a16="http://schemas.microsoft.com/office/drawing/2014/main" id="{ED2E7DD9-8372-4DA9-B8A9-76A3174E2A4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a:extLst>
            <a:ext uri="{FF2B5EF4-FFF2-40B4-BE49-F238E27FC236}">
              <a16:creationId xmlns:a16="http://schemas.microsoft.com/office/drawing/2014/main" id="{6A3992FA-1F02-4186-B78F-C3543DEBED6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a:extLst>
            <a:ext uri="{FF2B5EF4-FFF2-40B4-BE49-F238E27FC236}">
              <a16:creationId xmlns:a16="http://schemas.microsoft.com/office/drawing/2014/main" id="{5FB35F87-C9F0-45A4-9A5F-FD1B142F128B}"/>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a:extLst>
            <a:ext uri="{FF2B5EF4-FFF2-40B4-BE49-F238E27FC236}">
              <a16:creationId xmlns:a16="http://schemas.microsoft.com/office/drawing/2014/main" id="{47077EAF-EB19-429F-9B1B-75A122ECD7A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a:extLst>
            <a:ext uri="{FF2B5EF4-FFF2-40B4-BE49-F238E27FC236}">
              <a16:creationId xmlns:a16="http://schemas.microsoft.com/office/drawing/2014/main" id="{240F5A49-5BCD-4680-9E1E-3353CBF4E8C7}"/>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a:extLst>
            <a:ext uri="{FF2B5EF4-FFF2-40B4-BE49-F238E27FC236}">
              <a16:creationId xmlns:a16="http://schemas.microsoft.com/office/drawing/2014/main" id="{E575F21C-A3FB-4B08-83E1-39E807B8397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170906</xdr:rowOff>
    </xdr:to>
    <xdr:cxnSp macro="">
      <xdr:nvCxnSpPr>
        <xdr:cNvPr id="387" name="直線コネクタ 386">
          <a:extLst>
            <a:ext uri="{FF2B5EF4-FFF2-40B4-BE49-F238E27FC236}">
              <a16:creationId xmlns:a16="http://schemas.microsoft.com/office/drawing/2014/main" id="{5A774D1E-719D-43BA-83C9-85F5F68C078B}"/>
            </a:ext>
          </a:extLst>
        </xdr:cNvPr>
        <xdr:cNvCxnSpPr/>
      </xdr:nvCxnSpPr>
      <xdr:spPr>
        <a:xfrm flipV="1">
          <a:off x="16318864" y="5660572"/>
          <a:ext cx="0" cy="153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3283</xdr:rowOff>
    </xdr:from>
    <xdr:ext cx="340478" cy="259045"/>
    <xdr:sp macro="" textlink="">
      <xdr:nvSpPr>
        <xdr:cNvPr id="388" name="【認定こども園・幼稚園・保育所】&#10;有形固定資産減価償却率最小値テキスト">
          <a:extLst>
            <a:ext uri="{FF2B5EF4-FFF2-40B4-BE49-F238E27FC236}">
              <a16:creationId xmlns:a16="http://schemas.microsoft.com/office/drawing/2014/main" id="{91083249-D427-4F50-8103-EF957152D6DA}"/>
            </a:ext>
          </a:extLst>
        </xdr:cNvPr>
        <xdr:cNvSpPr txBox="1"/>
      </xdr:nvSpPr>
      <xdr:spPr>
        <a:xfrm>
          <a:off x="16357600" y="720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170906</xdr:rowOff>
    </xdr:from>
    <xdr:to>
      <xdr:col>86</xdr:col>
      <xdr:colOff>25400</xdr:colOff>
      <xdr:row>41</xdr:row>
      <xdr:rowOff>170906</xdr:rowOff>
    </xdr:to>
    <xdr:cxnSp macro="">
      <xdr:nvCxnSpPr>
        <xdr:cNvPr id="389" name="直線コネクタ 388">
          <a:extLst>
            <a:ext uri="{FF2B5EF4-FFF2-40B4-BE49-F238E27FC236}">
              <a16:creationId xmlns:a16="http://schemas.microsoft.com/office/drawing/2014/main" id="{30C31EA8-CF14-4E8A-AC9E-57179D6CD4A1}"/>
            </a:ext>
          </a:extLst>
        </xdr:cNvPr>
        <xdr:cNvCxnSpPr/>
      </xdr:nvCxnSpPr>
      <xdr:spPr>
        <a:xfrm>
          <a:off x="16230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0" name="【認定こども園・幼稚園・保育所】&#10;有形固定資産減価償却率最大値テキスト">
          <a:extLst>
            <a:ext uri="{FF2B5EF4-FFF2-40B4-BE49-F238E27FC236}">
              <a16:creationId xmlns:a16="http://schemas.microsoft.com/office/drawing/2014/main" id="{D40E54E8-045F-4CAA-A68B-8D47942D69C5}"/>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1" name="直線コネクタ 390">
          <a:extLst>
            <a:ext uri="{FF2B5EF4-FFF2-40B4-BE49-F238E27FC236}">
              <a16:creationId xmlns:a16="http://schemas.microsoft.com/office/drawing/2014/main" id="{F20AC1F9-99FC-41DE-A922-B7CE7EEA42D7}"/>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142620</xdr:rowOff>
    </xdr:from>
    <xdr:ext cx="405111" cy="259045"/>
    <xdr:sp macro="" textlink="">
      <xdr:nvSpPr>
        <xdr:cNvPr id="392" name="【認定こども園・幼稚園・保育所】&#10;有形固定資産減価償却率平均値テキスト">
          <a:extLst>
            <a:ext uri="{FF2B5EF4-FFF2-40B4-BE49-F238E27FC236}">
              <a16:creationId xmlns:a16="http://schemas.microsoft.com/office/drawing/2014/main" id="{3305C4FF-E958-4464-BF6D-E11F7A25989E}"/>
            </a:ext>
          </a:extLst>
        </xdr:cNvPr>
        <xdr:cNvSpPr txBox="1"/>
      </xdr:nvSpPr>
      <xdr:spPr>
        <a:xfrm>
          <a:off x="16357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164193</xdr:rowOff>
    </xdr:from>
    <xdr:to>
      <xdr:col>85</xdr:col>
      <xdr:colOff>177800</xdr:colOff>
      <xdr:row>38</xdr:row>
      <xdr:rowOff>94343</xdr:rowOff>
    </xdr:to>
    <xdr:sp macro="" textlink="">
      <xdr:nvSpPr>
        <xdr:cNvPr id="393" name="フローチャート: 判断 392">
          <a:extLst>
            <a:ext uri="{FF2B5EF4-FFF2-40B4-BE49-F238E27FC236}">
              <a16:creationId xmlns:a16="http://schemas.microsoft.com/office/drawing/2014/main" id="{8EC033A1-A709-4399-A0C2-3ADBF1D3EF70}"/>
            </a:ext>
          </a:extLst>
        </xdr:cNvPr>
        <xdr:cNvSpPr/>
      </xdr:nvSpPr>
      <xdr:spPr>
        <a:xfrm>
          <a:off x="16268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23767</xdr:rowOff>
    </xdr:from>
    <xdr:to>
      <xdr:col>81</xdr:col>
      <xdr:colOff>101600</xdr:colOff>
      <xdr:row>37</xdr:row>
      <xdr:rowOff>125367</xdr:rowOff>
    </xdr:to>
    <xdr:sp macro="" textlink="">
      <xdr:nvSpPr>
        <xdr:cNvPr id="394" name="フローチャート: 判断 393">
          <a:extLst>
            <a:ext uri="{FF2B5EF4-FFF2-40B4-BE49-F238E27FC236}">
              <a16:creationId xmlns:a16="http://schemas.microsoft.com/office/drawing/2014/main" id="{F5ECF6AE-32BB-46FE-A1DD-E1BCC5C368C5}"/>
            </a:ext>
          </a:extLst>
        </xdr:cNvPr>
        <xdr:cNvSpPr/>
      </xdr:nvSpPr>
      <xdr:spPr>
        <a:xfrm>
          <a:off x="15430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17236</xdr:rowOff>
    </xdr:from>
    <xdr:to>
      <xdr:col>76</xdr:col>
      <xdr:colOff>165100</xdr:colOff>
      <xdr:row>37</xdr:row>
      <xdr:rowOff>118836</xdr:rowOff>
    </xdr:to>
    <xdr:sp macro="" textlink="">
      <xdr:nvSpPr>
        <xdr:cNvPr id="395" name="フローチャート: 判断 394">
          <a:extLst>
            <a:ext uri="{FF2B5EF4-FFF2-40B4-BE49-F238E27FC236}">
              <a16:creationId xmlns:a16="http://schemas.microsoft.com/office/drawing/2014/main" id="{FCC62964-C90A-4E18-BD0C-F4AB72ECA802}"/>
            </a:ext>
          </a:extLst>
        </xdr:cNvPr>
        <xdr:cNvSpPr/>
      </xdr:nvSpPr>
      <xdr:spPr>
        <a:xfrm>
          <a:off x="14541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144599</xdr:rowOff>
    </xdr:from>
    <xdr:to>
      <xdr:col>72</xdr:col>
      <xdr:colOff>38100</xdr:colOff>
      <xdr:row>37</xdr:row>
      <xdr:rowOff>74749</xdr:rowOff>
    </xdr:to>
    <xdr:sp macro="" textlink="">
      <xdr:nvSpPr>
        <xdr:cNvPr id="396" name="フローチャート: 判断 395">
          <a:extLst>
            <a:ext uri="{FF2B5EF4-FFF2-40B4-BE49-F238E27FC236}">
              <a16:creationId xmlns:a16="http://schemas.microsoft.com/office/drawing/2014/main" id="{5C230972-8FFF-4F24-BC20-B9F769ADC251}"/>
            </a:ext>
          </a:extLst>
        </xdr:cNvPr>
        <xdr:cNvSpPr/>
      </xdr:nvSpPr>
      <xdr:spPr>
        <a:xfrm>
          <a:off x="13652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7F64FEBB-AA53-4CCB-B11E-F9D5A1B3534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65744B0-AA51-4C09-A35F-62F5D5FBFB8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539E32F4-5CD5-4DCF-BEB9-0BC71E9DE73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3D0ECC2A-6A79-4F93-BBA5-77026768D2C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1CC134F6-AE19-42A7-9F04-2B9ADD53C34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142966</xdr:rowOff>
    </xdr:from>
    <xdr:to>
      <xdr:col>85</xdr:col>
      <xdr:colOff>177800</xdr:colOff>
      <xdr:row>35</xdr:row>
      <xdr:rowOff>73116</xdr:rowOff>
    </xdr:to>
    <xdr:sp macro="" textlink="">
      <xdr:nvSpPr>
        <xdr:cNvPr id="402" name="楕円 401">
          <a:extLst>
            <a:ext uri="{FF2B5EF4-FFF2-40B4-BE49-F238E27FC236}">
              <a16:creationId xmlns:a16="http://schemas.microsoft.com/office/drawing/2014/main" id="{B9D173E0-B048-4C70-BFA3-FAD6A2BF40CB}"/>
            </a:ext>
          </a:extLst>
        </xdr:cNvPr>
        <xdr:cNvSpPr/>
      </xdr:nvSpPr>
      <xdr:spPr>
        <a:xfrm>
          <a:off x="16268700" y="59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165843</xdr:rowOff>
    </xdr:from>
    <xdr:ext cx="405111" cy="259045"/>
    <xdr:sp macro="" textlink="">
      <xdr:nvSpPr>
        <xdr:cNvPr id="403" name="【認定こども園・幼稚園・保育所】&#10;有形固定資産減価償却率該当値テキスト">
          <a:extLst>
            <a:ext uri="{FF2B5EF4-FFF2-40B4-BE49-F238E27FC236}">
              <a16:creationId xmlns:a16="http://schemas.microsoft.com/office/drawing/2014/main" id="{7927AAAE-2825-48A9-80E1-2BC019CED080}"/>
            </a:ext>
          </a:extLst>
        </xdr:cNvPr>
        <xdr:cNvSpPr txBox="1"/>
      </xdr:nvSpPr>
      <xdr:spPr>
        <a:xfrm>
          <a:off x="16357600" y="582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9072</xdr:rowOff>
    </xdr:from>
    <xdr:to>
      <xdr:col>81</xdr:col>
      <xdr:colOff>101600</xdr:colOff>
      <xdr:row>35</xdr:row>
      <xdr:rowOff>110672</xdr:rowOff>
    </xdr:to>
    <xdr:sp macro="" textlink="">
      <xdr:nvSpPr>
        <xdr:cNvPr id="404" name="楕円 403">
          <a:extLst>
            <a:ext uri="{FF2B5EF4-FFF2-40B4-BE49-F238E27FC236}">
              <a16:creationId xmlns:a16="http://schemas.microsoft.com/office/drawing/2014/main" id="{FBC78E9E-C21C-449E-BDD5-BEC8364C935F}"/>
            </a:ext>
          </a:extLst>
        </xdr:cNvPr>
        <xdr:cNvSpPr/>
      </xdr:nvSpPr>
      <xdr:spPr>
        <a:xfrm>
          <a:off x="15430500" y="600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22316</xdr:rowOff>
    </xdr:from>
    <xdr:to>
      <xdr:col>85</xdr:col>
      <xdr:colOff>127000</xdr:colOff>
      <xdr:row>35</xdr:row>
      <xdr:rowOff>59872</xdr:rowOff>
    </xdr:to>
    <xdr:cxnSp macro="">
      <xdr:nvCxnSpPr>
        <xdr:cNvPr id="405" name="直線コネクタ 404">
          <a:extLst>
            <a:ext uri="{FF2B5EF4-FFF2-40B4-BE49-F238E27FC236}">
              <a16:creationId xmlns:a16="http://schemas.microsoft.com/office/drawing/2014/main" id="{2FDBAAD8-4E7C-4CCD-9D8C-983EB8C0971E}"/>
            </a:ext>
          </a:extLst>
        </xdr:cNvPr>
        <xdr:cNvCxnSpPr/>
      </xdr:nvCxnSpPr>
      <xdr:spPr>
        <a:xfrm flipV="1">
          <a:off x="15481300" y="602306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156028</xdr:rowOff>
    </xdr:from>
    <xdr:to>
      <xdr:col>76</xdr:col>
      <xdr:colOff>165100</xdr:colOff>
      <xdr:row>35</xdr:row>
      <xdr:rowOff>86178</xdr:rowOff>
    </xdr:to>
    <xdr:sp macro="" textlink="">
      <xdr:nvSpPr>
        <xdr:cNvPr id="406" name="楕円 405">
          <a:extLst>
            <a:ext uri="{FF2B5EF4-FFF2-40B4-BE49-F238E27FC236}">
              <a16:creationId xmlns:a16="http://schemas.microsoft.com/office/drawing/2014/main" id="{FEC2B2F1-3E9E-4E26-B6E3-2170BAAFCE70}"/>
            </a:ext>
          </a:extLst>
        </xdr:cNvPr>
        <xdr:cNvSpPr/>
      </xdr:nvSpPr>
      <xdr:spPr>
        <a:xfrm>
          <a:off x="14541500" y="59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35378</xdr:rowOff>
    </xdr:from>
    <xdr:to>
      <xdr:col>81</xdr:col>
      <xdr:colOff>50800</xdr:colOff>
      <xdr:row>35</xdr:row>
      <xdr:rowOff>59872</xdr:rowOff>
    </xdr:to>
    <xdr:cxnSp macro="">
      <xdr:nvCxnSpPr>
        <xdr:cNvPr id="407" name="直線コネクタ 406">
          <a:extLst>
            <a:ext uri="{FF2B5EF4-FFF2-40B4-BE49-F238E27FC236}">
              <a16:creationId xmlns:a16="http://schemas.microsoft.com/office/drawing/2014/main" id="{5EA6FEEC-1A73-4173-8BBA-18AF4742855C}"/>
            </a:ext>
          </a:extLst>
        </xdr:cNvPr>
        <xdr:cNvCxnSpPr/>
      </xdr:nvCxnSpPr>
      <xdr:spPr>
        <a:xfrm>
          <a:off x="14592300" y="6036128"/>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56424</xdr:rowOff>
    </xdr:from>
    <xdr:to>
      <xdr:col>72</xdr:col>
      <xdr:colOff>38100</xdr:colOff>
      <xdr:row>35</xdr:row>
      <xdr:rowOff>158024</xdr:rowOff>
    </xdr:to>
    <xdr:sp macro="" textlink="">
      <xdr:nvSpPr>
        <xdr:cNvPr id="408" name="楕円 407">
          <a:extLst>
            <a:ext uri="{FF2B5EF4-FFF2-40B4-BE49-F238E27FC236}">
              <a16:creationId xmlns:a16="http://schemas.microsoft.com/office/drawing/2014/main" id="{7835D43F-F743-43B5-A29B-2C278BC40864}"/>
            </a:ext>
          </a:extLst>
        </xdr:cNvPr>
        <xdr:cNvSpPr/>
      </xdr:nvSpPr>
      <xdr:spPr>
        <a:xfrm>
          <a:off x="13652500" y="60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35378</xdr:rowOff>
    </xdr:from>
    <xdr:to>
      <xdr:col>76</xdr:col>
      <xdr:colOff>114300</xdr:colOff>
      <xdr:row>35</xdr:row>
      <xdr:rowOff>107224</xdr:rowOff>
    </xdr:to>
    <xdr:cxnSp macro="">
      <xdr:nvCxnSpPr>
        <xdr:cNvPr id="409" name="直線コネクタ 408">
          <a:extLst>
            <a:ext uri="{FF2B5EF4-FFF2-40B4-BE49-F238E27FC236}">
              <a16:creationId xmlns:a16="http://schemas.microsoft.com/office/drawing/2014/main" id="{CC75C83D-774E-4C22-9806-4E482A1DFEA4}"/>
            </a:ext>
          </a:extLst>
        </xdr:cNvPr>
        <xdr:cNvCxnSpPr/>
      </xdr:nvCxnSpPr>
      <xdr:spPr>
        <a:xfrm flipV="1">
          <a:off x="13703300" y="603612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116494</xdr:rowOff>
    </xdr:from>
    <xdr:ext cx="405111" cy="259045"/>
    <xdr:sp macro="" textlink="">
      <xdr:nvSpPr>
        <xdr:cNvPr id="410" name="n_1aveValue【認定こども園・幼稚園・保育所】&#10;有形固定資産減価償却率">
          <a:extLst>
            <a:ext uri="{FF2B5EF4-FFF2-40B4-BE49-F238E27FC236}">
              <a16:creationId xmlns:a16="http://schemas.microsoft.com/office/drawing/2014/main" id="{9AFCE025-A5B3-49B8-A7A3-D050591526F6}"/>
            </a:ext>
          </a:extLst>
        </xdr:cNvPr>
        <xdr:cNvSpPr txBox="1"/>
      </xdr:nvSpPr>
      <xdr:spPr>
        <a:xfrm>
          <a:off x="152660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109963</xdr:rowOff>
    </xdr:from>
    <xdr:ext cx="405111" cy="259045"/>
    <xdr:sp macro="" textlink="">
      <xdr:nvSpPr>
        <xdr:cNvPr id="411" name="n_2aveValue【認定こども園・幼稚園・保育所】&#10;有形固定資産減価償却率">
          <a:extLst>
            <a:ext uri="{FF2B5EF4-FFF2-40B4-BE49-F238E27FC236}">
              <a16:creationId xmlns:a16="http://schemas.microsoft.com/office/drawing/2014/main" id="{4F295F34-6EF2-4AF2-A586-66462F7DBC6E}"/>
            </a:ext>
          </a:extLst>
        </xdr:cNvPr>
        <xdr:cNvSpPr txBox="1"/>
      </xdr:nvSpPr>
      <xdr:spPr>
        <a:xfrm>
          <a:off x="14389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65876</xdr:rowOff>
    </xdr:from>
    <xdr:ext cx="405111" cy="259045"/>
    <xdr:sp macro="" textlink="">
      <xdr:nvSpPr>
        <xdr:cNvPr id="412" name="n_3aveValue【認定こども園・幼稚園・保育所】&#10;有形固定資産減価償却率">
          <a:extLst>
            <a:ext uri="{FF2B5EF4-FFF2-40B4-BE49-F238E27FC236}">
              <a16:creationId xmlns:a16="http://schemas.microsoft.com/office/drawing/2014/main" id="{F8D7B263-1FD9-461E-87EE-041256B4B31B}"/>
            </a:ext>
          </a:extLst>
        </xdr:cNvPr>
        <xdr:cNvSpPr txBox="1"/>
      </xdr:nvSpPr>
      <xdr:spPr>
        <a:xfrm>
          <a:off x="135007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127199</xdr:rowOff>
    </xdr:from>
    <xdr:ext cx="405111" cy="259045"/>
    <xdr:sp macro="" textlink="">
      <xdr:nvSpPr>
        <xdr:cNvPr id="413" name="n_1mainValue【認定こども園・幼稚園・保育所】&#10;有形固定資産減価償却率">
          <a:extLst>
            <a:ext uri="{FF2B5EF4-FFF2-40B4-BE49-F238E27FC236}">
              <a16:creationId xmlns:a16="http://schemas.microsoft.com/office/drawing/2014/main" id="{8B1DA558-8A1E-40B7-BB5C-2EE4DCA94DB7}"/>
            </a:ext>
          </a:extLst>
        </xdr:cNvPr>
        <xdr:cNvSpPr txBox="1"/>
      </xdr:nvSpPr>
      <xdr:spPr>
        <a:xfrm>
          <a:off x="15266044" y="5785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102705</xdr:rowOff>
    </xdr:from>
    <xdr:ext cx="405111" cy="259045"/>
    <xdr:sp macro="" textlink="">
      <xdr:nvSpPr>
        <xdr:cNvPr id="414" name="n_2mainValue【認定こども園・幼稚園・保育所】&#10;有形固定資産減価償却率">
          <a:extLst>
            <a:ext uri="{FF2B5EF4-FFF2-40B4-BE49-F238E27FC236}">
              <a16:creationId xmlns:a16="http://schemas.microsoft.com/office/drawing/2014/main" id="{5E73DE55-4F1F-430F-A9EB-AFF4F8E8492C}"/>
            </a:ext>
          </a:extLst>
        </xdr:cNvPr>
        <xdr:cNvSpPr txBox="1"/>
      </xdr:nvSpPr>
      <xdr:spPr>
        <a:xfrm>
          <a:off x="14389744" y="576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3101</xdr:rowOff>
    </xdr:from>
    <xdr:ext cx="405111" cy="259045"/>
    <xdr:sp macro="" textlink="">
      <xdr:nvSpPr>
        <xdr:cNvPr id="415" name="n_3mainValue【認定こども園・幼稚園・保育所】&#10;有形固定資産減価償却率">
          <a:extLst>
            <a:ext uri="{FF2B5EF4-FFF2-40B4-BE49-F238E27FC236}">
              <a16:creationId xmlns:a16="http://schemas.microsoft.com/office/drawing/2014/main" id="{0D03605C-C98F-402F-982E-653B01C1C4F6}"/>
            </a:ext>
          </a:extLst>
        </xdr:cNvPr>
        <xdr:cNvSpPr txBox="1"/>
      </xdr:nvSpPr>
      <xdr:spPr>
        <a:xfrm>
          <a:off x="13500744" y="583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a:extLst>
            <a:ext uri="{FF2B5EF4-FFF2-40B4-BE49-F238E27FC236}">
              <a16:creationId xmlns:a16="http://schemas.microsoft.com/office/drawing/2014/main" id="{B9689734-FA89-439E-82CC-DF7924BB6C5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a:extLst>
            <a:ext uri="{FF2B5EF4-FFF2-40B4-BE49-F238E27FC236}">
              <a16:creationId xmlns:a16="http://schemas.microsoft.com/office/drawing/2014/main" id="{BB10BC44-AE5B-4205-B359-E444FE965FF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a:extLst>
            <a:ext uri="{FF2B5EF4-FFF2-40B4-BE49-F238E27FC236}">
              <a16:creationId xmlns:a16="http://schemas.microsoft.com/office/drawing/2014/main" id="{8F71ADEF-8C53-4A5A-9BE7-D3FCDBF6840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a:extLst>
            <a:ext uri="{FF2B5EF4-FFF2-40B4-BE49-F238E27FC236}">
              <a16:creationId xmlns:a16="http://schemas.microsoft.com/office/drawing/2014/main" id="{3FECB48E-1234-4ECF-92DC-5EFBFD690EB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a:extLst>
            <a:ext uri="{FF2B5EF4-FFF2-40B4-BE49-F238E27FC236}">
              <a16:creationId xmlns:a16="http://schemas.microsoft.com/office/drawing/2014/main" id="{D6FE02D6-09E5-44AF-8B54-13298C91C0D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a:extLst>
            <a:ext uri="{FF2B5EF4-FFF2-40B4-BE49-F238E27FC236}">
              <a16:creationId xmlns:a16="http://schemas.microsoft.com/office/drawing/2014/main" id="{9AAAA3E1-35DC-48BE-8ADA-FAA3CBFE1B5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a:extLst>
            <a:ext uri="{FF2B5EF4-FFF2-40B4-BE49-F238E27FC236}">
              <a16:creationId xmlns:a16="http://schemas.microsoft.com/office/drawing/2014/main" id="{19C99A58-D648-4AE1-93D1-8FCE388CDDB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a:extLst>
            <a:ext uri="{FF2B5EF4-FFF2-40B4-BE49-F238E27FC236}">
              <a16:creationId xmlns:a16="http://schemas.microsoft.com/office/drawing/2014/main" id="{8697DD81-4CBF-439E-9F37-4A198F75CEC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a:extLst>
            <a:ext uri="{FF2B5EF4-FFF2-40B4-BE49-F238E27FC236}">
              <a16:creationId xmlns:a16="http://schemas.microsoft.com/office/drawing/2014/main" id="{F02D229A-4899-4856-A4DA-95AEAE28C0C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a:extLst>
            <a:ext uri="{FF2B5EF4-FFF2-40B4-BE49-F238E27FC236}">
              <a16:creationId xmlns:a16="http://schemas.microsoft.com/office/drawing/2014/main" id="{796B018B-9AA0-45C8-ACB7-2B89DF79E00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6" name="直線コネクタ 425">
          <a:extLst>
            <a:ext uri="{FF2B5EF4-FFF2-40B4-BE49-F238E27FC236}">
              <a16:creationId xmlns:a16="http://schemas.microsoft.com/office/drawing/2014/main" id="{09D37029-1129-4902-B23A-D020AACBF5E5}"/>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7" name="テキスト ボックス 426">
          <a:extLst>
            <a:ext uri="{FF2B5EF4-FFF2-40B4-BE49-F238E27FC236}">
              <a16:creationId xmlns:a16="http://schemas.microsoft.com/office/drawing/2014/main" id="{68C71FA9-5289-4FDE-8AF3-2EB37D54B8BA}"/>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8" name="直線コネクタ 427">
          <a:extLst>
            <a:ext uri="{FF2B5EF4-FFF2-40B4-BE49-F238E27FC236}">
              <a16:creationId xmlns:a16="http://schemas.microsoft.com/office/drawing/2014/main" id="{A6636275-7BCF-40D6-8D84-671826D1533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9" name="テキスト ボックス 428">
          <a:extLst>
            <a:ext uri="{FF2B5EF4-FFF2-40B4-BE49-F238E27FC236}">
              <a16:creationId xmlns:a16="http://schemas.microsoft.com/office/drawing/2014/main" id="{6561C281-686E-430A-A3A9-8355710868D8}"/>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0" name="直線コネクタ 429">
          <a:extLst>
            <a:ext uri="{FF2B5EF4-FFF2-40B4-BE49-F238E27FC236}">
              <a16:creationId xmlns:a16="http://schemas.microsoft.com/office/drawing/2014/main" id="{F30D24B9-31EB-4C7D-A69F-7CD71119E766}"/>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1" name="テキスト ボックス 430">
          <a:extLst>
            <a:ext uri="{FF2B5EF4-FFF2-40B4-BE49-F238E27FC236}">
              <a16:creationId xmlns:a16="http://schemas.microsoft.com/office/drawing/2014/main" id="{D8F7DC58-3C48-4193-9DE3-AF958135883E}"/>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2" name="直線コネクタ 431">
          <a:extLst>
            <a:ext uri="{FF2B5EF4-FFF2-40B4-BE49-F238E27FC236}">
              <a16:creationId xmlns:a16="http://schemas.microsoft.com/office/drawing/2014/main" id="{350FB47A-809B-4546-B3A6-FBEC19939217}"/>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3" name="テキスト ボックス 432">
          <a:extLst>
            <a:ext uri="{FF2B5EF4-FFF2-40B4-BE49-F238E27FC236}">
              <a16:creationId xmlns:a16="http://schemas.microsoft.com/office/drawing/2014/main" id="{6903F5DA-05EB-4A85-811E-B3F31653A54B}"/>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4" name="直線コネクタ 433">
          <a:extLst>
            <a:ext uri="{FF2B5EF4-FFF2-40B4-BE49-F238E27FC236}">
              <a16:creationId xmlns:a16="http://schemas.microsoft.com/office/drawing/2014/main" id="{0ED6356D-4426-4472-8DD8-33CBF3F784A5}"/>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5" name="テキスト ボックス 434">
          <a:extLst>
            <a:ext uri="{FF2B5EF4-FFF2-40B4-BE49-F238E27FC236}">
              <a16:creationId xmlns:a16="http://schemas.microsoft.com/office/drawing/2014/main" id="{31721F3E-4437-4FE8-921A-13255F5861FD}"/>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6" name="直線コネクタ 435">
          <a:extLst>
            <a:ext uri="{FF2B5EF4-FFF2-40B4-BE49-F238E27FC236}">
              <a16:creationId xmlns:a16="http://schemas.microsoft.com/office/drawing/2014/main" id="{2892008A-517B-41A1-BBC6-724FF232438E}"/>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7" name="テキスト ボックス 436">
          <a:extLst>
            <a:ext uri="{FF2B5EF4-FFF2-40B4-BE49-F238E27FC236}">
              <a16:creationId xmlns:a16="http://schemas.microsoft.com/office/drawing/2014/main" id="{1271B2FB-FA1B-4F9A-B8BA-AE7B0A07A0CB}"/>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8" name="直線コネクタ 437">
          <a:extLst>
            <a:ext uri="{FF2B5EF4-FFF2-40B4-BE49-F238E27FC236}">
              <a16:creationId xmlns:a16="http://schemas.microsoft.com/office/drawing/2014/main" id="{1CE98385-E703-4EE9-91D2-73EC459D867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9" name="テキスト ボックス 438">
          <a:extLst>
            <a:ext uri="{FF2B5EF4-FFF2-40B4-BE49-F238E27FC236}">
              <a16:creationId xmlns:a16="http://schemas.microsoft.com/office/drawing/2014/main" id="{F6BB3718-2589-4180-BE7B-9A5081DC9C8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0" name="【認定こども園・幼稚園・保育所】&#10;一人当たり面積グラフ枠">
          <a:extLst>
            <a:ext uri="{FF2B5EF4-FFF2-40B4-BE49-F238E27FC236}">
              <a16:creationId xmlns:a16="http://schemas.microsoft.com/office/drawing/2014/main" id="{F997F2DA-D8F9-4927-96AD-AE1A13FEACD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74567</xdr:rowOff>
    </xdr:from>
    <xdr:to>
      <xdr:col>116</xdr:col>
      <xdr:colOff>62864</xdr:colOff>
      <xdr:row>41</xdr:row>
      <xdr:rowOff>95250</xdr:rowOff>
    </xdr:to>
    <xdr:cxnSp macro="">
      <xdr:nvCxnSpPr>
        <xdr:cNvPr id="441" name="直線コネクタ 440">
          <a:extLst>
            <a:ext uri="{FF2B5EF4-FFF2-40B4-BE49-F238E27FC236}">
              <a16:creationId xmlns:a16="http://schemas.microsoft.com/office/drawing/2014/main" id="{78FE0FB9-A0A3-4C1A-B3F9-8C4A375101B2}"/>
            </a:ext>
          </a:extLst>
        </xdr:cNvPr>
        <xdr:cNvCxnSpPr/>
      </xdr:nvCxnSpPr>
      <xdr:spPr>
        <a:xfrm flipV="1">
          <a:off x="22160864" y="5732417"/>
          <a:ext cx="0" cy="1392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442" name="【認定こども園・幼稚園・保育所】&#10;一人当たり面積最小値テキスト">
          <a:extLst>
            <a:ext uri="{FF2B5EF4-FFF2-40B4-BE49-F238E27FC236}">
              <a16:creationId xmlns:a16="http://schemas.microsoft.com/office/drawing/2014/main" id="{A089448C-108A-4C3E-94B5-7F4D9C67F1EA}"/>
            </a:ext>
          </a:extLst>
        </xdr:cNvPr>
        <xdr:cNvSpPr txBox="1"/>
      </xdr:nvSpPr>
      <xdr:spPr>
        <a:xfrm>
          <a:off x="22199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443" name="直線コネクタ 442">
          <a:extLst>
            <a:ext uri="{FF2B5EF4-FFF2-40B4-BE49-F238E27FC236}">
              <a16:creationId xmlns:a16="http://schemas.microsoft.com/office/drawing/2014/main" id="{393A921C-393A-477B-B47E-90F042649A6A}"/>
            </a:ext>
          </a:extLst>
        </xdr:cNvPr>
        <xdr:cNvCxnSpPr/>
      </xdr:nvCxnSpPr>
      <xdr:spPr>
        <a:xfrm>
          <a:off x="22072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21244</xdr:rowOff>
    </xdr:from>
    <xdr:ext cx="469744" cy="259045"/>
    <xdr:sp macro="" textlink="">
      <xdr:nvSpPr>
        <xdr:cNvPr id="444" name="【認定こども園・幼稚園・保育所】&#10;一人当たり面積最大値テキスト">
          <a:extLst>
            <a:ext uri="{FF2B5EF4-FFF2-40B4-BE49-F238E27FC236}">
              <a16:creationId xmlns:a16="http://schemas.microsoft.com/office/drawing/2014/main" id="{BAD0C0F4-DFE7-4DBE-956B-67ED71B7BAC5}"/>
            </a:ext>
          </a:extLst>
        </xdr:cNvPr>
        <xdr:cNvSpPr txBox="1"/>
      </xdr:nvSpPr>
      <xdr:spPr>
        <a:xfrm>
          <a:off x="22199600" y="550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74567</xdr:rowOff>
    </xdr:from>
    <xdr:to>
      <xdr:col>116</xdr:col>
      <xdr:colOff>152400</xdr:colOff>
      <xdr:row>33</xdr:row>
      <xdr:rowOff>74567</xdr:rowOff>
    </xdr:to>
    <xdr:cxnSp macro="">
      <xdr:nvCxnSpPr>
        <xdr:cNvPr id="445" name="直線コネクタ 444">
          <a:extLst>
            <a:ext uri="{FF2B5EF4-FFF2-40B4-BE49-F238E27FC236}">
              <a16:creationId xmlns:a16="http://schemas.microsoft.com/office/drawing/2014/main" id="{7E8A4F03-F65E-4B9A-A725-E20AC71AE52C}"/>
            </a:ext>
          </a:extLst>
        </xdr:cNvPr>
        <xdr:cNvCxnSpPr/>
      </xdr:nvCxnSpPr>
      <xdr:spPr>
        <a:xfrm>
          <a:off x="22072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85833</xdr:rowOff>
    </xdr:from>
    <xdr:ext cx="469744" cy="259045"/>
    <xdr:sp macro="" textlink="">
      <xdr:nvSpPr>
        <xdr:cNvPr id="446" name="【認定こども園・幼稚園・保育所】&#10;一人当たり面積平均値テキスト">
          <a:extLst>
            <a:ext uri="{FF2B5EF4-FFF2-40B4-BE49-F238E27FC236}">
              <a16:creationId xmlns:a16="http://schemas.microsoft.com/office/drawing/2014/main" id="{E1432FFF-A4D9-46A6-A428-A13E8CB07259}"/>
            </a:ext>
          </a:extLst>
        </xdr:cNvPr>
        <xdr:cNvSpPr txBox="1"/>
      </xdr:nvSpPr>
      <xdr:spPr>
        <a:xfrm>
          <a:off x="22199600" y="660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447" name="フローチャート: 判断 446">
          <a:extLst>
            <a:ext uri="{FF2B5EF4-FFF2-40B4-BE49-F238E27FC236}">
              <a16:creationId xmlns:a16="http://schemas.microsoft.com/office/drawing/2014/main" id="{28228647-81C4-419B-BED0-19D90D9D1778}"/>
            </a:ext>
          </a:extLst>
        </xdr:cNvPr>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110853</xdr:rowOff>
    </xdr:from>
    <xdr:to>
      <xdr:col>112</xdr:col>
      <xdr:colOff>38100</xdr:colOff>
      <xdr:row>40</xdr:row>
      <xdr:rowOff>41003</xdr:rowOff>
    </xdr:to>
    <xdr:sp macro="" textlink="">
      <xdr:nvSpPr>
        <xdr:cNvPr id="448" name="フローチャート: 判断 447">
          <a:extLst>
            <a:ext uri="{FF2B5EF4-FFF2-40B4-BE49-F238E27FC236}">
              <a16:creationId xmlns:a16="http://schemas.microsoft.com/office/drawing/2014/main" id="{699E335F-7632-4653-BB5D-5C677FF6CAE5}"/>
            </a:ext>
          </a:extLst>
        </xdr:cNvPr>
        <xdr:cNvSpPr/>
      </xdr:nvSpPr>
      <xdr:spPr>
        <a:xfrm>
          <a:off x="21272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113030</xdr:rowOff>
    </xdr:from>
    <xdr:to>
      <xdr:col>107</xdr:col>
      <xdr:colOff>101600</xdr:colOff>
      <xdr:row>40</xdr:row>
      <xdr:rowOff>43180</xdr:rowOff>
    </xdr:to>
    <xdr:sp macro="" textlink="">
      <xdr:nvSpPr>
        <xdr:cNvPr id="449" name="フローチャート: 判断 448">
          <a:extLst>
            <a:ext uri="{FF2B5EF4-FFF2-40B4-BE49-F238E27FC236}">
              <a16:creationId xmlns:a16="http://schemas.microsoft.com/office/drawing/2014/main" id="{AA937FCF-C892-4AB1-8DBE-3CC576B36D93}"/>
            </a:ext>
          </a:extLst>
        </xdr:cNvPr>
        <xdr:cNvSpPr/>
      </xdr:nvSpPr>
      <xdr:spPr>
        <a:xfrm>
          <a:off x="20383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11793</xdr:rowOff>
    </xdr:from>
    <xdr:to>
      <xdr:col>102</xdr:col>
      <xdr:colOff>165100</xdr:colOff>
      <xdr:row>39</xdr:row>
      <xdr:rowOff>113393</xdr:rowOff>
    </xdr:to>
    <xdr:sp macro="" textlink="">
      <xdr:nvSpPr>
        <xdr:cNvPr id="450" name="フローチャート: 判断 449">
          <a:extLst>
            <a:ext uri="{FF2B5EF4-FFF2-40B4-BE49-F238E27FC236}">
              <a16:creationId xmlns:a16="http://schemas.microsoft.com/office/drawing/2014/main" id="{733E91C8-DF1B-4F42-849E-CBA6A13D48F6}"/>
            </a:ext>
          </a:extLst>
        </xdr:cNvPr>
        <xdr:cNvSpPr/>
      </xdr:nvSpPr>
      <xdr:spPr>
        <a:xfrm>
          <a:off x="19494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97519703-FD70-4C38-9E18-DD53CB99BF3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2B05B92C-6680-46EB-A458-787AC6583C1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60D40809-81CD-4A63-9E76-4DC9EBE3C78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69F60E1B-296C-4689-B0C0-FC445119593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9E1030FF-A3B6-413A-800E-9D57BA4E15E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132624</xdr:rowOff>
    </xdr:from>
    <xdr:to>
      <xdr:col>116</xdr:col>
      <xdr:colOff>114300</xdr:colOff>
      <xdr:row>40</xdr:row>
      <xdr:rowOff>62774</xdr:rowOff>
    </xdr:to>
    <xdr:sp macro="" textlink="">
      <xdr:nvSpPr>
        <xdr:cNvPr id="456" name="楕円 455">
          <a:extLst>
            <a:ext uri="{FF2B5EF4-FFF2-40B4-BE49-F238E27FC236}">
              <a16:creationId xmlns:a16="http://schemas.microsoft.com/office/drawing/2014/main" id="{E9F2DE1B-0587-44BE-A97B-65DAAC1440FB}"/>
            </a:ext>
          </a:extLst>
        </xdr:cNvPr>
        <xdr:cNvSpPr/>
      </xdr:nvSpPr>
      <xdr:spPr>
        <a:xfrm>
          <a:off x="22110700" y="681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111051</xdr:rowOff>
    </xdr:from>
    <xdr:ext cx="469744" cy="259045"/>
    <xdr:sp macro="" textlink="">
      <xdr:nvSpPr>
        <xdr:cNvPr id="457" name="【認定こども園・幼稚園・保育所】&#10;一人当たり面積該当値テキスト">
          <a:extLst>
            <a:ext uri="{FF2B5EF4-FFF2-40B4-BE49-F238E27FC236}">
              <a16:creationId xmlns:a16="http://schemas.microsoft.com/office/drawing/2014/main" id="{47CC7AF4-7EE0-4DF3-A7D8-EF16F92ED279}"/>
            </a:ext>
          </a:extLst>
        </xdr:cNvPr>
        <xdr:cNvSpPr txBox="1"/>
      </xdr:nvSpPr>
      <xdr:spPr>
        <a:xfrm>
          <a:off x="22199600" y="679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131535</xdr:rowOff>
    </xdr:from>
    <xdr:to>
      <xdr:col>112</xdr:col>
      <xdr:colOff>38100</xdr:colOff>
      <xdr:row>40</xdr:row>
      <xdr:rowOff>61685</xdr:rowOff>
    </xdr:to>
    <xdr:sp macro="" textlink="">
      <xdr:nvSpPr>
        <xdr:cNvPr id="458" name="楕円 457">
          <a:extLst>
            <a:ext uri="{FF2B5EF4-FFF2-40B4-BE49-F238E27FC236}">
              <a16:creationId xmlns:a16="http://schemas.microsoft.com/office/drawing/2014/main" id="{7B2FB6BF-BCB8-42CB-A328-2DF6C34EAA1C}"/>
            </a:ext>
          </a:extLst>
        </xdr:cNvPr>
        <xdr:cNvSpPr/>
      </xdr:nvSpPr>
      <xdr:spPr>
        <a:xfrm>
          <a:off x="21272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10885</xdr:rowOff>
    </xdr:from>
    <xdr:to>
      <xdr:col>116</xdr:col>
      <xdr:colOff>63500</xdr:colOff>
      <xdr:row>40</xdr:row>
      <xdr:rowOff>11974</xdr:rowOff>
    </xdr:to>
    <xdr:cxnSp macro="">
      <xdr:nvCxnSpPr>
        <xdr:cNvPr id="459" name="直線コネクタ 458">
          <a:extLst>
            <a:ext uri="{FF2B5EF4-FFF2-40B4-BE49-F238E27FC236}">
              <a16:creationId xmlns:a16="http://schemas.microsoft.com/office/drawing/2014/main" id="{C634FC4D-BC1E-4CBF-97DE-0F7D407E55DE}"/>
            </a:ext>
          </a:extLst>
        </xdr:cNvPr>
        <xdr:cNvCxnSpPr/>
      </xdr:nvCxnSpPr>
      <xdr:spPr>
        <a:xfrm>
          <a:off x="21323300" y="6868885"/>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133713</xdr:rowOff>
    </xdr:from>
    <xdr:to>
      <xdr:col>107</xdr:col>
      <xdr:colOff>101600</xdr:colOff>
      <xdr:row>40</xdr:row>
      <xdr:rowOff>63863</xdr:rowOff>
    </xdr:to>
    <xdr:sp macro="" textlink="">
      <xdr:nvSpPr>
        <xdr:cNvPr id="460" name="楕円 459">
          <a:extLst>
            <a:ext uri="{FF2B5EF4-FFF2-40B4-BE49-F238E27FC236}">
              <a16:creationId xmlns:a16="http://schemas.microsoft.com/office/drawing/2014/main" id="{827F4006-42C2-41E8-9862-591F4B4DAE6F}"/>
            </a:ext>
          </a:extLst>
        </xdr:cNvPr>
        <xdr:cNvSpPr/>
      </xdr:nvSpPr>
      <xdr:spPr>
        <a:xfrm>
          <a:off x="20383500" y="682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10885</xdr:rowOff>
    </xdr:from>
    <xdr:to>
      <xdr:col>111</xdr:col>
      <xdr:colOff>177800</xdr:colOff>
      <xdr:row>40</xdr:row>
      <xdr:rowOff>13063</xdr:rowOff>
    </xdr:to>
    <xdr:cxnSp macro="">
      <xdr:nvCxnSpPr>
        <xdr:cNvPr id="461" name="直線コネクタ 460">
          <a:extLst>
            <a:ext uri="{FF2B5EF4-FFF2-40B4-BE49-F238E27FC236}">
              <a16:creationId xmlns:a16="http://schemas.microsoft.com/office/drawing/2014/main" id="{6D00BCFF-F3D5-4131-962B-DD3601ED9C58}"/>
            </a:ext>
          </a:extLst>
        </xdr:cNvPr>
        <xdr:cNvCxnSpPr/>
      </xdr:nvCxnSpPr>
      <xdr:spPr>
        <a:xfrm flipV="1">
          <a:off x="20434300" y="6868885"/>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152763</xdr:rowOff>
    </xdr:from>
    <xdr:to>
      <xdr:col>102</xdr:col>
      <xdr:colOff>165100</xdr:colOff>
      <xdr:row>39</xdr:row>
      <xdr:rowOff>82913</xdr:rowOff>
    </xdr:to>
    <xdr:sp macro="" textlink="">
      <xdr:nvSpPr>
        <xdr:cNvPr id="462" name="楕円 461">
          <a:extLst>
            <a:ext uri="{FF2B5EF4-FFF2-40B4-BE49-F238E27FC236}">
              <a16:creationId xmlns:a16="http://schemas.microsoft.com/office/drawing/2014/main" id="{A0B51E84-6004-4294-A4BD-AE39AD101797}"/>
            </a:ext>
          </a:extLst>
        </xdr:cNvPr>
        <xdr:cNvSpPr/>
      </xdr:nvSpPr>
      <xdr:spPr>
        <a:xfrm>
          <a:off x="19494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32113</xdr:rowOff>
    </xdr:from>
    <xdr:to>
      <xdr:col>107</xdr:col>
      <xdr:colOff>50800</xdr:colOff>
      <xdr:row>40</xdr:row>
      <xdr:rowOff>13063</xdr:rowOff>
    </xdr:to>
    <xdr:cxnSp macro="">
      <xdr:nvCxnSpPr>
        <xdr:cNvPr id="463" name="直線コネクタ 462">
          <a:extLst>
            <a:ext uri="{FF2B5EF4-FFF2-40B4-BE49-F238E27FC236}">
              <a16:creationId xmlns:a16="http://schemas.microsoft.com/office/drawing/2014/main" id="{F170860C-6AA6-4E4B-A28E-28B4D4614325}"/>
            </a:ext>
          </a:extLst>
        </xdr:cNvPr>
        <xdr:cNvCxnSpPr/>
      </xdr:nvCxnSpPr>
      <xdr:spPr>
        <a:xfrm>
          <a:off x="19545300" y="671866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57530</xdr:rowOff>
    </xdr:from>
    <xdr:ext cx="469744" cy="259045"/>
    <xdr:sp macro="" textlink="">
      <xdr:nvSpPr>
        <xdr:cNvPr id="464" name="n_1aveValue【認定こども園・幼稚園・保育所】&#10;一人当たり面積">
          <a:extLst>
            <a:ext uri="{FF2B5EF4-FFF2-40B4-BE49-F238E27FC236}">
              <a16:creationId xmlns:a16="http://schemas.microsoft.com/office/drawing/2014/main" id="{CCAC6FD5-96E5-4C43-A6C3-D6D86B54AF2D}"/>
            </a:ext>
          </a:extLst>
        </xdr:cNvPr>
        <xdr:cNvSpPr txBox="1"/>
      </xdr:nvSpPr>
      <xdr:spPr>
        <a:xfrm>
          <a:off x="210757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59707</xdr:rowOff>
    </xdr:from>
    <xdr:ext cx="469744" cy="259045"/>
    <xdr:sp macro="" textlink="">
      <xdr:nvSpPr>
        <xdr:cNvPr id="465" name="n_2aveValue【認定こども園・幼稚園・保育所】&#10;一人当たり面積">
          <a:extLst>
            <a:ext uri="{FF2B5EF4-FFF2-40B4-BE49-F238E27FC236}">
              <a16:creationId xmlns:a16="http://schemas.microsoft.com/office/drawing/2014/main" id="{626F7D16-48C1-4855-9B2C-8DD633959920}"/>
            </a:ext>
          </a:extLst>
        </xdr:cNvPr>
        <xdr:cNvSpPr txBox="1"/>
      </xdr:nvSpPr>
      <xdr:spPr>
        <a:xfrm>
          <a:off x="20199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104520</xdr:rowOff>
    </xdr:from>
    <xdr:ext cx="469744" cy="259045"/>
    <xdr:sp macro="" textlink="">
      <xdr:nvSpPr>
        <xdr:cNvPr id="466" name="n_3aveValue【認定こども園・幼稚園・保育所】&#10;一人当たり面積">
          <a:extLst>
            <a:ext uri="{FF2B5EF4-FFF2-40B4-BE49-F238E27FC236}">
              <a16:creationId xmlns:a16="http://schemas.microsoft.com/office/drawing/2014/main" id="{01538698-B956-4C1D-82C3-A6943AA0B9EF}"/>
            </a:ext>
          </a:extLst>
        </xdr:cNvPr>
        <xdr:cNvSpPr txBox="1"/>
      </xdr:nvSpPr>
      <xdr:spPr>
        <a:xfrm>
          <a:off x="19310427" y="67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52812</xdr:rowOff>
    </xdr:from>
    <xdr:ext cx="469744" cy="259045"/>
    <xdr:sp macro="" textlink="">
      <xdr:nvSpPr>
        <xdr:cNvPr id="467" name="n_1mainValue【認定こども園・幼稚園・保育所】&#10;一人当たり面積">
          <a:extLst>
            <a:ext uri="{FF2B5EF4-FFF2-40B4-BE49-F238E27FC236}">
              <a16:creationId xmlns:a16="http://schemas.microsoft.com/office/drawing/2014/main" id="{D89FEFA9-ED7C-4751-B22F-838690E687D1}"/>
            </a:ext>
          </a:extLst>
        </xdr:cNvPr>
        <xdr:cNvSpPr txBox="1"/>
      </xdr:nvSpPr>
      <xdr:spPr>
        <a:xfrm>
          <a:off x="210757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54990</xdr:rowOff>
    </xdr:from>
    <xdr:ext cx="469744" cy="259045"/>
    <xdr:sp macro="" textlink="">
      <xdr:nvSpPr>
        <xdr:cNvPr id="468" name="n_2mainValue【認定こども園・幼稚園・保育所】&#10;一人当たり面積">
          <a:extLst>
            <a:ext uri="{FF2B5EF4-FFF2-40B4-BE49-F238E27FC236}">
              <a16:creationId xmlns:a16="http://schemas.microsoft.com/office/drawing/2014/main" id="{88C02EE4-40E2-4740-8CF8-7B7AACBAA091}"/>
            </a:ext>
          </a:extLst>
        </xdr:cNvPr>
        <xdr:cNvSpPr txBox="1"/>
      </xdr:nvSpPr>
      <xdr:spPr>
        <a:xfrm>
          <a:off x="20199427" y="691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99440</xdr:rowOff>
    </xdr:from>
    <xdr:ext cx="469744" cy="259045"/>
    <xdr:sp macro="" textlink="">
      <xdr:nvSpPr>
        <xdr:cNvPr id="469" name="n_3mainValue【認定こども園・幼稚園・保育所】&#10;一人当たり面積">
          <a:extLst>
            <a:ext uri="{FF2B5EF4-FFF2-40B4-BE49-F238E27FC236}">
              <a16:creationId xmlns:a16="http://schemas.microsoft.com/office/drawing/2014/main" id="{F2006100-9148-44AC-B50F-CD86DF177F8B}"/>
            </a:ext>
          </a:extLst>
        </xdr:cNvPr>
        <xdr:cNvSpPr txBox="1"/>
      </xdr:nvSpPr>
      <xdr:spPr>
        <a:xfrm>
          <a:off x="19310427" y="644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a:extLst>
            <a:ext uri="{FF2B5EF4-FFF2-40B4-BE49-F238E27FC236}">
              <a16:creationId xmlns:a16="http://schemas.microsoft.com/office/drawing/2014/main" id="{19EBD53F-62DF-4D3A-A24A-02FA0533C2C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a:extLst>
            <a:ext uri="{FF2B5EF4-FFF2-40B4-BE49-F238E27FC236}">
              <a16:creationId xmlns:a16="http://schemas.microsoft.com/office/drawing/2014/main" id="{F5DE7B6F-F036-4AA9-83E1-D96E7F494C9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a:extLst>
            <a:ext uri="{FF2B5EF4-FFF2-40B4-BE49-F238E27FC236}">
              <a16:creationId xmlns:a16="http://schemas.microsoft.com/office/drawing/2014/main" id="{25F7AE75-66FA-480B-B962-243FE0E4705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a:extLst>
            <a:ext uri="{FF2B5EF4-FFF2-40B4-BE49-F238E27FC236}">
              <a16:creationId xmlns:a16="http://schemas.microsoft.com/office/drawing/2014/main" id="{690EF0A8-26DC-47FE-8171-00A7F56292E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a:extLst>
            <a:ext uri="{FF2B5EF4-FFF2-40B4-BE49-F238E27FC236}">
              <a16:creationId xmlns:a16="http://schemas.microsoft.com/office/drawing/2014/main" id="{E44BF4DA-8951-4B11-80FC-A6C49AB990B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a:extLst>
            <a:ext uri="{FF2B5EF4-FFF2-40B4-BE49-F238E27FC236}">
              <a16:creationId xmlns:a16="http://schemas.microsoft.com/office/drawing/2014/main" id="{98CADBEF-A762-412F-A650-05FF2A2EB19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a:extLst>
            <a:ext uri="{FF2B5EF4-FFF2-40B4-BE49-F238E27FC236}">
              <a16:creationId xmlns:a16="http://schemas.microsoft.com/office/drawing/2014/main" id="{33930605-3FF0-482F-BFAD-FCC8C04DDFB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a:extLst>
            <a:ext uri="{FF2B5EF4-FFF2-40B4-BE49-F238E27FC236}">
              <a16:creationId xmlns:a16="http://schemas.microsoft.com/office/drawing/2014/main" id="{7C194CD1-07C9-42FE-975B-F2E81FACC4F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a:extLst>
            <a:ext uri="{FF2B5EF4-FFF2-40B4-BE49-F238E27FC236}">
              <a16:creationId xmlns:a16="http://schemas.microsoft.com/office/drawing/2014/main" id="{0801BAE9-9C44-43A1-890F-4A71277AAFF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a:extLst>
            <a:ext uri="{FF2B5EF4-FFF2-40B4-BE49-F238E27FC236}">
              <a16:creationId xmlns:a16="http://schemas.microsoft.com/office/drawing/2014/main" id="{99A685A5-813B-408B-9CB9-CAFF1AB9B5B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0" name="テキスト ボックス 479">
          <a:extLst>
            <a:ext uri="{FF2B5EF4-FFF2-40B4-BE49-F238E27FC236}">
              <a16:creationId xmlns:a16="http://schemas.microsoft.com/office/drawing/2014/main" id="{8BB4CCAF-FBE5-40BC-9CBE-94F9FF11D0D5}"/>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1" name="直線コネクタ 480">
          <a:extLst>
            <a:ext uri="{FF2B5EF4-FFF2-40B4-BE49-F238E27FC236}">
              <a16:creationId xmlns:a16="http://schemas.microsoft.com/office/drawing/2014/main" id="{BF4F9094-D4D9-4670-89AF-CC28BC73B92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2" name="テキスト ボックス 481">
          <a:extLst>
            <a:ext uri="{FF2B5EF4-FFF2-40B4-BE49-F238E27FC236}">
              <a16:creationId xmlns:a16="http://schemas.microsoft.com/office/drawing/2014/main" id="{02171D7B-82FD-43B7-BB52-414516878A6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3" name="直線コネクタ 482">
          <a:extLst>
            <a:ext uri="{FF2B5EF4-FFF2-40B4-BE49-F238E27FC236}">
              <a16:creationId xmlns:a16="http://schemas.microsoft.com/office/drawing/2014/main" id="{EBA8BE2A-5FE3-4826-A04E-A0189D637E9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4" name="テキスト ボックス 483">
          <a:extLst>
            <a:ext uri="{FF2B5EF4-FFF2-40B4-BE49-F238E27FC236}">
              <a16:creationId xmlns:a16="http://schemas.microsoft.com/office/drawing/2014/main" id="{6106BB43-9413-45BA-B37F-9C68AD6CEDE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5" name="直線コネクタ 484">
          <a:extLst>
            <a:ext uri="{FF2B5EF4-FFF2-40B4-BE49-F238E27FC236}">
              <a16:creationId xmlns:a16="http://schemas.microsoft.com/office/drawing/2014/main" id="{FACE2238-A7CC-4703-83D8-4D0E831EADA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6" name="テキスト ボックス 485">
          <a:extLst>
            <a:ext uri="{FF2B5EF4-FFF2-40B4-BE49-F238E27FC236}">
              <a16:creationId xmlns:a16="http://schemas.microsoft.com/office/drawing/2014/main" id="{6888380E-352B-4380-B29A-7F6E034CAE0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7" name="直線コネクタ 486">
          <a:extLst>
            <a:ext uri="{FF2B5EF4-FFF2-40B4-BE49-F238E27FC236}">
              <a16:creationId xmlns:a16="http://schemas.microsoft.com/office/drawing/2014/main" id="{DF7AE1F2-5876-4901-B74E-31004678122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8" name="テキスト ボックス 487">
          <a:extLst>
            <a:ext uri="{FF2B5EF4-FFF2-40B4-BE49-F238E27FC236}">
              <a16:creationId xmlns:a16="http://schemas.microsoft.com/office/drawing/2014/main" id="{7081AB35-FCCE-47E1-836A-56A70D4CDD4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9" name="直線コネクタ 488">
          <a:extLst>
            <a:ext uri="{FF2B5EF4-FFF2-40B4-BE49-F238E27FC236}">
              <a16:creationId xmlns:a16="http://schemas.microsoft.com/office/drawing/2014/main" id="{7232A3F0-4595-4805-BCEB-B3F7E16901F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0" name="テキスト ボックス 489">
          <a:extLst>
            <a:ext uri="{FF2B5EF4-FFF2-40B4-BE49-F238E27FC236}">
              <a16:creationId xmlns:a16="http://schemas.microsoft.com/office/drawing/2014/main" id="{7E6028DD-9834-4DD0-8D24-4DB69F7C26A7}"/>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a:extLst>
            <a:ext uri="{FF2B5EF4-FFF2-40B4-BE49-F238E27FC236}">
              <a16:creationId xmlns:a16="http://schemas.microsoft.com/office/drawing/2014/main" id="{CE59216B-B78E-4B95-BEE2-FC93BCC9972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id="{14E5C9F9-2384-4DBE-8014-93115AE75CD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a:extLst>
            <a:ext uri="{FF2B5EF4-FFF2-40B4-BE49-F238E27FC236}">
              <a16:creationId xmlns:a16="http://schemas.microsoft.com/office/drawing/2014/main" id="{5DD4AE10-4BE3-43FA-9D3B-6EDB799FF69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64</xdr:row>
      <xdr:rowOff>150495</xdr:rowOff>
    </xdr:to>
    <xdr:cxnSp macro="">
      <xdr:nvCxnSpPr>
        <xdr:cNvPr id="494" name="直線コネクタ 493">
          <a:extLst>
            <a:ext uri="{FF2B5EF4-FFF2-40B4-BE49-F238E27FC236}">
              <a16:creationId xmlns:a16="http://schemas.microsoft.com/office/drawing/2014/main" id="{EC09E6A1-C4FE-4F88-9BC1-C8B5A466B837}"/>
            </a:ext>
          </a:extLst>
        </xdr:cNvPr>
        <xdr:cNvCxnSpPr/>
      </xdr:nvCxnSpPr>
      <xdr:spPr>
        <a:xfrm flipV="1">
          <a:off x="16318864" y="9553575"/>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154322</xdr:rowOff>
    </xdr:from>
    <xdr:ext cx="405111" cy="259045"/>
    <xdr:sp macro="" textlink="">
      <xdr:nvSpPr>
        <xdr:cNvPr id="495" name="【学校施設】&#10;有形固定資産減価償却率最小値テキスト">
          <a:extLst>
            <a:ext uri="{FF2B5EF4-FFF2-40B4-BE49-F238E27FC236}">
              <a16:creationId xmlns:a16="http://schemas.microsoft.com/office/drawing/2014/main" id="{518870E8-1BBD-47C4-BD7B-ECADEF361EAA}"/>
            </a:ext>
          </a:extLst>
        </xdr:cNvPr>
        <xdr:cNvSpPr txBox="1"/>
      </xdr:nvSpPr>
      <xdr:spPr>
        <a:xfrm>
          <a:off x="16357600" y="1112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150495</xdr:rowOff>
    </xdr:from>
    <xdr:to>
      <xdr:col>86</xdr:col>
      <xdr:colOff>25400</xdr:colOff>
      <xdr:row>64</xdr:row>
      <xdr:rowOff>150495</xdr:rowOff>
    </xdr:to>
    <xdr:cxnSp macro="">
      <xdr:nvCxnSpPr>
        <xdr:cNvPr id="496" name="直線コネクタ 495">
          <a:extLst>
            <a:ext uri="{FF2B5EF4-FFF2-40B4-BE49-F238E27FC236}">
              <a16:creationId xmlns:a16="http://schemas.microsoft.com/office/drawing/2014/main" id="{110503E0-C4C8-4DEF-A012-49825E968C70}"/>
            </a:ext>
          </a:extLst>
        </xdr:cNvPr>
        <xdr:cNvCxnSpPr/>
      </xdr:nvCxnSpPr>
      <xdr:spPr>
        <a:xfrm>
          <a:off x="16230600" y="1112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497" name="【学校施設】&#10;有形固定資産減価償却率最大値テキスト">
          <a:extLst>
            <a:ext uri="{FF2B5EF4-FFF2-40B4-BE49-F238E27FC236}">
              <a16:creationId xmlns:a16="http://schemas.microsoft.com/office/drawing/2014/main" id="{39ECE499-B126-4925-9268-68AAB8E3D45F}"/>
            </a:ext>
          </a:extLst>
        </xdr:cNvPr>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498" name="直線コネクタ 497">
          <a:extLst>
            <a:ext uri="{FF2B5EF4-FFF2-40B4-BE49-F238E27FC236}">
              <a16:creationId xmlns:a16="http://schemas.microsoft.com/office/drawing/2014/main" id="{92800D03-86AD-477C-9659-D4D86D570B89}"/>
            </a:ext>
          </a:extLst>
        </xdr:cNvPr>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499" name="【学校施設】&#10;有形固定資産減価償却率平均値テキスト">
          <a:extLst>
            <a:ext uri="{FF2B5EF4-FFF2-40B4-BE49-F238E27FC236}">
              <a16:creationId xmlns:a16="http://schemas.microsoft.com/office/drawing/2014/main" id="{ADD576CF-42E2-43D7-A56F-1EE973D36CF6}"/>
            </a:ext>
          </a:extLst>
        </xdr:cNvPr>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500" name="フローチャート: 判断 499">
          <a:extLst>
            <a:ext uri="{FF2B5EF4-FFF2-40B4-BE49-F238E27FC236}">
              <a16:creationId xmlns:a16="http://schemas.microsoft.com/office/drawing/2014/main" id="{0145BF60-80CD-4EEB-AFD7-A884654B7390}"/>
            </a:ext>
          </a:extLst>
        </xdr:cNvPr>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01" name="フローチャート: 判断 500">
          <a:extLst>
            <a:ext uri="{FF2B5EF4-FFF2-40B4-BE49-F238E27FC236}">
              <a16:creationId xmlns:a16="http://schemas.microsoft.com/office/drawing/2014/main" id="{C7812D44-376E-4FAF-8667-35478730DEA6}"/>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164465</xdr:rowOff>
    </xdr:from>
    <xdr:to>
      <xdr:col>76</xdr:col>
      <xdr:colOff>165100</xdr:colOff>
      <xdr:row>60</xdr:row>
      <xdr:rowOff>94615</xdr:rowOff>
    </xdr:to>
    <xdr:sp macro="" textlink="">
      <xdr:nvSpPr>
        <xdr:cNvPr id="502" name="フローチャート: 判断 501">
          <a:extLst>
            <a:ext uri="{FF2B5EF4-FFF2-40B4-BE49-F238E27FC236}">
              <a16:creationId xmlns:a16="http://schemas.microsoft.com/office/drawing/2014/main" id="{0EB459EE-EC59-4627-8AF7-635977654F2D}"/>
            </a:ext>
          </a:extLst>
        </xdr:cNvPr>
        <xdr:cNvSpPr/>
      </xdr:nvSpPr>
      <xdr:spPr>
        <a:xfrm>
          <a:off x="14541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03" name="フローチャート: 判断 502">
          <a:extLst>
            <a:ext uri="{FF2B5EF4-FFF2-40B4-BE49-F238E27FC236}">
              <a16:creationId xmlns:a16="http://schemas.microsoft.com/office/drawing/2014/main" id="{99792F09-D2B7-425F-B94B-C34F07402884}"/>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8D4E752-5618-4395-8231-0896C9BAEF2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AFEA6AEA-BB2F-4E23-B844-8740ADD5AC4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3E2D83F9-2BC0-4ACB-8770-526A71AFB2C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68EAEDBE-77F5-47DA-83F2-3EC41970A41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7EC0052-4B66-44D6-928D-7A8D63E94B9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160655</xdr:rowOff>
    </xdr:from>
    <xdr:to>
      <xdr:col>85</xdr:col>
      <xdr:colOff>177800</xdr:colOff>
      <xdr:row>58</xdr:row>
      <xdr:rowOff>90805</xdr:rowOff>
    </xdr:to>
    <xdr:sp macro="" textlink="">
      <xdr:nvSpPr>
        <xdr:cNvPr id="509" name="楕円 508">
          <a:extLst>
            <a:ext uri="{FF2B5EF4-FFF2-40B4-BE49-F238E27FC236}">
              <a16:creationId xmlns:a16="http://schemas.microsoft.com/office/drawing/2014/main" id="{B3B130EA-9C2C-4897-A5CA-B612026A6BA6}"/>
            </a:ext>
          </a:extLst>
        </xdr:cNvPr>
        <xdr:cNvSpPr/>
      </xdr:nvSpPr>
      <xdr:spPr>
        <a:xfrm>
          <a:off x="162687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12082</xdr:rowOff>
    </xdr:from>
    <xdr:ext cx="405111" cy="259045"/>
    <xdr:sp macro="" textlink="">
      <xdr:nvSpPr>
        <xdr:cNvPr id="510" name="【学校施設】&#10;有形固定資産減価償却率該当値テキスト">
          <a:extLst>
            <a:ext uri="{FF2B5EF4-FFF2-40B4-BE49-F238E27FC236}">
              <a16:creationId xmlns:a16="http://schemas.microsoft.com/office/drawing/2014/main" id="{4153DB61-4C88-4713-AE29-EB4C627E4316}"/>
            </a:ext>
          </a:extLst>
        </xdr:cNvPr>
        <xdr:cNvSpPr txBox="1"/>
      </xdr:nvSpPr>
      <xdr:spPr>
        <a:xfrm>
          <a:off x="16357600"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25400</xdr:rowOff>
    </xdr:from>
    <xdr:to>
      <xdr:col>81</xdr:col>
      <xdr:colOff>101600</xdr:colOff>
      <xdr:row>58</xdr:row>
      <xdr:rowOff>127000</xdr:rowOff>
    </xdr:to>
    <xdr:sp macro="" textlink="">
      <xdr:nvSpPr>
        <xdr:cNvPr id="511" name="楕円 510">
          <a:extLst>
            <a:ext uri="{FF2B5EF4-FFF2-40B4-BE49-F238E27FC236}">
              <a16:creationId xmlns:a16="http://schemas.microsoft.com/office/drawing/2014/main" id="{66ED52AE-7E0E-432B-A66E-E9E63E580CE2}"/>
            </a:ext>
          </a:extLst>
        </xdr:cNvPr>
        <xdr:cNvSpPr/>
      </xdr:nvSpPr>
      <xdr:spPr>
        <a:xfrm>
          <a:off x="15430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40005</xdr:rowOff>
    </xdr:from>
    <xdr:to>
      <xdr:col>85</xdr:col>
      <xdr:colOff>127000</xdr:colOff>
      <xdr:row>58</xdr:row>
      <xdr:rowOff>76200</xdr:rowOff>
    </xdr:to>
    <xdr:cxnSp macro="">
      <xdr:nvCxnSpPr>
        <xdr:cNvPr id="512" name="直線コネクタ 511">
          <a:extLst>
            <a:ext uri="{FF2B5EF4-FFF2-40B4-BE49-F238E27FC236}">
              <a16:creationId xmlns:a16="http://schemas.microsoft.com/office/drawing/2014/main" id="{6F2FE760-2603-4E8A-983A-67064AC87DC1}"/>
            </a:ext>
          </a:extLst>
        </xdr:cNvPr>
        <xdr:cNvCxnSpPr/>
      </xdr:nvCxnSpPr>
      <xdr:spPr>
        <a:xfrm flipV="1">
          <a:off x="15481300" y="99841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137795</xdr:rowOff>
    </xdr:from>
    <xdr:to>
      <xdr:col>76</xdr:col>
      <xdr:colOff>165100</xdr:colOff>
      <xdr:row>58</xdr:row>
      <xdr:rowOff>67945</xdr:rowOff>
    </xdr:to>
    <xdr:sp macro="" textlink="">
      <xdr:nvSpPr>
        <xdr:cNvPr id="513" name="楕円 512">
          <a:extLst>
            <a:ext uri="{FF2B5EF4-FFF2-40B4-BE49-F238E27FC236}">
              <a16:creationId xmlns:a16="http://schemas.microsoft.com/office/drawing/2014/main" id="{FF61036E-0874-4F7B-806C-9FAE01266EAC}"/>
            </a:ext>
          </a:extLst>
        </xdr:cNvPr>
        <xdr:cNvSpPr/>
      </xdr:nvSpPr>
      <xdr:spPr>
        <a:xfrm>
          <a:off x="145415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17145</xdr:rowOff>
    </xdr:from>
    <xdr:to>
      <xdr:col>81</xdr:col>
      <xdr:colOff>50800</xdr:colOff>
      <xdr:row>58</xdr:row>
      <xdr:rowOff>76200</xdr:rowOff>
    </xdr:to>
    <xdr:cxnSp macro="">
      <xdr:nvCxnSpPr>
        <xdr:cNvPr id="514" name="直線コネクタ 513">
          <a:extLst>
            <a:ext uri="{FF2B5EF4-FFF2-40B4-BE49-F238E27FC236}">
              <a16:creationId xmlns:a16="http://schemas.microsoft.com/office/drawing/2014/main" id="{2DD603AF-0655-4BB8-A07C-4CD21F3483B6}"/>
            </a:ext>
          </a:extLst>
        </xdr:cNvPr>
        <xdr:cNvCxnSpPr/>
      </xdr:nvCxnSpPr>
      <xdr:spPr>
        <a:xfrm>
          <a:off x="14592300" y="996124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114935</xdr:rowOff>
    </xdr:from>
    <xdr:to>
      <xdr:col>72</xdr:col>
      <xdr:colOff>38100</xdr:colOff>
      <xdr:row>59</xdr:row>
      <xdr:rowOff>45085</xdr:rowOff>
    </xdr:to>
    <xdr:sp macro="" textlink="">
      <xdr:nvSpPr>
        <xdr:cNvPr id="515" name="楕円 514">
          <a:extLst>
            <a:ext uri="{FF2B5EF4-FFF2-40B4-BE49-F238E27FC236}">
              <a16:creationId xmlns:a16="http://schemas.microsoft.com/office/drawing/2014/main" id="{6AB37395-F1C5-47E7-8375-739CBBE12D84}"/>
            </a:ext>
          </a:extLst>
        </xdr:cNvPr>
        <xdr:cNvSpPr/>
      </xdr:nvSpPr>
      <xdr:spPr>
        <a:xfrm>
          <a:off x="13652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17145</xdr:rowOff>
    </xdr:from>
    <xdr:to>
      <xdr:col>76</xdr:col>
      <xdr:colOff>114300</xdr:colOff>
      <xdr:row>58</xdr:row>
      <xdr:rowOff>165735</xdr:rowOff>
    </xdr:to>
    <xdr:cxnSp macro="">
      <xdr:nvCxnSpPr>
        <xdr:cNvPr id="516" name="直線コネクタ 515">
          <a:extLst>
            <a:ext uri="{FF2B5EF4-FFF2-40B4-BE49-F238E27FC236}">
              <a16:creationId xmlns:a16="http://schemas.microsoft.com/office/drawing/2014/main" id="{3871519C-DDF0-4DC1-9B04-1EAB97355092}"/>
            </a:ext>
          </a:extLst>
        </xdr:cNvPr>
        <xdr:cNvCxnSpPr/>
      </xdr:nvCxnSpPr>
      <xdr:spPr>
        <a:xfrm flipV="1">
          <a:off x="13703300" y="9961245"/>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517" name="n_1aveValue【学校施設】&#10;有形固定資産減価償却率">
          <a:extLst>
            <a:ext uri="{FF2B5EF4-FFF2-40B4-BE49-F238E27FC236}">
              <a16:creationId xmlns:a16="http://schemas.microsoft.com/office/drawing/2014/main" id="{8D2A326B-E405-4F12-AC38-18A2E2B84894}"/>
            </a:ext>
          </a:extLst>
        </xdr:cNvPr>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85742</xdr:rowOff>
    </xdr:from>
    <xdr:ext cx="405111" cy="259045"/>
    <xdr:sp macro="" textlink="">
      <xdr:nvSpPr>
        <xdr:cNvPr id="518" name="n_2aveValue【学校施設】&#10;有形固定資産減価償却率">
          <a:extLst>
            <a:ext uri="{FF2B5EF4-FFF2-40B4-BE49-F238E27FC236}">
              <a16:creationId xmlns:a16="http://schemas.microsoft.com/office/drawing/2014/main" id="{11944712-5E4E-4AD7-8A8B-9EE2AFEE63FE}"/>
            </a:ext>
          </a:extLst>
        </xdr:cNvPr>
        <xdr:cNvSpPr txBox="1"/>
      </xdr:nvSpPr>
      <xdr:spPr>
        <a:xfrm>
          <a:off x="14389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36212</xdr:rowOff>
    </xdr:from>
    <xdr:ext cx="405111" cy="259045"/>
    <xdr:sp macro="" textlink="">
      <xdr:nvSpPr>
        <xdr:cNvPr id="519" name="n_3aveValue【学校施設】&#10;有形固定資産減価償却率">
          <a:extLst>
            <a:ext uri="{FF2B5EF4-FFF2-40B4-BE49-F238E27FC236}">
              <a16:creationId xmlns:a16="http://schemas.microsoft.com/office/drawing/2014/main" id="{51393414-9996-493F-AC4B-D331816FEAD4}"/>
            </a:ext>
          </a:extLst>
        </xdr:cNvPr>
        <xdr:cNvSpPr txBox="1"/>
      </xdr:nvSpPr>
      <xdr:spPr>
        <a:xfrm>
          <a:off x="13500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143527</xdr:rowOff>
    </xdr:from>
    <xdr:ext cx="405111" cy="259045"/>
    <xdr:sp macro="" textlink="">
      <xdr:nvSpPr>
        <xdr:cNvPr id="520" name="n_1mainValue【学校施設】&#10;有形固定資産減価償却率">
          <a:extLst>
            <a:ext uri="{FF2B5EF4-FFF2-40B4-BE49-F238E27FC236}">
              <a16:creationId xmlns:a16="http://schemas.microsoft.com/office/drawing/2014/main" id="{364E4A63-10FD-4972-9ADC-F97D66588801}"/>
            </a:ext>
          </a:extLst>
        </xdr:cNvPr>
        <xdr:cNvSpPr txBox="1"/>
      </xdr:nvSpPr>
      <xdr:spPr>
        <a:xfrm>
          <a:off x="152660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84472</xdr:rowOff>
    </xdr:from>
    <xdr:ext cx="405111" cy="259045"/>
    <xdr:sp macro="" textlink="">
      <xdr:nvSpPr>
        <xdr:cNvPr id="521" name="n_2mainValue【学校施設】&#10;有形固定資産減価償却率">
          <a:extLst>
            <a:ext uri="{FF2B5EF4-FFF2-40B4-BE49-F238E27FC236}">
              <a16:creationId xmlns:a16="http://schemas.microsoft.com/office/drawing/2014/main" id="{8A24B1F5-9731-4658-BD2F-4B03CE0EF7D9}"/>
            </a:ext>
          </a:extLst>
        </xdr:cNvPr>
        <xdr:cNvSpPr txBox="1"/>
      </xdr:nvSpPr>
      <xdr:spPr>
        <a:xfrm>
          <a:off x="14389744"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522" name="n_3mainValue【学校施設】&#10;有形固定資産減価償却率">
          <a:extLst>
            <a:ext uri="{FF2B5EF4-FFF2-40B4-BE49-F238E27FC236}">
              <a16:creationId xmlns:a16="http://schemas.microsoft.com/office/drawing/2014/main" id="{5D7493E5-FE9B-49A5-88C9-530F07BA345C}"/>
            </a:ext>
          </a:extLst>
        </xdr:cNvPr>
        <xdr:cNvSpPr txBox="1"/>
      </xdr:nvSpPr>
      <xdr:spPr>
        <a:xfrm>
          <a:off x="13500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a:extLst>
            <a:ext uri="{FF2B5EF4-FFF2-40B4-BE49-F238E27FC236}">
              <a16:creationId xmlns:a16="http://schemas.microsoft.com/office/drawing/2014/main" id="{D0EEF66E-702E-407F-A41A-00F5055815C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a:extLst>
            <a:ext uri="{FF2B5EF4-FFF2-40B4-BE49-F238E27FC236}">
              <a16:creationId xmlns:a16="http://schemas.microsoft.com/office/drawing/2014/main" id="{31C9A48C-5142-4CA7-A734-5751FDAC628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a:extLst>
            <a:ext uri="{FF2B5EF4-FFF2-40B4-BE49-F238E27FC236}">
              <a16:creationId xmlns:a16="http://schemas.microsoft.com/office/drawing/2014/main" id="{4E53DA66-72BD-4517-93B0-91EA1624845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a:extLst>
            <a:ext uri="{FF2B5EF4-FFF2-40B4-BE49-F238E27FC236}">
              <a16:creationId xmlns:a16="http://schemas.microsoft.com/office/drawing/2014/main" id="{2A7AB577-D06A-4B44-97D9-C7B5B69760E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a:extLst>
            <a:ext uri="{FF2B5EF4-FFF2-40B4-BE49-F238E27FC236}">
              <a16:creationId xmlns:a16="http://schemas.microsoft.com/office/drawing/2014/main" id="{297590A9-571F-4F44-A448-CC671731C15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a:extLst>
            <a:ext uri="{FF2B5EF4-FFF2-40B4-BE49-F238E27FC236}">
              <a16:creationId xmlns:a16="http://schemas.microsoft.com/office/drawing/2014/main" id="{A7D5C83F-15E1-4CC2-BEB0-614F20B39D5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a:extLst>
            <a:ext uri="{FF2B5EF4-FFF2-40B4-BE49-F238E27FC236}">
              <a16:creationId xmlns:a16="http://schemas.microsoft.com/office/drawing/2014/main" id="{4C96239F-8741-4548-9D7A-FAD440A3B90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a:extLst>
            <a:ext uri="{FF2B5EF4-FFF2-40B4-BE49-F238E27FC236}">
              <a16:creationId xmlns:a16="http://schemas.microsoft.com/office/drawing/2014/main" id="{D2D9A056-1037-444E-990B-A0FEEDD730C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a:extLst>
            <a:ext uri="{FF2B5EF4-FFF2-40B4-BE49-F238E27FC236}">
              <a16:creationId xmlns:a16="http://schemas.microsoft.com/office/drawing/2014/main" id="{119638F6-04A0-42B0-ADF1-2028C8E9EB4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a:extLst>
            <a:ext uri="{FF2B5EF4-FFF2-40B4-BE49-F238E27FC236}">
              <a16:creationId xmlns:a16="http://schemas.microsoft.com/office/drawing/2014/main" id="{FD3E528B-97F6-474F-9CF3-BC06049D045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33" name="直線コネクタ 532">
          <a:extLst>
            <a:ext uri="{FF2B5EF4-FFF2-40B4-BE49-F238E27FC236}">
              <a16:creationId xmlns:a16="http://schemas.microsoft.com/office/drawing/2014/main" id="{55455196-EE9A-45EC-B0D8-6D778BC7BDFE}"/>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4" name="テキスト ボックス 533">
          <a:extLst>
            <a:ext uri="{FF2B5EF4-FFF2-40B4-BE49-F238E27FC236}">
              <a16:creationId xmlns:a16="http://schemas.microsoft.com/office/drawing/2014/main" id="{422E1A69-F034-4BDD-A86D-FFBC793674ED}"/>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a:extLst>
            <a:ext uri="{FF2B5EF4-FFF2-40B4-BE49-F238E27FC236}">
              <a16:creationId xmlns:a16="http://schemas.microsoft.com/office/drawing/2014/main" id="{37FABED4-89CF-4E25-8E03-A0814E5E59A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36" name="テキスト ボックス 535">
          <a:extLst>
            <a:ext uri="{FF2B5EF4-FFF2-40B4-BE49-F238E27FC236}">
              <a16:creationId xmlns:a16="http://schemas.microsoft.com/office/drawing/2014/main" id="{3D94279F-0682-4CAB-A5B5-F5CABAFC588C}"/>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37" name="直線コネクタ 536">
          <a:extLst>
            <a:ext uri="{FF2B5EF4-FFF2-40B4-BE49-F238E27FC236}">
              <a16:creationId xmlns:a16="http://schemas.microsoft.com/office/drawing/2014/main" id="{E7F7E06A-1D13-44F7-80DE-2D02F1ECF2D5}"/>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538" name="テキスト ボックス 537">
          <a:extLst>
            <a:ext uri="{FF2B5EF4-FFF2-40B4-BE49-F238E27FC236}">
              <a16:creationId xmlns:a16="http://schemas.microsoft.com/office/drawing/2014/main" id="{9DCE7E05-C344-4B4B-BC07-908996C8C086}"/>
            </a:ext>
          </a:extLst>
        </xdr:cNvPr>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a:extLst>
            <a:ext uri="{FF2B5EF4-FFF2-40B4-BE49-F238E27FC236}">
              <a16:creationId xmlns:a16="http://schemas.microsoft.com/office/drawing/2014/main" id="{DCA1F99E-134B-4628-B4A1-4F49D5CC4B3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0" name="テキスト ボックス 539">
          <a:extLst>
            <a:ext uri="{FF2B5EF4-FFF2-40B4-BE49-F238E27FC236}">
              <a16:creationId xmlns:a16="http://schemas.microsoft.com/office/drawing/2014/main" id="{B9266C38-4CD5-4325-95B2-385AC19FDF85}"/>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学校施設】&#10;一人当たり面積グラフ枠">
          <a:extLst>
            <a:ext uri="{FF2B5EF4-FFF2-40B4-BE49-F238E27FC236}">
              <a16:creationId xmlns:a16="http://schemas.microsoft.com/office/drawing/2014/main" id="{3406A83F-57EF-4EFC-BBD2-939B546CDBE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26860</xdr:rowOff>
    </xdr:from>
    <xdr:to>
      <xdr:col>116</xdr:col>
      <xdr:colOff>62864</xdr:colOff>
      <xdr:row>62</xdr:row>
      <xdr:rowOff>160077</xdr:rowOff>
    </xdr:to>
    <xdr:cxnSp macro="">
      <xdr:nvCxnSpPr>
        <xdr:cNvPr id="542" name="直線コネクタ 541">
          <a:extLst>
            <a:ext uri="{FF2B5EF4-FFF2-40B4-BE49-F238E27FC236}">
              <a16:creationId xmlns:a16="http://schemas.microsoft.com/office/drawing/2014/main" id="{D20E11D9-EEB5-48A1-AE8F-734AB2C496B7}"/>
            </a:ext>
          </a:extLst>
        </xdr:cNvPr>
        <xdr:cNvCxnSpPr/>
      </xdr:nvCxnSpPr>
      <xdr:spPr>
        <a:xfrm flipV="1">
          <a:off x="22160864" y="9628060"/>
          <a:ext cx="0" cy="1161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163904</xdr:rowOff>
    </xdr:from>
    <xdr:ext cx="469744" cy="259045"/>
    <xdr:sp macro="" textlink="">
      <xdr:nvSpPr>
        <xdr:cNvPr id="543" name="【学校施設】&#10;一人当たり面積最小値テキスト">
          <a:extLst>
            <a:ext uri="{FF2B5EF4-FFF2-40B4-BE49-F238E27FC236}">
              <a16:creationId xmlns:a16="http://schemas.microsoft.com/office/drawing/2014/main" id="{B6A63816-D539-4F59-AF44-F288911C0E22}"/>
            </a:ext>
          </a:extLst>
        </xdr:cNvPr>
        <xdr:cNvSpPr txBox="1"/>
      </xdr:nvSpPr>
      <xdr:spPr>
        <a:xfrm>
          <a:off x="22199600" y="107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160077</xdr:rowOff>
    </xdr:from>
    <xdr:to>
      <xdr:col>116</xdr:col>
      <xdr:colOff>152400</xdr:colOff>
      <xdr:row>62</xdr:row>
      <xdr:rowOff>160077</xdr:rowOff>
    </xdr:to>
    <xdr:cxnSp macro="">
      <xdr:nvCxnSpPr>
        <xdr:cNvPr id="544" name="直線コネクタ 543">
          <a:extLst>
            <a:ext uri="{FF2B5EF4-FFF2-40B4-BE49-F238E27FC236}">
              <a16:creationId xmlns:a16="http://schemas.microsoft.com/office/drawing/2014/main" id="{46072FF3-A35C-4668-83C9-BC6CAC3D9580}"/>
            </a:ext>
          </a:extLst>
        </xdr:cNvPr>
        <xdr:cNvCxnSpPr/>
      </xdr:nvCxnSpPr>
      <xdr:spPr>
        <a:xfrm>
          <a:off x="22072600" y="10789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144987</xdr:rowOff>
    </xdr:from>
    <xdr:ext cx="534377" cy="259045"/>
    <xdr:sp macro="" textlink="">
      <xdr:nvSpPr>
        <xdr:cNvPr id="545" name="【学校施設】&#10;一人当たり面積最大値テキスト">
          <a:extLst>
            <a:ext uri="{FF2B5EF4-FFF2-40B4-BE49-F238E27FC236}">
              <a16:creationId xmlns:a16="http://schemas.microsoft.com/office/drawing/2014/main" id="{FFAC6297-5285-412B-9E42-50661A29C243}"/>
            </a:ext>
          </a:extLst>
        </xdr:cNvPr>
        <xdr:cNvSpPr txBox="1"/>
      </xdr:nvSpPr>
      <xdr:spPr>
        <a:xfrm>
          <a:off x="22199600" y="940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26860</xdr:rowOff>
    </xdr:from>
    <xdr:to>
      <xdr:col>116</xdr:col>
      <xdr:colOff>152400</xdr:colOff>
      <xdr:row>56</xdr:row>
      <xdr:rowOff>26860</xdr:rowOff>
    </xdr:to>
    <xdr:cxnSp macro="">
      <xdr:nvCxnSpPr>
        <xdr:cNvPr id="546" name="直線コネクタ 545">
          <a:extLst>
            <a:ext uri="{FF2B5EF4-FFF2-40B4-BE49-F238E27FC236}">
              <a16:creationId xmlns:a16="http://schemas.microsoft.com/office/drawing/2014/main" id="{3AD5254E-D200-4A47-B5ED-8D97F784666E}"/>
            </a:ext>
          </a:extLst>
        </xdr:cNvPr>
        <xdr:cNvCxnSpPr/>
      </xdr:nvCxnSpPr>
      <xdr:spPr>
        <a:xfrm>
          <a:off x="22072600" y="962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142270</xdr:rowOff>
    </xdr:from>
    <xdr:ext cx="469744" cy="259045"/>
    <xdr:sp macro="" textlink="">
      <xdr:nvSpPr>
        <xdr:cNvPr id="547" name="【学校施設】&#10;一人当たり面積平均値テキスト">
          <a:extLst>
            <a:ext uri="{FF2B5EF4-FFF2-40B4-BE49-F238E27FC236}">
              <a16:creationId xmlns:a16="http://schemas.microsoft.com/office/drawing/2014/main" id="{E6961404-0CEB-4659-9B75-5D675730C20B}"/>
            </a:ext>
          </a:extLst>
        </xdr:cNvPr>
        <xdr:cNvSpPr txBox="1"/>
      </xdr:nvSpPr>
      <xdr:spPr>
        <a:xfrm>
          <a:off x="22199600" y="1042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119393</xdr:rowOff>
    </xdr:from>
    <xdr:to>
      <xdr:col>116</xdr:col>
      <xdr:colOff>114300</xdr:colOff>
      <xdr:row>62</xdr:row>
      <xdr:rowOff>49543</xdr:rowOff>
    </xdr:to>
    <xdr:sp macro="" textlink="">
      <xdr:nvSpPr>
        <xdr:cNvPr id="548" name="フローチャート: 判断 547">
          <a:extLst>
            <a:ext uri="{FF2B5EF4-FFF2-40B4-BE49-F238E27FC236}">
              <a16:creationId xmlns:a16="http://schemas.microsoft.com/office/drawing/2014/main" id="{EA317D74-A2F3-4C11-AF7A-CCC50EB436C0}"/>
            </a:ext>
          </a:extLst>
        </xdr:cNvPr>
        <xdr:cNvSpPr/>
      </xdr:nvSpPr>
      <xdr:spPr>
        <a:xfrm>
          <a:off x="22110700" y="10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108591</xdr:rowOff>
    </xdr:from>
    <xdr:to>
      <xdr:col>112</xdr:col>
      <xdr:colOff>38100</xdr:colOff>
      <xdr:row>62</xdr:row>
      <xdr:rowOff>38741</xdr:rowOff>
    </xdr:to>
    <xdr:sp macro="" textlink="">
      <xdr:nvSpPr>
        <xdr:cNvPr id="549" name="フローチャート: 判断 548">
          <a:extLst>
            <a:ext uri="{FF2B5EF4-FFF2-40B4-BE49-F238E27FC236}">
              <a16:creationId xmlns:a16="http://schemas.microsoft.com/office/drawing/2014/main" id="{BB5E204E-2109-48E4-8D0B-B6A2D1A803A1}"/>
            </a:ext>
          </a:extLst>
        </xdr:cNvPr>
        <xdr:cNvSpPr/>
      </xdr:nvSpPr>
      <xdr:spPr>
        <a:xfrm>
          <a:off x="21272500" y="10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116307</xdr:rowOff>
    </xdr:from>
    <xdr:to>
      <xdr:col>107</xdr:col>
      <xdr:colOff>101600</xdr:colOff>
      <xdr:row>62</xdr:row>
      <xdr:rowOff>46457</xdr:rowOff>
    </xdr:to>
    <xdr:sp macro="" textlink="">
      <xdr:nvSpPr>
        <xdr:cNvPr id="550" name="フローチャート: 判断 549">
          <a:extLst>
            <a:ext uri="{FF2B5EF4-FFF2-40B4-BE49-F238E27FC236}">
              <a16:creationId xmlns:a16="http://schemas.microsoft.com/office/drawing/2014/main" id="{D4701BA2-C381-4138-872F-25D8019258E5}"/>
            </a:ext>
          </a:extLst>
        </xdr:cNvPr>
        <xdr:cNvSpPr/>
      </xdr:nvSpPr>
      <xdr:spPr>
        <a:xfrm>
          <a:off x="20383500" y="1057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132823</xdr:rowOff>
    </xdr:from>
    <xdr:to>
      <xdr:col>102</xdr:col>
      <xdr:colOff>165100</xdr:colOff>
      <xdr:row>62</xdr:row>
      <xdr:rowOff>62973</xdr:rowOff>
    </xdr:to>
    <xdr:sp macro="" textlink="">
      <xdr:nvSpPr>
        <xdr:cNvPr id="551" name="フローチャート: 判断 550">
          <a:extLst>
            <a:ext uri="{FF2B5EF4-FFF2-40B4-BE49-F238E27FC236}">
              <a16:creationId xmlns:a16="http://schemas.microsoft.com/office/drawing/2014/main" id="{458A877E-9996-42F7-8B52-D72407443D50}"/>
            </a:ext>
          </a:extLst>
        </xdr:cNvPr>
        <xdr:cNvSpPr/>
      </xdr:nvSpPr>
      <xdr:spPr>
        <a:xfrm>
          <a:off x="19494500" y="1059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38709365-306C-46CE-8B73-7C76ED88ABF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6F83CB9E-EC23-4EA4-9BE5-DEE096648AA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F5EF3889-13A7-4E26-A3D0-32B8821C7BE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FC6D6E63-2B1D-4AE9-A766-78EC5FBA1F2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D04A4F4E-8DE7-4A5E-9D68-7AA9A3AB757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10637</xdr:rowOff>
    </xdr:from>
    <xdr:to>
      <xdr:col>116</xdr:col>
      <xdr:colOff>114300</xdr:colOff>
      <xdr:row>62</xdr:row>
      <xdr:rowOff>112237</xdr:rowOff>
    </xdr:to>
    <xdr:sp macro="" textlink="">
      <xdr:nvSpPr>
        <xdr:cNvPr id="557" name="楕円 556">
          <a:extLst>
            <a:ext uri="{FF2B5EF4-FFF2-40B4-BE49-F238E27FC236}">
              <a16:creationId xmlns:a16="http://schemas.microsoft.com/office/drawing/2014/main" id="{2C0EB8BC-5266-4CC6-A131-021FD0C80C12}"/>
            </a:ext>
          </a:extLst>
        </xdr:cNvPr>
        <xdr:cNvSpPr/>
      </xdr:nvSpPr>
      <xdr:spPr>
        <a:xfrm>
          <a:off x="22110700" y="1064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97820</xdr:rowOff>
    </xdr:from>
    <xdr:ext cx="469744" cy="259045"/>
    <xdr:sp macro="" textlink="">
      <xdr:nvSpPr>
        <xdr:cNvPr id="558" name="【学校施設】&#10;一人当たり面積該当値テキスト">
          <a:extLst>
            <a:ext uri="{FF2B5EF4-FFF2-40B4-BE49-F238E27FC236}">
              <a16:creationId xmlns:a16="http://schemas.microsoft.com/office/drawing/2014/main" id="{26E95A2A-DCA4-412F-8D71-F241C1429705}"/>
            </a:ext>
          </a:extLst>
        </xdr:cNvPr>
        <xdr:cNvSpPr txBox="1"/>
      </xdr:nvSpPr>
      <xdr:spPr>
        <a:xfrm>
          <a:off x="22199600" y="1055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10179</xdr:rowOff>
    </xdr:from>
    <xdr:to>
      <xdr:col>112</xdr:col>
      <xdr:colOff>38100</xdr:colOff>
      <xdr:row>62</xdr:row>
      <xdr:rowOff>111779</xdr:rowOff>
    </xdr:to>
    <xdr:sp macro="" textlink="">
      <xdr:nvSpPr>
        <xdr:cNvPr id="559" name="楕円 558">
          <a:extLst>
            <a:ext uri="{FF2B5EF4-FFF2-40B4-BE49-F238E27FC236}">
              <a16:creationId xmlns:a16="http://schemas.microsoft.com/office/drawing/2014/main" id="{05F8DB0F-618C-4919-8773-855A43E82F73}"/>
            </a:ext>
          </a:extLst>
        </xdr:cNvPr>
        <xdr:cNvSpPr/>
      </xdr:nvSpPr>
      <xdr:spPr>
        <a:xfrm>
          <a:off x="21272500" y="1064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60979</xdr:rowOff>
    </xdr:from>
    <xdr:to>
      <xdr:col>116</xdr:col>
      <xdr:colOff>63500</xdr:colOff>
      <xdr:row>62</xdr:row>
      <xdr:rowOff>61437</xdr:rowOff>
    </xdr:to>
    <xdr:cxnSp macro="">
      <xdr:nvCxnSpPr>
        <xdr:cNvPr id="560" name="直線コネクタ 559">
          <a:extLst>
            <a:ext uri="{FF2B5EF4-FFF2-40B4-BE49-F238E27FC236}">
              <a16:creationId xmlns:a16="http://schemas.microsoft.com/office/drawing/2014/main" id="{E1B694EC-D582-4EFE-BA7C-192CD62E4742}"/>
            </a:ext>
          </a:extLst>
        </xdr:cNvPr>
        <xdr:cNvCxnSpPr/>
      </xdr:nvCxnSpPr>
      <xdr:spPr>
        <a:xfrm>
          <a:off x="21323300" y="10690879"/>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160027</xdr:rowOff>
    </xdr:from>
    <xdr:to>
      <xdr:col>107</xdr:col>
      <xdr:colOff>101600</xdr:colOff>
      <xdr:row>62</xdr:row>
      <xdr:rowOff>90177</xdr:rowOff>
    </xdr:to>
    <xdr:sp macro="" textlink="">
      <xdr:nvSpPr>
        <xdr:cNvPr id="561" name="楕円 560">
          <a:extLst>
            <a:ext uri="{FF2B5EF4-FFF2-40B4-BE49-F238E27FC236}">
              <a16:creationId xmlns:a16="http://schemas.microsoft.com/office/drawing/2014/main" id="{1391043D-46C5-44A6-86AF-77B61C781B66}"/>
            </a:ext>
          </a:extLst>
        </xdr:cNvPr>
        <xdr:cNvSpPr/>
      </xdr:nvSpPr>
      <xdr:spPr>
        <a:xfrm>
          <a:off x="20383500" y="1061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39377</xdr:rowOff>
    </xdr:from>
    <xdr:to>
      <xdr:col>111</xdr:col>
      <xdr:colOff>177800</xdr:colOff>
      <xdr:row>62</xdr:row>
      <xdr:rowOff>60979</xdr:rowOff>
    </xdr:to>
    <xdr:cxnSp macro="">
      <xdr:nvCxnSpPr>
        <xdr:cNvPr id="562" name="直線コネクタ 561">
          <a:extLst>
            <a:ext uri="{FF2B5EF4-FFF2-40B4-BE49-F238E27FC236}">
              <a16:creationId xmlns:a16="http://schemas.microsoft.com/office/drawing/2014/main" id="{1FCF0954-1BEB-47EA-8DDC-C5018FA1CDE8}"/>
            </a:ext>
          </a:extLst>
        </xdr:cNvPr>
        <xdr:cNvCxnSpPr/>
      </xdr:nvCxnSpPr>
      <xdr:spPr>
        <a:xfrm>
          <a:off x="20434300" y="10669277"/>
          <a:ext cx="889000" cy="2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159969</xdr:rowOff>
    </xdr:from>
    <xdr:to>
      <xdr:col>102</xdr:col>
      <xdr:colOff>165100</xdr:colOff>
      <xdr:row>62</xdr:row>
      <xdr:rowOff>90119</xdr:rowOff>
    </xdr:to>
    <xdr:sp macro="" textlink="">
      <xdr:nvSpPr>
        <xdr:cNvPr id="563" name="楕円 562">
          <a:extLst>
            <a:ext uri="{FF2B5EF4-FFF2-40B4-BE49-F238E27FC236}">
              <a16:creationId xmlns:a16="http://schemas.microsoft.com/office/drawing/2014/main" id="{330BE842-6D68-4FA3-ABAE-D4ADCBE8A015}"/>
            </a:ext>
          </a:extLst>
        </xdr:cNvPr>
        <xdr:cNvSpPr/>
      </xdr:nvSpPr>
      <xdr:spPr>
        <a:xfrm>
          <a:off x="19494500" y="1061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39319</xdr:rowOff>
    </xdr:from>
    <xdr:to>
      <xdr:col>107</xdr:col>
      <xdr:colOff>50800</xdr:colOff>
      <xdr:row>62</xdr:row>
      <xdr:rowOff>39377</xdr:rowOff>
    </xdr:to>
    <xdr:cxnSp macro="">
      <xdr:nvCxnSpPr>
        <xdr:cNvPr id="564" name="直線コネクタ 563">
          <a:extLst>
            <a:ext uri="{FF2B5EF4-FFF2-40B4-BE49-F238E27FC236}">
              <a16:creationId xmlns:a16="http://schemas.microsoft.com/office/drawing/2014/main" id="{07494C90-9FCD-433E-8C66-E8F71732F3AA}"/>
            </a:ext>
          </a:extLst>
        </xdr:cNvPr>
        <xdr:cNvCxnSpPr/>
      </xdr:nvCxnSpPr>
      <xdr:spPr>
        <a:xfrm>
          <a:off x="19545300" y="10669219"/>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55268</xdr:rowOff>
    </xdr:from>
    <xdr:ext cx="469744" cy="259045"/>
    <xdr:sp macro="" textlink="">
      <xdr:nvSpPr>
        <xdr:cNvPr id="565" name="n_1aveValue【学校施設】&#10;一人当たり面積">
          <a:extLst>
            <a:ext uri="{FF2B5EF4-FFF2-40B4-BE49-F238E27FC236}">
              <a16:creationId xmlns:a16="http://schemas.microsoft.com/office/drawing/2014/main" id="{9D7D4BCE-5CCB-42DE-BEDC-1E9A4DCCCD09}"/>
            </a:ext>
          </a:extLst>
        </xdr:cNvPr>
        <xdr:cNvSpPr txBox="1"/>
      </xdr:nvSpPr>
      <xdr:spPr>
        <a:xfrm>
          <a:off x="21075727" y="1034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62984</xdr:rowOff>
    </xdr:from>
    <xdr:ext cx="469744" cy="259045"/>
    <xdr:sp macro="" textlink="">
      <xdr:nvSpPr>
        <xdr:cNvPr id="566" name="n_2aveValue【学校施設】&#10;一人当たり面積">
          <a:extLst>
            <a:ext uri="{FF2B5EF4-FFF2-40B4-BE49-F238E27FC236}">
              <a16:creationId xmlns:a16="http://schemas.microsoft.com/office/drawing/2014/main" id="{CDBD6E15-DEA1-4CF4-B151-C5C1AF523447}"/>
            </a:ext>
          </a:extLst>
        </xdr:cNvPr>
        <xdr:cNvSpPr txBox="1"/>
      </xdr:nvSpPr>
      <xdr:spPr>
        <a:xfrm>
          <a:off x="20199427" y="1034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79500</xdr:rowOff>
    </xdr:from>
    <xdr:ext cx="469744" cy="259045"/>
    <xdr:sp macro="" textlink="">
      <xdr:nvSpPr>
        <xdr:cNvPr id="567" name="n_3aveValue【学校施設】&#10;一人当たり面積">
          <a:extLst>
            <a:ext uri="{FF2B5EF4-FFF2-40B4-BE49-F238E27FC236}">
              <a16:creationId xmlns:a16="http://schemas.microsoft.com/office/drawing/2014/main" id="{FC734088-BFB7-45D1-ABB4-4BBF670ECF67}"/>
            </a:ext>
          </a:extLst>
        </xdr:cNvPr>
        <xdr:cNvSpPr txBox="1"/>
      </xdr:nvSpPr>
      <xdr:spPr>
        <a:xfrm>
          <a:off x="19310427" y="1036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102906</xdr:rowOff>
    </xdr:from>
    <xdr:ext cx="469744" cy="259045"/>
    <xdr:sp macro="" textlink="">
      <xdr:nvSpPr>
        <xdr:cNvPr id="568" name="n_1mainValue【学校施設】&#10;一人当たり面積">
          <a:extLst>
            <a:ext uri="{FF2B5EF4-FFF2-40B4-BE49-F238E27FC236}">
              <a16:creationId xmlns:a16="http://schemas.microsoft.com/office/drawing/2014/main" id="{2E674298-90D3-40DB-AFCA-079BB8F0C18B}"/>
            </a:ext>
          </a:extLst>
        </xdr:cNvPr>
        <xdr:cNvSpPr txBox="1"/>
      </xdr:nvSpPr>
      <xdr:spPr>
        <a:xfrm>
          <a:off x="21075727" y="10732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81304</xdr:rowOff>
    </xdr:from>
    <xdr:ext cx="469744" cy="259045"/>
    <xdr:sp macro="" textlink="">
      <xdr:nvSpPr>
        <xdr:cNvPr id="569" name="n_2mainValue【学校施設】&#10;一人当たり面積">
          <a:extLst>
            <a:ext uri="{FF2B5EF4-FFF2-40B4-BE49-F238E27FC236}">
              <a16:creationId xmlns:a16="http://schemas.microsoft.com/office/drawing/2014/main" id="{AC878D5C-1AC6-4D0B-898C-2C3B4D6759C2}"/>
            </a:ext>
          </a:extLst>
        </xdr:cNvPr>
        <xdr:cNvSpPr txBox="1"/>
      </xdr:nvSpPr>
      <xdr:spPr>
        <a:xfrm>
          <a:off x="20199427" y="1071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81246</xdr:rowOff>
    </xdr:from>
    <xdr:ext cx="469744" cy="259045"/>
    <xdr:sp macro="" textlink="">
      <xdr:nvSpPr>
        <xdr:cNvPr id="570" name="n_3mainValue【学校施設】&#10;一人当たり面積">
          <a:extLst>
            <a:ext uri="{FF2B5EF4-FFF2-40B4-BE49-F238E27FC236}">
              <a16:creationId xmlns:a16="http://schemas.microsoft.com/office/drawing/2014/main" id="{E2978BBD-677C-4CC1-9AA5-466C5211B3B2}"/>
            </a:ext>
          </a:extLst>
        </xdr:cNvPr>
        <xdr:cNvSpPr txBox="1"/>
      </xdr:nvSpPr>
      <xdr:spPr>
        <a:xfrm>
          <a:off x="19310427" y="1071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a:extLst>
            <a:ext uri="{FF2B5EF4-FFF2-40B4-BE49-F238E27FC236}">
              <a16:creationId xmlns:a16="http://schemas.microsoft.com/office/drawing/2014/main" id="{745EB8C5-80A9-486B-A836-5DDA8758597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a:extLst>
            <a:ext uri="{FF2B5EF4-FFF2-40B4-BE49-F238E27FC236}">
              <a16:creationId xmlns:a16="http://schemas.microsoft.com/office/drawing/2014/main" id="{58899346-8528-4513-94EB-1BFE1F3150B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a:extLst>
            <a:ext uri="{FF2B5EF4-FFF2-40B4-BE49-F238E27FC236}">
              <a16:creationId xmlns:a16="http://schemas.microsoft.com/office/drawing/2014/main" id="{5EE33EC7-AA05-42BC-85F9-9E3FEA94E48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a:extLst>
            <a:ext uri="{FF2B5EF4-FFF2-40B4-BE49-F238E27FC236}">
              <a16:creationId xmlns:a16="http://schemas.microsoft.com/office/drawing/2014/main" id="{67897EA4-95F6-4123-98F9-1EAA66273BD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a:extLst>
            <a:ext uri="{FF2B5EF4-FFF2-40B4-BE49-F238E27FC236}">
              <a16:creationId xmlns:a16="http://schemas.microsoft.com/office/drawing/2014/main" id="{308129C5-C40F-4BAF-AE6C-C354448FD4F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a:extLst>
            <a:ext uri="{FF2B5EF4-FFF2-40B4-BE49-F238E27FC236}">
              <a16:creationId xmlns:a16="http://schemas.microsoft.com/office/drawing/2014/main" id="{8195A29E-D9DD-49AA-BDE0-98689ACDA59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a:extLst>
            <a:ext uri="{FF2B5EF4-FFF2-40B4-BE49-F238E27FC236}">
              <a16:creationId xmlns:a16="http://schemas.microsoft.com/office/drawing/2014/main" id="{2F2FDE3C-735D-46E0-9544-4BB48A9B743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a:extLst>
            <a:ext uri="{FF2B5EF4-FFF2-40B4-BE49-F238E27FC236}">
              <a16:creationId xmlns:a16="http://schemas.microsoft.com/office/drawing/2014/main" id="{884C57C6-EBF7-4F4D-93A9-40A2C26AF47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9" name="テキスト ボックス 578">
          <a:extLst>
            <a:ext uri="{FF2B5EF4-FFF2-40B4-BE49-F238E27FC236}">
              <a16:creationId xmlns:a16="http://schemas.microsoft.com/office/drawing/2014/main" id="{CF778D95-F494-4A18-95F4-B279091B337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0" name="直線コネクタ 579">
          <a:extLst>
            <a:ext uri="{FF2B5EF4-FFF2-40B4-BE49-F238E27FC236}">
              <a16:creationId xmlns:a16="http://schemas.microsoft.com/office/drawing/2014/main" id="{DDA44ACF-5E58-4AFD-BC49-4252E72EEFA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581" name="直線コネクタ 580">
          <a:extLst>
            <a:ext uri="{FF2B5EF4-FFF2-40B4-BE49-F238E27FC236}">
              <a16:creationId xmlns:a16="http://schemas.microsoft.com/office/drawing/2014/main" id="{DD07020A-09A8-455E-BE45-520946C285E1}"/>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582" name="テキスト ボックス 581">
          <a:extLst>
            <a:ext uri="{FF2B5EF4-FFF2-40B4-BE49-F238E27FC236}">
              <a16:creationId xmlns:a16="http://schemas.microsoft.com/office/drawing/2014/main" id="{D64800AB-CA38-4741-AA09-48B8A38ADBB3}"/>
            </a:ext>
          </a:extLst>
        </xdr:cNvPr>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3" name="直線コネクタ 582">
          <a:extLst>
            <a:ext uri="{FF2B5EF4-FFF2-40B4-BE49-F238E27FC236}">
              <a16:creationId xmlns:a16="http://schemas.microsoft.com/office/drawing/2014/main" id="{EFB02888-85F9-4FA1-B382-0A8E6018844F}"/>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4" name="テキスト ボックス 583">
          <a:extLst>
            <a:ext uri="{FF2B5EF4-FFF2-40B4-BE49-F238E27FC236}">
              <a16:creationId xmlns:a16="http://schemas.microsoft.com/office/drawing/2014/main" id="{6D7FDC4C-B173-4CCB-A001-40103944276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5" name="直線コネクタ 584">
          <a:extLst>
            <a:ext uri="{FF2B5EF4-FFF2-40B4-BE49-F238E27FC236}">
              <a16:creationId xmlns:a16="http://schemas.microsoft.com/office/drawing/2014/main" id="{C5A90966-9B47-4A24-A9E7-150A0386BC34}"/>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6" name="テキスト ボックス 585">
          <a:extLst>
            <a:ext uri="{FF2B5EF4-FFF2-40B4-BE49-F238E27FC236}">
              <a16:creationId xmlns:a16="http://schemas.microsoft.com/office/drawing/2014/main" id="{05AB3402-1034-4080-BA4C-24A1CF152D93}"/>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7" name="直線コネクタ 586">
          <a:extLst>
            <a:ext uri="{FF2B5EF4-FFF2-40B4-BE49-F238E27FC236}">
              <a16:creationId xmlns:a16="http://schemas.microsoft.com/office/drawing/2014/main" id="{165722E6-219B-495A-B7A0-B93CB1B52B2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8" name="テキスト ボックス 587">
          <a:extLst>
            <a:ext uri="{FF2B5EF4-FFF2-40B4-BE49-F238E27FC236}">
              <a16:creationId xmlns:a16="http://schemas.microsoft.com/office/drawing/2014/main" id="{B95A04A1-E2C2-4BF3-8577-5E383DA3482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9" name="直線コネクタ 588">
          <a:extLst>
            <a:ext uri="{FF2B5EF4-FFF2-40B4-BE49-F238E27FC236}">
              <a16:creationId xmlns:a16="http://schemas.microsoft.com/office/drawing/2014/main" id="{39256E96-D291-4EC9-A7EC-69C6B160D056}"/>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0" name="テキスト ボックス 589">
          <a:extLst>
            <a:ext uri="{FF2B5EF4-FFF2-40B4-BE49-F238E27FC236}">
              <a16:creationId xmlns:a16="http://schemas.microsoft.com/office/drawing/2014/main" id="{A78595F6-22E3-4DC6-8750-F97D6014CCC1}"/>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a:extLst>
            <a:ext uri="{FF2B5EF4-FFF2-40B4-BE49-F238E27FC236}">
              <a16:creationId xmlns:a16="http://schemas.microsoft.com/office/drawing/2014/main" id="{0373D730-D4C7-45E7-8DAC-ECA36AF64D8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a:extLst>
            <a:ext uri="{FF2B5EF4-FFF2-40B4-BE49-F238E27FC236}">
              <a16:creationId xmlns:a16="http://schemas.microsoft.com/office/drawing/2014/main" id="{3F5D42F0-5545-43F9-A516-54D448880EC6}"/>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児童館】&#10;有形固定資産減価償却率グラフ枠">
          <a:extLst>
            <a:ext uri="{FF2B5EF4-FFF2-40B4-BE49-F238E27FC236}">
              <a16:creationId xmlns:a16="http://schemas.microsoft.com/office/drawing/2014/main" id="{543C701E-C120-45F5-910F-21081F6AE24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44450</xdr:rowOff>
    </xdr:from>
    <xdr:to>
      <xdr:col>85</xdr:col>
      <xdr:colOff>126364</xdr:colOff>
      <xdr:row>86</xdr:row>
      <xdr:rowOff>74930</xdr:rowOff>
    </xdr:to>
    <xdr:cxnSp macro="">
      <xdr:nvCxnSpPr>
        <xdr:cNvPr id="594" name="直線コネクタ 593">
          <a:extLst>
            <a:ext uri="{FF2B5EF4-FFF2-40B4-BE49-F238E27FC236}">
              <a16:creationId xmlns:a16="http://schemas.microsoft.com/office/drawing/2014/main" id="{C52EA278-8FE5-4884-92DC-20EFCC764EE9}"/>
            </a:ext>
          </a:extLst>
        </xdr:cNvPr>
        <xdr:cNvCxnSpPr/>
      </xdr:nvCxnSpPr>
      <xdr:spPr>
        <a:xfrm flipV="1">
          <a:off x="16318864" y="1358900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78757</xdr:rowOff>
    </xdr:from>
    <xdr:ext cx="340478" cy="259045"/>
    <xdr:sp macro="" textlink="">
      <xdr:nvSpPr>
        <xdr:cNvPr id="595" name="【児童館】&#10;有形固定資産減価償却率最小値テキスト">
          <a:extLst>
            <a:ext uri="{FF2B5EF4-FFF2-40B4-BE49-F238E27FC236}">
              <a16:creationId xmlns:a16="http://schemas.microsoft.com/office/drawing/2014/main" id="{E08FD8AE-D228-4E3C-9394-832D60C3C016}"/>
            </a:ext>
          </a:extLst>
        </xdr:cNvPr>
        <xdr:cNvSpPr txBox="1"/>
      </xdr:nvSpPr>
      <xdr:spPr>
        <a:xfrm>
          <a:off x="16357600" y="148234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74930</xdr:rowOff>
    </xdr:from>
    <xdr:to>
      <xdr:col>86</xdr:col>
      <xdr:colOff>25400</xdr:colOff>
      <xdr:row>86</xdr:row>
      <xdr:rowOff>74930</xdr:rowOff>
    </xdr:to>
    <xdr:cxnSp macro="">
      <xdr:nvCxnSpPr>
        <xdr:cNvPr id="596" name="直線コネクタ 595">
          <a:extLst>
            <a:ext uri="{FF2B5EF4-FFF2-40B4-BE49-F238E27FC236}">
              <a16:creationId xmlns:a16="http://schemas.microsoft.com/office/drawing/2014/main" id="{02495AC4-3AD7-4B84-8EE9-6CD4E6AEDD4A}"/>
            </a:ext>
          </a:extLst>
        </xdr:cNvPr>
        <xdr:cNvCxnSpPr/>
      </xdr:nvCxnSpPr>
      <xdr:spPr>
        <a:xfrm>
          <a:off x="16230600" y="14819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162577</xdr:rowOff>
    </xdr:from>
    <xdr:ext cx="469744" cy="259045"/>
    <xdr:sp macro="" textlink="">
      <xdr:nvSpPr>
        <xdr:cNvPr id="597" name="【児童館】&#10;有形固定資産減価償却率最大値テキスト">
          <a:extLst>
            <a:ext uri="{FF2B5EF4-FFF2-40B4-BE49-F238E27FC236}">
              <a16:creationId xmlns:a16="http://schemas.microsoft.com/office/drawing/2014/main" id="{14D77D75-4761-4093-BCA1-ABBD637A0741}"/>
            </a:ext>
          </a:extLst>
        </xdr:cNvPr>
        <xdr:cNvSpPr txBox="1"/>
      </xdr:nvSpPr>
      <xdr:spPr>
        <a:xfrm>
          <a:off x="16357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598" name="直線コネクタ 597">
          <a:extLst>
            <a:ext uri="{FF2B5EF4-FFF2-40B4-BE49-F238E27FC236}">
              <a16:creationId xmlns:a16="http://schemas.microsoft.com/office/drawing/2014/main" id="{302622CE-7FBA-4387-B37F-0D87C43DA6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115588</xdr:rowOff>
    </xdr:from>
    <xdr:ext cx="405111" cy="259045"/>
    <xdr:sp macro="" textlink="">
      <xdr:nvSpPr>
        <xdr:cNvPr id="599" name="【児童館】&#10;有形固定資産減価償却率平均値テキスト">
          <a:extLst>
            <a:ext uri="{FF2B5EF4-FFF2-40B4-BE49-F238E27FC236}">
              <a16:creationId xmlns:a16="http://schemas.microsoft.com/office/drawing/2014/main" id="{6D6FC8AF-B5F2-4A1A-8999-E89C10ED8F62}"/>
            </a:ext>
          </a:extLst>
        </xdr:cNvPr>
        <xdr:cNvSpPr txBox="1"/>
      </xdr:nvSpPr>
      <xdr:spPr>
        <a:xfrm>
          <a:off x="16357600" y="14345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92711</xdr:rowOff>
    </xdr:from>
    <xdr:to>
      <xdr:col>85</xdr:col>
      <xdr:colOff>177800</xdr:colOff>
      <xdr:row>85</xdr:row>
      <xdr:rowOff>22861</xdr:rowOff>
    </xdr:to>
    <xdr:sp macro="" textlink="">
      <xdr:nvSpPr>
        <xdr:cNvPr id="600" name="フローチャート: 判断 599">
          <a:extLst>
            <a:ext uri="{FF2B5EF4-FFF2-40B4-BE49-F238E27FC236}">
              <a16:creationId xmlns:a16="http://schemas.microsoft.com/office/drawing/2014/main" id="{51CA1FDB-C95D-4024-801C-1D14673201DB}"/>
            </a:ext>
          </a:extLst>
        </xdr:cNvPr>
        <xdr:cNvSpPr/>
      </xdr:nvSpPr>
      <xdr:spPr>
        <a:xfrm>
          <a:off x="16268700" y="1449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95250</xdr:rowOff>
    </xdr:from>
    <xdr:to>
      <xdr:col>81</xdr:col>
      <xdr:colOff>101600</xdr:colOff>
      <xdr:row>84</xdr:row>
      <xdr:rowOff>25400</xdr:rowOff>
    </xdr:to>
    <xdr:sp macro="" textlink="">
      <xdr:nvSpPr>
        <xdr:cNvPr id="601" name="フローチャート: 判断 600">
          <a:extLst>
            <a:ext uri="{FF2B5EF4-FFF2-40B4-BE49-F238E27FC236}">
              <a16:creationId xmlns:a16="http://schemas.microsoft.com/office/drawing/2014/main" id="{008B3553-48B1-4829-925A-2C45B56411BF}"/>
            </a:ext>
          </a:extLst>
        </xdr:cNvPr>
        <xdr:cNvSpPr/>
      </xdr:nvSpPr>
      <xdr:spPr>
        <a:xfrm>
          <a:off x="15430500" y="143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52070</xdr:rowOff>
    </xdr:from>
    <xdr:to>
      <xdr:col>76</xdr:col>
      <xdr:colOff>165100</xdr:colOff>
      <xdr:row>81</xdr:row>
      <xdr:rowOff>153670</xdr:rowOff>
    </xdr:to>
    <xdr:sp macro="" textlink="">
      <xdr:nvSpPr>
        <xdr:cNvPr id="602" name="フローチャート: 判断 601">
          <a:extLst>
            <a:ext uri="{FF2B5EF4-FFF2-40B4-BE49-F238E27FC236}">
              <a16:creationId xmlns:a16="http://schemas.microsoft.com/office/drawing/2014/main" id="{0DA2D986-646A-407F-B068-4ADA37D5F601}"/>
            </a:ext>
          </a:extLst>
        </xdr:cNvPr>
        <xdr:cNvSpPr/>
      </xdr:nvSpPr>
      <xdr:spPr>
        <a:xfrm>
          <a:off x="14541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43180</xdr:rowOff>
    </xdr:from>
    <xdr:to>
      <xdr:col>72</xdr:col>
      <xdr:colOff>38100</xdr:colOff>
      <xdr:row>79</xdr:row>
      <xdr:rowOff>144780</xdr:rowOff>
    </xdr:to>
    <xdr:sp macro="" textlink="">
      <xdr:nvSpPr>
        <xdr:cNvPr id="603" name="フローチャート: 判断 602">
          <a:extLst>
            <a:ext uri="{FF2B5EF4-FFF2-40B4-BE49-F238E27FC236}">
              <a16:creationId xmlns:a16="http://schemas.microsoft.com/office/drawing/2014/main" id="{DFC4718B-9B81-4798-BB50-530C19307B70}"/>
            </a:ext>
          </a:extLst>
        </xdr:cNvPr>
        <xdr:cNvSpPr/>
      </xdr:nvSpPr>
      <xdr:spPr>
        <a:xfrm>
          <a:off x="13652500" y="1358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38EEC64F-2F30-48A9-A2A3-B2829E0F280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F73A213F-0729-4380-9CD1-CF2D7ECCB53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755F23E1-AFEF-45D2-98C9-3A02A71E58D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7FF49C44-FCAF-4085-A285-98B89F135A6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688834BD-99B9-45D2-A137-0228CBE8577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24130</xdr:rowOff>
    </xdr:from>
    <xdr:to>
      <xdr:col>85</xdr:col>
      <xdr:colOff>177800</xdr:colOff>
      <xdr:row>86</xdr:row>
      <xdr:rowOff>125730</xdr:rowOff>
    </xdr:to>
    <xdr:sp macro="" textlink="">
      <xdr:nvSpPr>
        <xdr:cNvPr id="609" name="楕円 608">
          <a:extLst>
            <a:ext uri="{FF2B5EF4-FFF2-40B4-BE49-F238E27FC236}">
              <a16:creationId xmlns:a16="http://schemas.microsoft.com/office/drawing/2014/main" id="{F836ED74-96BE-4E19-9540-577BB8214862}"/>
            </a:ext>
          </a:extLst>
        </xdr:cNvPr>
        <xdr:cNvSpPr/>
      </xdr:nvSpPr>
      <xdr:spPr>
        <a:xfrm>
          <a:off x="16268700" y="1476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110507</xdr:rowOff>
    </xdr:from>
    <xdr:ext cx="340478" cy="259045"/>
    <xdr:sp macro="" textlink="">
      <xdr:nvSpPr>
        <xdr:cNvPr id="610" name="【児童館】&#10;有形固定資産減価償却率該当値テキスト">
          <a:extLst>
            <a:ext uri="{FF2B5EF4-FFF2-40B4-BE49-F238E27FC236}">
              <a16:creationId xmlns:a16="http://schemas.microsoft.com/office/drawing/2014/main" id="{C80B5B45-FAFE-4D8E-B211-B488B380939B}"/>
            </a:ext>
          </a:extLst>
        </xdr:cNvPr>
        <xdr:cNvSpPr txBox="1"/>
      </xdr:nvSpPr>
      <xdr:spPr>
        <a:xfrm>
          <a:off x="16357600" y="14683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11" name="楕円 610">
          <a:extLst>
            <a:ext uri="{FF2B5EF4-FFF2-40B4-BE49-F238E27FC236}">
              <a16:creationId xmlns:a16="http://schemas.microsoft.com/office/drawing/2014/main" id="{144C293A-F61C-4D59-A101-7A05F58AD35F}"/>
            </a:ext>
          </a:extLst>
        </xdr:cNvPr>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74930</xdr:rowOff>
    </xdr:from>
    <xdr:to>
      <xdr:col>85</xdr:col>
      <xdr:colOff>127000</xdr:colOff>
      <xdr:row>86</xdr:row>
      <xdr:rowOff>114300</xdr:rowOff>
    </xdr:to>
    <xdr:cxnSp macro="">
      <xdr:nvCxnSpPr>
        <xdr:cNvPr id="612" name="直線コネクタ 611">
          <a:extLst>
            <a:ext uri="{FF2B5EF4-FFF2-40B4-BE49-F238E27FC236}">
              <a16:creationId xmlns:a16="http://schemas.microsoft.com/office/drawing/2014/main" id="{6DED4AE1-5061-4440-B9A4-150C93A4A677}"/>
            </a:ext>
          </a:extLst>
        </xdr:cNvPr>
        <xdr:cNvCxnSpPr/>
      </xdr:nvCxnSpPr>
      <xdr:spPr>
        <a:xfrm flipV="1">
          <a:off x="15481300" y="14819630"/>
          <a:ext cx="8382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41927</xdr:rowOff>
    </xdr:from>
    <xdr:ext cx="405111" cy="259045"/>
    <xdr:sp macro="" textlink="">
      <xdr:nvSpPr>
        <xdr:cNvPr id="613" name="n_1aveValue【児童館】&#10;有形固定資産減価償却率">
          <a:extLst>
            <a:ext uri="{FF2B5EF4-FFF2-40B4-BE49-F238E27FC236}">
              <a16:creationId xmlns:a16="http://schemas.microsoft.com/office/drawing/2014/main" id="{BC703AB1-630D-497C-97EE-C9FFB6E385DC}"/>
            </a:ext>
          </a:extLst>
        </xdr:cNvPr>
        <xdr:cNvSpPr txBox="1"/>
      </xdr:nvSpPr>
      <xdr:spPr>
        <a:xfrm>
          <a:off x="15266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170197</xdr:rowOff>
    </xdr:from>
    <xdr:ext cx="405111" cy="259045"/>
    <xdr:sp macro="" textlink="">
      <xdr:nvSpPr>
        <xdr:cNvPr id="614" name="n_2aveValue【児童館】&#10;有形固定資産減価償却率">
          <a:extLst>
            <a:ext uri="{FF2B5EF4-FFF2-40B4-BE49-F238E27FC236}">
              <a16:creationId xmlns:a16="http://schemas.microsoft.com/office/drawing/2014/main" id="{92B50BFB-C0AB-40D1-9036-10F8B7B10A3D}"/>
            </a:ext>
          </a:extLst>
        </xdr:cNvPr>
        <xdr:cNvSpPr txBox="1"/>
      </xdr:nvSpPr>
      <xdr:spPr>
        <a:xfrm>
          <a:off x="14389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161307</xdr:rowOff>
    </xdr:from>
    <xdr:ext cx="405111" cy="259045"/>
    <xdr:sp macro="" textlink="">
      <xdr:nvSpPr>
        <xdr:cNvPr id="615" name="n_3aveValue【児童館】&#10;有形固定資産減価償却率">
          <a:extLst>
            <a:ext uri="{FF2B5EF4-FFF2-40B4-BE49-F238E27FC236}">
              <a16:creationId xmlns:a16="http://schemas.microsoft.com/office/drawing/2014/main" id="{D82A1E79-8C91-4381-A34F-39CF4B238B64}"/>
            </a:ext>
          </a:extLst>
        </xdr:cNvPr>
        <xdr:cNvSpPr txBox="1"/>
      </xdr:nvSpPr>
      <xdr:spPr>
        <a:xfrm>
          <a:off x="13500744" y="13362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86</xdr:row>
      <xdr:rowOff>156227</xdr:rowOff>
    </xdr:from>
    <xdr:ext cx="340478" cy="259045"/>
    <xdr:sp macro="" textlink="">
      <xdr:nvSpPr>
        <xdr:cNvPr id="616" name="n_1mainValue【児童館】&#10;有形固定資産減価償却率">
          <a:extLst>
            <a:ext uri="{FF2B5EF4-FFF2-40B4-BE49-F238E27FC236}">
              <a16:creationId xmlns:a16="http://schemas.microsoft.com/office/drawing/2014/main" id="{5EEB050F-4C9B-47F4-B717-00D44C30BC13}"/>
            </a:ext>
          </a:extLst>
        </xdr:cNvPr>
        <xdr:cNvSpPr txBox="1"/>
      </xdr:nvSpPr>
      <xdr:spPr>
        <a:xfrm>
          <a:off x="15298361" y="1490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7" name="正方形/長方形 616">
          <a:extLst>
            <a:ext uri="{FF2B5EF4-FFF2-40B4-BE49-F238E27FC236}">
              <a16:creationId xmlns:a16="http://schemas.microsoft.com/office/drawing/2014/main" id="{2669DF16-8AFD-4ADE-89F5-95A9BF62B16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8" name="正方形/長方形 617">
          <a:extLst>
            <a:ext uri="{FF2B5EF4-FFF2-40B4-BE49-F238E27FC236}">
              <a16:creationId xmlns:a16="http://schemas.microsoft.com/office/drawing/2014/main" id="{1A0B61D8-12BA-4FE2-922E-E75E512CA1E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9" name="正方形/長方形 618">
          <a:extLst>
            <a:ext uri="{FF2B5EF4-FFF2-40B4-BE49-F238E27FC236}">
              <a16:creationId xmlns:a16="http://schemas.microsoft.com/office/drawing/2014/main" id="{6BDCE3DC-E1C7-4973-B644-06F22531B60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0" name="正方形/長方形 619">
          <a:extLst>
            <a:ext uri="{FF2B5EF4-FFF2-40B4-BE49-F238E27FC236}">
              <a16:creationId xmlns:a16="http://schemas.microsoft.com/office/drawing/2014/main" id="{B1361CA9-2E8F-4B0E-9FDC-BCF76A2271D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1" name="正方形/長方形 620">
          <a:extLst>
            <a:ext uri="{FF2B5EF4-FFF2-40B4-BE49-F238E27FC236}">
              <a16:creationId xmlns:a16="http://schemas.microsoft.com/office/drawing/2014/main" id="{28B36A1C-A898-4239-93F5-AA0B2B9FAFE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2" name="正方形/長方形 621">
          <a:extLst>
            <a:ext uri="{FF2B5EF4-FFF2-40B4-BE49-F238E27FC236}">
              <a16:creationId xmlns:a16="http://schemas.microsoft.com/office/drawing/2014/main" id="{A586FE9E-9213-434F-BDA0-418DC0EAAD7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3" name="正方形/長方形 622">
          <a:extLst>
            <a:ext uri="{FF2B5EF4-FFF2-40B4-BE49-F238E27FC236}">
              <a16:creationId xmlns:a16="http://schemas.microsoft.com/office/drawing/2014/main" id="{D6E17A0A-AE2A-4F22-8724-B6991D60632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4" name="正方形/長方形 623">
          <a:extLst>
            <a:ext uri="{FF2B5EF4-FFF2-40B4-BE49-F238E27FC236}">
              <a16:creationId xmlns:a16="http://schemas.microsoft.com/office/drawing/2014/main" id="{CC2B5010-16D0-466F-8133-A29F4FA1ADF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5" name="テキスト ボックス 624">
          <a:extLst>
            <a:ext uri="{FF2B5EF4-FFF2-40B4-BE49-F238E27FC236}">
              <a16:creationId xmlns:a16="http://schemas.microsoft.com/office/drawing/2014/main" id="{68E08659-7AB5-40E0-B1DF-A483319898F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6" name="直線コネクタ 625">
          <a:extLst>
            <a:ext uri="{FF2B5EF4-FFF2-40B4-BE49-F238E27FC236}">
              <a16:creationId xmlns:a16="http://schemas.microsoft.com/office/drawing/2014/main" id="{FBD515D1-448E-4D6E-A47D-0AC91F48AF4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27" name="直線コネクタ 626">
          <a:extLst>
            <a:ext uri="{FF2B5EF4-FFF2-40B4-BE49-F238E27FC236}">
              <a16:creationId xmlns:a16="http://schemas.microsoft.com/office/drawing/2014/main" id="{5578291B-CE06-4F61-9B5C-B7233581E25F}"/>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28" name="テキスト ボックス 627">
          <a:extLst>
            <a:ext uri="{FF2B5EF4-FFF2-40B4-BE49-F238E27FC236}">
              <a16:creationId xmlns:a16="http://schemas.microsoft.com/office/drawing/2014/main" id="{6766478A-23CF-4961-8545-66E46AFE371F}"/>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29" name="直線コネクタ 628">
          <a:extLst>
            <a:ext uri="{FF2B5EF4-FFF2-40B4-BE49-F238E27FC236}">
              <a16:creationId xmlns:a16="http://schemas.microsoft.com/office/drawing/2014/main" id="{24A1DF2A-AC45-47F8-BCDB-2C5DC3F37DE3}"/>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0" name="テキスト ボックス 629">
          <a:extLst>
            <a:ext uri="{FF2B5EF4-FFF2-40B4-BE49-F238E27FC236}">
              <a16:creationId xmlns:a16="http://schemas.microsoft.com/office/drawing/2014/main" id="{FB4E6274-47CA-455F-A90C-528EF3ECFC32}"/>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31" name="直線コネクタ 630">
          <a:extLst>
            <a:ext uri="{FF2B5EF4-FFF2-40B4-BE49-F238E27FC236}">
              <a16:creationId xmlns:a16="http://schemas.microsoft.com/office/drawing/2014/main" id="{2102A91E-04ED-4C32-B321-E0556E619EEA}"/>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32" name="テキスト ボックス 631">
          <a:extLst>
            <a:ext uri="{FF2B5EF4-FFF2-40B4-BE49-F238E27FC236}">
              <a16:creationId xmlns:a16="http://schemas.microsoft.com/office/drawing/2014/main" id="{F981EAC6-3BD0-4B8D-ADBF-D7D0F2B8655A}"/>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33" name="直線コネクタ 632">
          <a:extLst>
            <a:ext uri="{FF2B5EF4-FFF2-40B4-BE49-F238E27FC236}">
              <a16:creationId xmlns:a16="http://schemas.microsoft.com/office/drawing/2014/main" id="{974B2F76-A519-4346-A20C-8C3EE4DF5A3F}"/>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34" name="テキスト ボックス 633">
          <a:extLst>
            <a:ext uri="{FF2B5EF4-FFF2-40B4-BE49-F238E27FC236}">
              <a16:creationId xmlns:a16="http://schemas.microsoft.com/office/drawing/2014/main" id="{E8B6CA59-0D9E-4498-9601-4195B207C091}"/>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35" name="直線コネクタ 634">
          <a:extLst>
            <a:ext uri="{FF2B5EF4-FFF2-40B4-BE49-F238E27FC236}">
              <a16:creationId xmlns:a16="http://schemas.microsoft.com/office/drawing/2014/main" id="{55A404BA-1F2B-4AEE-AAFA-D453B4274B19}"/>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36" name="テキスト ボックス 635">
          <a:extLst>
            <a:ext uri="{FF2B5EF4-FFF2-40B4-BE49-F238E27FC236}">
              <a16:creationId xmlns:a16="http://schemas.microsoft.com/office/drawing/2014/main" id="{AA20DC53-30FB-4820-929E-1E9C3F8D67FB}"/>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37" name="直線コネクタ 636">
          <a:extLst>
            <a:ext uri="{FF2B5EF4-FFF2-40B4-BE49-F238E27FC236}">
              <a16:creationId xmlns:a16="http://schemas.microsoft.com/office/drawing/2014/main" id="{E6AFB207-D6B0-4941-ADC2-3C0169307C12}"/>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38" name="テキスト ボックス 637">
          <a:extLst>
            <a:ext uri="{FF2B5EF4-FFF2-40B4-BE49-F238E27FC236}">
              <a16:creationId xmlns:a16="http://schemas.microsoft.com/office/drawing/2014/main" id="{B8AC4EBE-422B-4DE0-8DDC-C15FBBCF2B3F}"/>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9" name="直線コネクタ 638">
          <a:extLst>
            <a:ext uri="{FF2B5EF4-FFF2-40B4-BE49-F238E27FC236}">
              <a16:creationId xmlns:a16="http://schemas.microsoft.com/office/drawing/2014/main" id="{731BE9DC-397A-4062-A97A-832D5DC9BC3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0" name="テキスト ボックス 639">
          <a:extLst>
            <a:ext uri="{FF2B5EF4-FFF2-40B4-BE49-F238E27FC236}">
              <a16:creationId xmlns:a16="http://schemas.microsoft.com/office/drawing/2014/main" id="{AB48A631-BC97-4B6B-8B36-75756A7CA0D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1" name="【児童館】&#10;一人当たり面積グラフ枠">
          <a:extLst>
            <a:ext uri="{FF2B5EF4-FFF2-40B4-BE49-F238E27FC236}">
              <a16:creationId xmlns:a16="http://schemas.microsoft.com/office/drawing/2014/main" id="{0FD2E9D1-044A-4CFC-A0DD-36295D83E22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147501</xdr:rowOff>
    </xdr:from>
    <xdr:to>
      <xdr:col>116</xdr:col>
      <xdr:colOff>62864</xdr:colOff>
      <xdr:row>85</xdr:row>
      <xdr:rowOff>131173</xdr:rowOff>
    </xdr:to>
    <xdr:cxnSp macro="">
      <xdr:nvCxnSpPr>
        <xdr:cNvPr id="642" name="直線コネクタ 641">
          <a:extLst>
            <a:ext uri="{FF2B5EF4-FFF2-40B4-BE49-F238E27FC236}">
              <a16:creationId xmlns:a16="http://schemas.microsoft.com/office/drawing/2014/main" id="{1E423F0C-66E1-48AD-8B77-A6EF279AD805}"/>
            </a:ext>
          </a:extLst>
        </xdr:cNvPr>
        <xdr:cNvCxnSpPr/>
      </xdr:nvCxnSpPr>
      <xdr:spPr>
        <a:xfrm flipV="1">
          <a:off x="22160864" y="13349151"/>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135000</xdr:rowOff>
    </xdr:from>
    <xdr:ext cx="469744" cy="259045"/>
    <xdr:sp macro="" textlink="">
      <xdr:nvSpPr>
        <xdr:cNvPr id="643" name="【児童館】&#10;一人当たり面積最小値テキスト">
          <a:extLst>
            <a:ext uri="{FF2B5EF4-FFF2-40B4-BE49-F238E27FC236}">
              <a16:creationId xmlns:a16="http://schemas.microsoft.com/office/drawing/2014/main" id="{2894F3AD-3622-4DD1-9D2C-FB6F0BD915D3}"/>
            </a:ext>
          </a:extLst>
        </xdr:cNvPr>
        <xdr:cNvSpPr txBox="1"/>
      </xdr:nvSpPr>
      <xdr:spPr>
        <a:xfrm>
          <a:off x="22199600" y="1470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131173</xdr:rowOff>
    </xdr:from>
    <xdr:to>
      <xdr:col>116</xdr:col>
      <xdr:colOff>152400</xdr:colOff>
      <xdr:row>85</xdr:row>
      <xdr:rowOff>131173</xdr:rowOff>
    </xdr:to>
    <xdr:cxnSp macro="">
      <xdr:nvCxnSpPr>
        <xdr:cNvPr id="644" name="直線コネクタ 643">
          <a:extLst>
            <a:ext uri="{FF2B5EF4-FFF2-40B4-BE49-F238E27FC236}">
              <a16:creationId xmlns:a16="http://schemas.microsoft.com/office/drawing/2014/main" id="{B0E8AB9B-5058-48ED-814C-998D73125426}"/>
            </a:ext>
          </a:extLst>
        </xdr:cNvPr>
        <xdr:cNvCxnSpPr/>
      </xdr:nvCxnSpPr>
      <xdr:spPr>
        <a:xfrm>
          <a:off x="22072600" y="1470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94178</xdr:rowOff>
    </xdr:from>
    <xdr:ext cx="469744" cy="259045"/>
    <xdr:sp macro="" textlink="">
      <xdr:nvSpPr>
        <xdr:cNvPr id="645" name="【児童館】&#10;一人当たり面積最大値テキスト">
          <a:extLst>
            <a:ext uri="{FF2B5EF4-FFF2-40B4-BE49-F238E27FC236}">
              <a16:creationId xmlns:a16="http://schemas.microsoft.com/office/drawing/2014/main" id="{488C6B55-EBBF-4D7D-8E1F-FC032829A671}"/>
            </a:ext>
          </a:extLst>
        </xdr:cNvPr>
        <xdr:cNvSpPr txBox="1"/>
      </xdr:nvSpPr>
      <xdr:spPr>
        <a:xfrm>
          <a:off x="22199600" y="1312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147501</xdr:rowOff>
    </xdr:from>
    <xdr:to>
      <xdr:col>116</xdr:col>
      <xdr:colOff>152400</xdr:colOff>
      <xdr:row>77</xdr:row>
      <xdr:rowOff>147501</xdr:rowOff>
    </xdr:to>
    <xdr:cxnSp macro="">
      <xdr:nvCxnSpPr>
        <xdr:cNvPr id="646" name="直線コネクタ 645">
          <a:extLst>
            <a:ext uri="{FF2B5EF4-FFF2-40B4-BE49-F238E27FC236}">
              <a16:creationId xmlns:a16="http://schemas.microsoft.com/office/drawing/2014/main" id="{D6DC6D8C-2553-49E3-992C-88B49E31DACD}"/>
            </a:ext>
          </a:extLst>
        </xdr:cNvPr>
        <xdr:cNvCxnSpPr/>
      </xdr:nvCxnSpPr>
      <xdr:spPr>
        <a:xfrm>
          <a:off x="22072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102888</xdr:rowOff>
    </xdr:from>
    <xdr:ext cx="469744" cy="259045"/>
    <xdr:sp macro="" textlink="">
      <xdr:nvSpPr>
        <xdr:cNvPr id="647" name="【児童館】&#10;一人当たり面積平均値テキスト">
          <a:extLst>
            <a:ext uri="{FF2B5EF4-FFF2-40B4-BE49-F238E27FC236}">
              <a16:creationId xmlns:a16="http://schemas.microsoft.com/office/drawing/2014/main" id="{C982F54C-C872-49F1-87A8-61165525A889}"/>
            </a:ext>
          </a:extLst>
        </xdr:cNvPr>
        <xdr:cNvSpPr txBox="1"/>
      </xdr:nvSpPr>
      <xdr:spPr>
        <a:xfrm>
          <a:off x="22199600" y="14504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648" name="フローチャート: 判断 647">
          <a:extLst>
            <a:ext uri="{FF2B5EF4-FFF2-40B4-BE49-F238E27FC236}">
              <a16:creationId xmlns:a16="http://schemas.microsoft.com/office/drawing/2014/main" id="{F896E5FD-8106-483A-8746-FA8A9E38C7C2}"/>
            </a:ext>
          </a:extLst>
        </xdr:cNvPr>
        <xdr:cNvSpPr/>
      </xdr:nvSpPr>
      <xdr:spPr>
        <a:xfrm>
          <a:off x="22110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59145</xdr:rowOff>
    </xdr:from>
    <xdr:to>
      <xdr:col>112</xdr:col>
      <xdr:colOff>38100</xdr:colOff>
      <xdr:row>84</xdr:row>
      <xdr:rowOff>160745</xdr:rowOff>
    </xdr:to>
    <xdr:sp macro="" textlink="">
      <xdr:nvSpPr>
        <xdr:cNvPr id="649" name="フローチャート: 判断 648">
          <a:extLst>
            <a:ext uri="{FF2B5EF4-FFF2-40B4-BE49-F238E27FC236}">
              <a16:creationId xmlns:a16="http://schemas.microsoft.com/office/drawing/2014/main" id="{52797436-105C-4795-9C91-88170C5F34BF}"/>
            </a:ext>
          </a:extLst>
        </xdr:cNvPr>
        <xdr:cNvSpPr/>
      </xdr:nvSpPr>
      <xdr:spPr>
        <a:xfrm>
          <a:off x="212725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163649</xdr:rowOff>
    </xdr:from>
    <xdr:to>
      <xdr:col>107</xdr:col>
      <xdr:colOff>101600</xdr:colOff>
      <xdr:row>85</xdr:row>
      <xdr:rowOff>93799</xdr:rowOff>
    </xdr:to>
    <xdr:sp macro="" textlink="">
      <xdr:nvSpPr>
        <xdr:cNvPr id="650" name="フローチャート: 判断 649">
          <a:extLst>
            <a:ext uri="{FF2B5EF4-FFF2-40B4-BE49-F238E27FC236}">
              <a16:creationId xmlns:a16="http://schemas.microsoft.com/office/drawing/2014/main" id="{03236D33-B57B-48E9-9466-310F990E2F21}"/>
            </a:ext>
          </a:extLst>
        </xdr:cNvPr>
        <xdr:cNvSpPr/>
      </xdr:nvSpPr>
      <xdr:spPr>
        <a:xfrm>
          <a:off x="20383500" y="145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11793</xdr:rowOff>
    </xdr:from>
    <xdr:to>
      <xdr:col>102</xdr:col>
      <xdr:colOff>165100</xdr:colOff>
      <xdr:row>85</xdr:row>
      <xdr:rowOff>113393</xdr:rowOff>
    </xdr:to>
    <xdr:sp macro="" textlink="">
      <xdr:nvSpPr>
        <xdr:cNvPr id="651" name="フローチャート: 判断 650">
          <a:extLst>
            <a:ext uri="{FF2B5EF4-FFF2-40B4-BE49-F238E27FC236}">
              <a16:creationId xmlns:a16="http://schemas.microsoft.com/office/drawing/2014/main" id="{4A7FC7DC-8558-4A8D-BF1F-B60B20499204}"/>
            </a:ext>
          </a:extLst>
        </xdr:cNvPr>
        <xdr:cNvSpPr/>
      </xdr:nvSpPr>
      <xdr:spPr>
        <a:xfrm>
          <a:off x="19494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BF8DD7E9-A82C-4783-A9EC-27EECC8219F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8DF09997-B748-4CE0-9304-CEB3A70CEB8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98ED925E-29AF-4664-A039-65C31CC5CCF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6E979998-7485-4EAC-A4F4-80A41EF05FB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2480CEA9-86EB-461B-8DB5-1DA3EB4D729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139156</xdr:rowOff>
    </xdr:from>
    <xdr:to>
      <xdr:col>116</xdr:col>
      <xdr:colOff>114300</xdr:colOff>
      <xdr:row>84</xdr:row>
      <xdr:rowOff>69306</xdr:rowOff>
    </xdr:to>
    <xdr:sp macro="" textlink="">
      <xdr:nvSpPr>
        <xdr:cNvPr id="657" name="楕円 656">
          <a:extLst>
            <a:ext uri="{FF2B5EF4-FFF2-40B4-BE49-F238E27FC236}">
              <a16:creationId xmlns:a16="http://schemas.microsoft.com/office/drawing/2014/main" id="{28286C9D-1553-4C19-929C-740FEBECDD95}"/>
            </a:ext>
          </a:extLst>
        </xdr:cNvPr>
        <xdr:cNvSpPr/>
      </xdr:nvSpPr>
      <xdr:spPr>
        <a:xfrm>
          <a:off x="221107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162033</xdr:rowOff>
    </xdr:from>
    <xdr:ext cx="469744" cy="259045"/>
    <xdr:sp macro="" textlink="">
      <xdr:nvSpPr>
        <xdr:cNvPr id="658" name="【児童館】&#10;一人当たり面積該当値テキスト">
          <a:extLst>
            <a:ext uri="{FF2B5EF4-FFF2-40B4-BE49-F238E27FC236}">
              <a16:creationId xmlns:a16="http://schemas.microsoft.com/office/drawing/2014/main" id="{1F06640F-6D66-45FE-8608-1282C13E13B0}"/>
            </a:ext>
          </a:extLst>
        </xdr:cNvPr>
        <xdr:cNvSpPr txBox="1"/>
      </xdr:nvSpPr>
      <xdr:spPr>
        <a:xfrm>
          <a:off x="22199600" y="1422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139156</xdr:rowOff>
    </xdr:from>
    <xdr:to>
      <xdr:col>112</xdr:col>
      <xdr:colOff>38100</xdr:colOff>
      <xdr:row>84</xdr:row>
      <xdr:rowOff>69306</xdr:rowOff>
    </xdr:to>
    <xdr:sp macro="" textlink="">
      <xdr:nvSpPr>
        <xdr:cNvPr id="659" name="楕円 658">
          <a:extLst>
            <a:ext uri="{FF2B5EF4-FFF2-40B4-BE49-F238E27FC236}">
              <a16:creationId xmlns:a16="http://schemas.microsoft.com/office/drawing/2014/main" id="{FB58B16C-4109-4507-8CCD-8767B4ED3267}"/>
            </a:ext>
          </a:extLst>
        </xdr:cNvPr>
        <xdr:cNvSpPr/>
      </xdr:nvSpPr>
      <xdr:spPr>
        <a:xfrm>
          <a:off x="21272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18506</xdr:rowOff>
    </xdr:from>
    <xdr:to>
      <xdr:col>116</xdr:col>
      <xdr:colOff>63500</xdr:colOff>
      <xdr:row>84</xdr:row>
      <xdr:rowOff>18506</xdr:rowOff>
    </xdr:to>
    <xdr:cxnSp macro="">
      <xdr:nvCxnSpPr>
        <xdr:cNvPr id="660" name="直線コネクタ 659">
          <a:extLst>
            <a:ext uri="{FF2B5EF4-FFF2-40B4-BE49-F238E27FC236}">
              <a16:creationId xmlns:a16="http://schemas.microsoft.com/office/drawing/2014/main" id="{8BF37F5E-C057-43CB-A5BC-F4D0573B47E4}"/>
            </a:ext>
          </a:extLst>
        </xdr:cNvPr>
        <xdr:cNvCxnSpPr/>
      </xdr:nvCxnSpPr>
      <xdr:spPr>
        <a:xfrm>
          <a:off x="21323300" y="144203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151872</xdr:rowOff>
    </xdr:from>
    <xdr:ext cx="469744" cy="259045"/>
    <xdr:sp macro="" textlink="">
      <xdr:nvSpPr>
        <xdr:cNvPr id="661" name="n_1aveValue【児童館】&#10;一人当たり面積">
          <a:extLst>
            <a:ext uri="{FF2B5EF4-FFF2-40B4-BE49-F238E27FC236}">
              <a16:creationId xmlns:a16="http://schemas.microsoft.com/office/drawing/2014/main" id="{40E0898E-4C7F-4FF7-8DCB-02887C72BF3F}"/>
            </a:ext>
          </a:extLst>
        </xdr:cNvPr>
        <xdr:cNvSpPr txBox="1"/>
      </xdr:nvSpPr>
      <xdr:spPr>
        <a:xfrm>
          <a:off x="21075727" y="1455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110326</xdr:rowOff>
    </xdr:from>
    <xdr:ext cx="469744" cy="259045"/>
    <xdr:sp macro="" textlink="">
      <xdr:nvSpPr>
        <xdr:cNvPr id="662" name="n_2aveValue【児童館】&#10;一人当たり面積">
          <a:extLst>
            <a:ext uri="{FF2B5EF4-FFF2-40B4-BE49-F238E27FC236}">
              <a16:creationId xmlns:a16="http://schemas.microsoft.com/office/drawing/2014/main" id="{CF82B3BA-842B-4B48-8AA7-31A5F2E67D41}"/>
            </a:ext>
          </a:extLst>
        </xdr:cNvPr>
        <xdr:cNvSpPr txBox="1"/>
      </xdr:nvSpPr>
      <xdr:spPr>
        <a:xfrm>
          <a:off x="20199427" y="1434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129920</xdr:rowOff>
    </xdr:from>
    <xdr:ext cx="469744" cy="259045"/>
    <xdr:sp macro="" textlink="">
      <xdr:nvSpPr>
        <xdr:cNvPr id="663" name="n_3aveValue【児童館】&#10;一人当たり面積">
          <a:extLst>
            <a:ext uri="{FF2B5EF4-FFF2-40B4-BE49-F238E27FC236}">
              <a16:creationId xmlns:a16="http://schemas.microsoft.com/office/drawing/2014/main" id="{D2DE11CE-7EEF-4C6C-AF6F-60169AD9E40B}"/>
            </a:ext>
          </a:extLst>
        </xdr:cNvPr>
        <xdr:cNvSpPr txBox="1"/>
      </xdr:nvSpPr>
      <xdr:spPr>
        <a:xfrm>
          <a:off x="19310427" y="1436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85833</xdr:rowOff>
    </xdr:from>
    <xdr:ext cx="469744" cy="259045"/>
    <xdr:sp macro="" textlink="">
      <xdr:nvSpPr>
        <xdr:cNvPr id="664" name="n_1mainValue【児童館】&#10;一人当たり面積">
          <a:extLst>
            <a:ext uri="{FF2B5EF4-FFF2-40B4-BE49-F238E27FC236}">
              <a16:creationId xmlns:a16="http://schemas.microsoft.com/office/drawing/2014/main" id="{C0355505-9731-4064-BF5C-2A81D8C1ADDB}"/>
            </a:ext>
          </a:extLst>
        </xdr:cNvPr>
        <xdr:cNvSpPr txBox="1"/>
      </xdr:nvSpPr>
      <xdr:spPr>
        <a:xfrm>
          <a:off x="21075727" y="1414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5" name="正方形/長方形 664">
          <a:extLst>
            <a:ext uri="{FF2B5EF4-FFF2-40B4-BE49-F238E27FC236}">
              <a16:creationId xmlns:a16="http://schemas.microsoft.com/office/drawing/2014/main" id="{9D4F1B0E-9B4B-4AD0-B04D-A8D6BFB080B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6" name="正方形/長方形 665">
          <a:extLst>
            <a:ext uri="{FF2B5EF4-FFF2-40B4-BE49-F238E27FC236}">
              <a16:creationId xmlns:a16="http://schemas.microsoft.com/office/drawing/2014/main" id="{03554AFC-C4C3-4ED9-8974-248E8FC4218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7" name="正方形/長方形 666">
          <a:extLst>
            <a:ext uri="{FF2B5EF4-FFF2-40B4-BE49-F238E27FC236}">
              <a16:creationId xmlns:a16="http://schemas.microsoft.com/office/drawing/2014/main" id="{45560357-B64B-4D66-B59A-09CFA3C793A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8" name="正方形/長方形 667">
          <a:extLst>
            <a:ext uri="{FF2B5EF4-FFF2-40B4-BE49-F238E27FC236}">
              <a16:creationId xmlns:a16="http://schemas.microsoft.com/office/drawing/2014/main" id="{10F4449E-5E51-43F3-AB25-66ACFA551B3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9" name="正方形/長方形 668">
          <a:extLst>
            <a:ext uri="{FF2B5EF4-FFF2-40B4-BE49-F238E27FC236}">
              <a16:creationId xmlns:a16="http://schemas.microsoft.com/office/drawing/2014/main" id="{AD167461-0B2B-407A-803C-3F281A56BF9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0" name="正方形/長方形 669">
          <a:extLst>
            <a:ext uri="{FF2B5EF4-FFF2-40B4-BE49-F238E27FC236}">
              <a16:creationId xmlns:a16="http://schemas.microsoft.com/office/drawing/2014/main" id="{1980A8B4-A3A4-4864-903D-CB12A436F1A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1" name="正方形/長方形 670">
          <a:extLst>
            <a:ext uri="{FF2B5EF4-FFF2-40B4-BE49-F238E27FC236}">
              <a16:creationId xmlns:a16="http://schemas.microsoft.com/office/drawing/2014/main" id="{3DCA436D-1D55-4445-B626-104E7C655AB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2" name="正方形/長方形 671">
          <a:extLst>
            <a:ext uri="{FF2B5EF4-FFF2-40B4-BE49-F238E27FC236}">
              <a16:creationId xmlns:a16="http://schemas.microsoft.com/office/drawing/2014/main" id="{79DB49C5-FC65-47D3-A18C-BEE9549D66B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3" name="テキスト ボックス 672">
          <a:extLst>
            <a:ext uri="{FF2B5EF4-FFF2-40B4-BE49-F238E27FC236}">
              <a16:creationId xmlns:a16="http://schemas.microsoft.com/office/drawing/2014/main" id="{3B1E6132-2D2D-4D77-9AAB-67A7C150F0C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4" name="直線コネクタ 673">
          <a:extLst>
            <a:ext uri="{FF2B5EF4-FFF2-40B4-BE49-F238E27FC236}">
              <a16:creationId xmlns:a16="http://schemas.microsoft.com/office/drawing/2014/main" id="{0B9F23C3-9007-4A9F-88C1-739161CDCA3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75" name="直線コネクタ 674">
          <a:extLst>
            <a:ext uri="{FF2B5EF4-FFF2-40B4-BE49-F238E27FC236}">
              <a16:creationId xmlns:a16="http://schemas.microsoft.com/office/drawing/2014/main" id="{C4900149-3F16-48BF-BC40-D883889DD2F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6" name="テキスト ボックス 675">
          <a:extLst>
            <a:ext uri="{FF2B5EF4-FFF2-40B4-BE49-F238E27FC236}">
              <a16:creationId xmlns:a16="http://schemas.microsoft.com/office/drawing/2014/main" id="{FA42BD50-6873-46A9-8654-37D6994204D8}"/>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7" name="直線コネクタ 676">
          <a:extLst>
            <a:ext uri="{FF2B5EF4-FFF2-40B4-BE49-F238E27FC236}">
              <a16:creationId xmlns:a16="http://schemas.microsoft.com/office/drawing/2014/main" id="{26145E9A-6B0F-4399-BB35-54F12C41037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8" name="テキスト ボックス 677">
          <a:extLst>
            <a:ext uri="{FF2B5EF4-FFF2-40B4-BE49-F238E27FC236}">
              <a16:creationId xmlns:a16="http://schemas.microsoft.com/office/drawing/2014/main" id="{01ACBFE9-ADBD-4A2E-B05D-4CD4272C93A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9" name="直線コネクタ 678">
          <a:extLst>
            <a:ext uri="{FF2B5EF4-FFF2-40B4-BE49-F238E27FC236}">
              <a16:creationId xmlns:a16="http://schemas.microsoft.com/office/drawing/2014/main" id="{A2DC1B8E-5FC5-4322-888C-1D284613F7C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0" name="テキスト ボックス 679">
          <a:extLst>
            <a:ext uri="{FF2B5EF4-FFF2-40B4-BE49-F238E27FC236}">
              <a16:creationId xmlns:a16="http://schemas.microsoft.com/office/drawing/2014/main" id="{4513F758-6B47-417F-A7F1-09D4296F63A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1" name="直線コネクタ 680">
          <a:extLst>
            <a:ext uri="{FF2B5EF4-FFF2-40B4-BE49-F238E27FC236}">
              <a16:creationId xmlns:a16="http://schemas.microsoft.com/office/drawing/2014/main" id="{4103E93A-D813-4CDE-9B9D-B4E7B00339A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2" name="テキスト ボックス 681">
          <a:extLst>
            <a:ext uri="{FF2B5EF4-FFF2-40B4-BE49-F238E27FC236}">
              <a16:creationId xmlns:a16="http://schemas.microsoft.com/office/drawing/2014/main" id="{2AA88065-6863-4EEC-8C96-DE8241B44F4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3" name="直線コネクタ 682">
          <a:extLst>
            <a:ext uri="{FF2B5EF4-FFF2-40B4-BE49-F238E27FC236}">
              <a16:creationId xmlns:a16="http://schemas.microsoft.com/office/drawing/2014/main" id="{782C2B63-4890-4BEA-92D1-02C4B90D9E3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4" name="テキスト ボックス 683">
          <a:extLst>
            <a:ext uri="{FF2B5EF4-FFF2-40B4-BE49-F238E27FC236}">
              <a16:creationId xmlns:a16="http://schemas.microsoft.com/office/drawing/2014/main" id="{7733DE97-624D-41A1-A255-88A19BEBF8D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5" name="直線コネクタ 684">
          <a:extLst>
            <a:ext uri="{FF2B5EF4-FFF2-40B4-BE49-F238E27FC236}">
              <a16:creationId xmlns:a16="http://schemas.microsoft.com/office/drawing/2014/main" id="{E2E8A189-654C-49D7-B33D-3ACE9B085D5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6" name="テキスト ボックス 685">
          <a:extLst>
            <a:ext uri="{FF2B5EF4-FFF2-40B4-BE49-F238E27FC236}">
              <a16:creationId xmlns:a16="http://schemas.microsoft.com/office/drawing/2014/main" id="{7A7B3CD2-0A24-4B93-A17A-221F28D94A55}"/>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7" name="直線コネクタ 686">
          <a:extLst>
            <a:ext uri="{FF2B5EF4-FFF2-40B4-BE49-F238E27FC236}">
              <a16:creationId xmlns:a16="http://schemas.microsoft.com/office/drawing/2014/main" id="{B30289B5-6F7D-4801-8A29-6A1F2F904C9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8" name="テキスト ボックス 687">
          <a:extLst>
            <a:ext uri="{FF2B5EF4-FFF2-40B4-BE49-F238E27FC236}">
              <a16:creationId xmlns:a16="http://schemas.microsoft.com/office/drawing/2014/main" id="{32DA94C5-EE9F-4232-884F-4E09D8FD9EE6}"/>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9" name="【公民館】&#10;有形固定資産減価償却率グラフ枠">
          <a:extLst>
            <a:ext uri="{FF2B5EF4-FFF2-40B4-BE49-F238E27FC236}">
              <a16:creationId xmlns:a16="http://schemas.microsoft.com/office/drawing/2014/main" id="{2D3BED71-81E2-4BB0-912F-6191076BA73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690" name="直線コネクタ 689">
          <a:extLst>
            <a:ext uri="{FF2B5EF4-FFF2-40B4-BE49-F238E27FC236}">
              <a16:creationId xmlns:a16="http://schemas.microsoft.com/office/drawing/2014/main" id="{9A538812-9754-417E-A500-4D1C390E0AE4}"/>
            </a:ext>
          </a:extLst>
        </xdr:cNvPr>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691" name="【公民館】&#10;有形固定資産減価償却率最小値テキスト">
          <a:extLst>
            <a:ext uri="{FF2B5EF4-FFF2-40B4-BE49-F238E27FC236}">
              <a16:creationId xmlns:a16="http://schemas.microsoft.com/office/drawing/2014/main" id="{6B6A2AEF-7BF3-468C-A994-DD4A5BD63985}"/>
            </a:ext>
          </a:extLst>
        </xdr:cNvPr>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692" name="直線コネクタ 691">
          <a:extLst>
            <a:ext uri="{FF2B5EF4-FFF2-40B4-BE49-F238E27FC236}">
              <a16:creationId xmlns:a16="http://schemas.microsoft.com/office/drawing/2014/main" id="{E70859B3-D370-4A4B-9285-C87B7BDBA8FF}"/>
            </a:ext>
          </a:extLst>
        </xdr:cNvPr>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93" name="【公民館】&#10;有形固定資産減価償却率最大値テキスト">
          <a:extLst>
            <a:ext uri="{FF2B5EF4-FFF2-40B4-BE49-F238E27FC236}">
              <a16:creationId xmlns:a16="http://schemas.microsoft.com/office/drawing/2014/main" id="{CC7B18A7-CDF3-4609-9A32-5B9466A76E62}"/>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94" name="直線コネクタ 693">
          <a:extLst>
            <a:ext uri="{FF2B5EF4-FFF2-40B4-BE49-F238E27FC236}">
              <a16:creationId xmlns:a16="http://schemas.microsoft.com/office/drawing/2014/main" id="{BF8AF5DD-D51C-464E-A19B-F00FF5B88EF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3827</xdr:rowOff>
    </xdr:from>
    <xdr:ext cx="405111" cy="259045"/>
    <xdr:sp macro="" textlink="">
      <xdr:nvSpPr>
        <xdr:cNvPr id="695" name="【公民館】&#10;有形固定資産減価償却率平均値テキスト">
          <a:extLst>
            <a:ext uri="{FF2B5EF4-FFF2-40B4-BE49-F238E27FC236}">
              <a16:creationId xmlns:a16="http://schemas.microsoft.com/office/drawing/2014/main" id="{F4775F76-7CD4-4ABF-AE11-A424D2A22B9B}"/>
            </a:ext>
          </a:extLst>
        </xdr:cNvPr>
        <xdr:cNvSpPr txBox="1"/>
      </xdr:nvSpPr>
      <xdr:spPr>
        <a:xfrm>
          <a:off x="16357600" y="1766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696" name="フローチャート: 判断 695">
          <a:extLst>
            <a:ext uri="{FF2B5EF4-FFF2-40B4-BE49-F238E27FC236}">
              <a16:creationId xmlns:a16="http://schemas.microsoft.com/office/drawing/2014/main" id="{8A7B9AA4-8983-4EDA-A064-6BDFD51D5B56}"/>
            </a:ext>
          </a:extLst>
        </xdr:cNvPr>
        <xdr:cNvSpPr/>
      </xdr:nvSpPr>
      <xdr:spPr>
        <a:xfrm>
          <a:off x="16268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97" name="フローチャート: 判断 696">
          <a:extLst>
            <a:ext uri="{FF2B5EF4-FFF2-40B4-BE49-F238E27FC236}">
              <a16:creationId xmlns:a16="http://schemas.microsoft.com/office/drawing/2014/main" id="{1D7717AF-8EA7-4546-A5B7-A34ADE130786}"/>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698" name="フローチャート: 判断 697">
          <a:extLst>
            <a:ext uri="{FF2B5EF4-FFF2-40B4-BE49-F238E27FC236}">
              <a16:creationId xmlns:a16="http://schemas.microsoft.com/office/drawing/2014/main" id="{10DFBCC4-F2EC-4E8F-9AAF-41BC6E9E9E8B}"/>
            </a:ext>
          </a:extLst>
        </xdr:cNvPr>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118473</xdr:rowOff>
    </xdr:from>
    <xdr:to>
      <xdr:col>72</xdr:col>
      <xdr:colOff>38100</xdr:colOff>
      <xdr:row>103</xdr:row>
      <xdr:rowOff>48623</xdr:rowOff>
    </xdr:to>
    <xdr:sp macro="" textlink="">
      <xdr:nvSpPr>
        <xdr:cNvPr id="699" name="フローチャート: 判断 698">
          <a:extLst>
            <a:ext uri="{FF2B5EF4-FFF2-40B4-BE49-F238E27FC236}">
              <a16:creationId xmlns:a16="http://schemas.microsoft.com/office/drawing/2014/main" id="{9E996970-888B-4693-BAA3-A97DDBE20993}"/>
            </a:ext>
          </a:extLst>
        </xdr:cNvPr>
        <xdr:cNvSpPr/>
      </xdr:nvSpPr>
      <xdr:spPr>
        <a:xfrm>
          <a:off x="13652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719F5530-35B1-4916-809E-8DFFBC1F53D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3B04F881-CCEC-4D7C-80E5-EEC60FFA17D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E6048416-AB57-40FA-9B87-EBA168FC99B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83C3A729-C1EF-4FC9-896C-D8293E65FED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4B587FF1-964D-429E-88F6-0CCF1868BFF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74386</xdr:rowOff>
    </xdr:from>
    <xdr:to>
      <xdr:col>85</xdr:col>
      <xdr:colOff>177800</xdr:colOff>
      <xdr:row>102</xdr:row>
      <xdr:rowOff>4536</xdr:rowOff>
    </xdr:to>
    <xdr:sp macro="" textlink="">
      <xdr:nvSpPr>
        <xdr:cNvPr id="705" name="楕円 704">
          <a:extLst>
            <a:ext uri="{FF2B5EF4-FFF2-40B4-BE49-F238E27FC236}">
              <a16:creationId xmlns:a16="http://schemas.microsoft.com/office/drawing/2014/main" id="{4BB08E74-C638-4DF6-99A3-F48D712442B7}"/>
            </a:ext>
          </a:extLst>
        </xdr:cNvPr>
        <xdr:cNvSpPr/>
      </xdr:nvSpPr>
      <xdr:spPr>
        <a:xfrm>
          <a:off x="16268700" y="1739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97263</xdr:rowOff>
    </xdr:from>
    <xdr:ext cx="405111" cy="259045"/>
    <xdr:sp macro="" textlink="">
      <xdr:nvSpPr>
        <xdr:cNvPr id="706" name="【公民館】&#10;有形固定資産減価償却率該当値テキスト">
          <a:extLst>
            <a:ext uri="{FF2B5EF4-FFF2-40B4-BE49-F238E27FC236}">
              <a16:creationId xmlns:a16="http://schemas.microsoft.com/office/drawing/2014/main" id="{13479B6E-D609-42C0-B145-FCD864DAE511}"/>
            </a:ext>
          </a:extLst>
        </xdr:cNvPr>
        <xdr:cNvSpPr txBox="1"/>
      </xdr:nvSpPr>
      <xdr:spPr>
        <a:xfrm>
          <a:off x="16357600" y="172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110308</xdr:rowOff>
    </xdr:from>
    <xdr:to>
      <xdr:col>81</xdr:col>
      <xdr:colOff>101600</xdr:colOff>
      <xdr:row>102</xdr:row>
      <xdr:rowOff>40458</xdr:rowOff>
    </xdr:to>
    <xdr:sp macro="" textlink="">
      <xdr:nvSpPr>
        <xdr:cNvPr id="707" name="楕円 706">
          <a:extLst>
            <a:ext uri="{FF2B5EF4-FFF2-40B4-BE49-F238E27FC236}">
              <a16:creationId xmlns:a16="http://schemas.microsoft.com/office/drawing/2014/main" id="{A3C6D685-2BE5-42D1-8906-BBF0DE0C3BC9}"/>
            </a:ext>
          </a:extLst>
        </xdr:cNvPr>
        <xdr:cNvSpPr/>
      </xdr:nvSpPr>
      <xdr:spPr>
        <a:xfrm>
          <a:off x="15430500" y="1742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125186</xdr:rowOff>
    </xdr:from>
    <xdr:to>
      <xdr:col>85</xdr:col>
      <xdr:colOff>127000</xdr:colOff>
      <xdr:row>101</xdr:row>
      <xdr:rowOff>161108</xdr:rowOff>
    </xdr:to>
    <xdr:cxnSp macro="">
      <xdr:nvCxnSpPr>
        <xdr:cNvPr id="708" name="直線コネクタ 707">
          <a:extLst>
            <a:ext uri="{FF2B5EF4-FFF2-40B4-BE49-F238E27FC236}">
              <a16:creationId xmlns:a16="http://schemas.microsoft.com/office/drawing/2014/main" id="{22BB08EE-A3F0-4376-B2F1-C674953E606E}"/>
            </a:ext>
          </a:extLst>
        </xdr:cNvPr>
        <xdr:cNvCxnSpPr/>
      </xdr:nvCxnSpPr>
      <xdr:spPr>
        <a:xfrm flipV="1">
          <a:off x="15481300" y="1744163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58057</xdr:rowOff>
    </xdr:from>
    <xdr:to>
      <xdr:col>76</xdr:col>
      <xdr:colOff>165100</xdr:colOff>
      <xdr:row>100</xdr:row>
      <xdr:rowOff>159657</xdr:rowOff>
    </xdr:to>
    <xdr:sp macro="" textlink="">
      <xdr:nvSpPr>
        <xdr:cNvPr id="709" name="楕円 708">
          <a:extLst>
            <a:ext uri="{FF2B5EF4-FFF2-40B4-BE49-F238E27FC236}">
              <a16:creationId xmlns:a16="http://schemas.microsoft.com/office/drawing/2014/main" id="{25E21CC9-C823-4E62-8232-A7827B09BBC2}"/>
            </a:ext>
          </a:extLst>
        </xdr:cNvPr>
        <xdr:cNvSpPr/>
      </xdr:nvSpPr>
      <xdr:spPr>
        <a:xfrm>
          <a:off x="145415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108857</xdr:rowOff>
    </xdr:from>
    <xdr:to>
      <xdr:col>81</xdr:col>
      <xdr:colOff>50800</xdr:colOff>
      <xdr:row>101</xdr:row>
      <xdr:rowOff>161108</xdr:rowOff>
    </xdr:to>
    <xdr:cxnSp macro="">
      <xdr:nvCxnSpPr>
        <xdr:cNvPr id="710" name="直線コネクタ 709">
          <a:extLst>
            <a:ext uri="{FF2B5EF4-FFF2-40B4-BE49-F238E27FC236}">
              <a16:creationId xmlns:a16="http://schemas.microsoft.com/office/drawing/2014/main" id="{94546D52-8476-4D5A-AC06-99A016152B3F}"/>
            </a:ext>
          </a:extLst>
        </xdr:cNvPr>
        <xdr:cNvCxnSpPr/>
      </xdr:nvCxnSpPr>
      <xdr:spPr>
        <a:xfrm>
          <a:off x="14592300" y="17253857"/>
          <a:ext cx="889000" cy="22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123371</xdr:rowOff>
    </xdr:from>
    <xdr:to>
      <xdr:col>72</xdr:col>
      <xdr:colOff>38100</xdr:colOff>
      <xdr:row>101</xdr:row>
      <xdr:rowOff>53521</xdr:rowOff>
    </xdr:to>
    <xdr:sp macro="" textlink="">
      <xdr:nvSpPr>
        <xdr:cNvPr id="711" name="楕円 710">
          <a:extLst>
            <a:ext uri="{FF2B5EF4-FFF2-40B4-BE49-F238E27FC236}">
              <a16:creationId xmlns:a16="http://schemas.microsoft.com/office/drawing/2014/main" id="{5B5CFD2A-E531-4434-85D7-08A86971DB44}"/>
            </a:ext>
          </a:extLst>
        </xdr:cNvPr>
        <xdr:cNvSpPr/>
      </xdr:nvSpPr>
      <xdr:spPr>
        <a:xfrm>
          <a:off x="136525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108857</xdr:rowOff>
    </xdr:from>
    <xdr:to>
      <xdr:col>76</xdr:col>
      <xdr:colOff>114300</xdr:colOff>
      <xdr:row>101</xdr:row>
      <xdr:rowOff>2721</xdr:rowOff>
    </xdr:to>
    <xdr:cxnSp macro="">
      <xdr:nvCxnSpPr>
        <xdr:cNvPr id="712" name="直線コネクタ 711">
          <a:extLst>
            <a:ext uri="{FF2B5EF4-FFF2-40B4-BE49-F238E27FC236}">
              <a16:creationId xmlns:a16="http://schemas.microsoft.com/office/drawing/2014/main" id="{7CECB610-4159-4F8C-92A9-BA8E9C9C3360}"/>
            </a:ext>
          </a:extLst>
        </xdr:cNvPr>
        <xdr:cNvCxnSpPr/>
      </xdr:nvCxnSpPr>
      <xdr:spPr>
        <a:xfrm flipV="1">
          <a:off x="13703300" y="172538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713" name="n_1aveValue【公民館】&#10;有形固定資産減価償却率">
          <a:extLst>
            <a:ext uri="{FF2B5EF4-FFF2-40B4-BE49-F238E27FC236}">
              <a16:creationId xmlns:a16="http://schemas.microsoft.com/office/drawing/2014/main" id="{5974A6A7-7E02-4F29-9210-01A8C5A53F3D}"/>
            </a:ext>
          </a:extLst>
        </xdr:cNvPr>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85470</xdr:rowOff>
    </xdr:from>
    <xdr:ext cx="405111" cy="259045"/>
    <xdr:sp macro="" textlink="">
      <xdr:nvSpPr>
        <xdr:cNvPr id="714" name="n_2aveValue【公民館】&#10;有形固定資産減価償却率">
          <a:extLst>
            <a:ext uri="{FF2B5EF4-FFF2-40B4-BE49-F238E27FC236}">
              <a16:creationId xmlns:a16="http://schemas.microsoft.com/office/drawing/2014/main" id="{DA22FA2C-94BC-4835-AD2B-701F3E20B23F}"/>
            </a:ext>
          </a:extLst>
        </xdr:cNvPr>
        <xdr:cNvSpPr txBox="1"/>
      </xdr:nvSpPr>
      <xdr:spPr>
        <a:xfrm>
          <a:off x="14389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39750</xdr:rowOff>
    </xdr:from>
    <xdr:ext cx="405111" cy="259045"/>
    <xdr:sp macro="" textlink="">
      <xdr:nvSpPr>
        <xdr:cNvPr id="715" name="n_3aveValue【公民館】&#10;有形固定資産減価償却率">
          <a:extLst>
            <a:ext uri="{FF2B5EF4-FFF2-40B4-BE49-F238E27FC236}">
              <a16:creationId xmlns:a16="http://schemas.microsoft.com/office/drawing/2014/main" id="{5C64562A-3885-48D9-8EBC-4BD9305941E4}"/>
            </a:ext>
          </a:extLst>
        </xdr:cNvPr>
        <xdr:cNvSpPr txBox="1"/>
      </xdr:nvSpPr>
      <xdr:spPr>
        <a:xfrm>
          <a:off x="13500744" y="1769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56985</xdr:rowOff>
    </xdr:from>
    <xdr:ext cx="405111" cy="259045"/>
    <xdr:sp macro="" textlink="">
      <xdr:nvSpPr>
        <xdr:cNvPr id="716" name="n_1mainValue【公民館】&#10;有形固定資産減価償却率">
          <a:extLst>
            <a:ext uri="{FF2B5EF4-FFF2-40B4-BE49-F238E27FC236}">
              <a16:creationId xmlns:a16="http://schemas.microsoft.com/office/drawing/2014/main" id="{794DB948-993C-4232-B9B4-6E2DF6BE3483}"/>
            </a:ext>
          </a:extLst>
        </xdr:cNvPr>
        <xdr:cNvSpPr txBox="1"/>
      </xdr:nvSpPr>
      <xdr:spPr>
        <a:xfrm>
          <a:off x="15266044" y="1720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4734</xdr:rowOff>
    </xdr:from>
    <xdr:ext cx="405111" cy="259045"/>
    <xdr:sp macro="" textlink="">
      <xdr:nvSpPr>
        <xdr:cNvPr id="717" name="n_2mainValue【公民館】&#10;有形固定資産減価償却率">
          <a:extLst>
            <a:ext uri="{FF2B5EF4-FFF2-40B4-BE49-F238E27FC236}">
              <a16:creationId xmlns:a16="http://schemas.microsoft.com/office/drawing/2014/main" id="{DA361EA7-9D4E-46E4-B57C-0B7CAE5BBD49}"/>
            </a:ext>
          </a:extLst>
        </xdr:cNvPr>
        <xdr:cNvSpPr txBox="1"/>
      </xdr:nvSpPr>
      <xdr:spPr>
        <a:xfrm>
          <a:off x="14389744" y="1697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70048</xdr:rowOff>
    </xdr:from>
    <xdr:ext cx="405111" cy="259045"/>
    <xdr:sp macro="" textlink="">
      <xdr:nvSpPr>
        <xdr:cNvPr id="718" name="n_3mainValue【公民館】&#10;有形固定資産減価償却率">
          <a:extLst>
            <a:ext uri="{FF2B5EF4-FFF2-40B4-BE49-F238E27FC236}">
              <a16:creationId xmlns:a16="http://schemas.microsoft.com/office/drawing/2014/main" id="{31C411B7-8173-443F-A04E-92A28EAD28A2}"/>
            </a:ext>
          </a:extLst>
        </xdr:cNvPr>
        <xdr:cNvSpPr txBox="1"/>
      </xdr:nvSpPr>
      <xdr:spPr>
        <a:xfrm>
          <a:off x="13500744" y="1704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9" name="正方形/長方形 718">
          <a:extLst>
            <a:ext uri="{FF2B5EF4-FFF2-40B4-BE49-F238E27FC236}">
              <a16:creationId xmlns:a16="http://schemas.microsoft.com/office/drawing/2014/main" id="{C89584BB-C165-4FE3-84DD-8AFA4B06624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0" name="正方形/長方形 719">
          <a:extLst>
            <a:ext uri="{FF2B5EF4-FFF2-40B4-BE49-F238E27FC236}">
              <a16:creationId xmlns:a16="http://schemas.microsoft.com/office/drawing/2014/main" id="{CE2B9CF7-9DA0-4D7A-A680-9602A4ED953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1" name="正方形/長方形 720">
          <a:extLst>
            <a:ext uri="{FF2B5EF4-FFF2-40B4-BE49-F238E27FC236}">
              <a16:creationId xmlns:a16="http://schemas.microsoft.com/office/drawing/2014/main" id="{0A10E3AB-6961-4F9C-8639-487A7E47BD4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2" name="正方形/長方形 721">
          <a:extLst>
            <a:ext uri="{FF2B5EF4-FFF2-40B4-BE49-F238E27FC236}">
              <a16:creationId xmlns:a16="http://schemas.microsoft.com/office/drawing/2014/main" id="{1A4F2403-5E5F-4239-A1DB-C5F8AC1DE83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3" name="正方形/長方形 722">
          <a:extLst>
            <a:ext uri="{FF2B5EF4-FFF2-40B4-BE49-F238E27FC236}">
              <a16:creationId xmlns:a16="http://schemas.microsoft.com/office/drawing/2014/main" id="{D8BFC32A-C1F8-4FD4-AF0F-A33A036A745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4" name="正方形/長方形 723">
          <a:extLst>
            <a:ext uri="{FF2B5EF4-FFF2-40B4-BE49-F238E27FC236}">
              <a16:creationId xmlns:a16="http://schemas.microsoft.com/office/drawing/2014/main" id="{F2B43E31-4138-42EB-A74D-CC9CD709835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5" name="正方形/長方形 724">
          <a:extLst>
            <a:ext uri="{FF2B5EF4-FFF2-40B4-BE49-F238E27FC236}">
              <a16:creationId xmlns:a16="http://schemas.microsoft.com/office/drawing/2014/main" id="{9B9936D5-6AA2-4DFB-A77F-E722ED96ED5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6" name="正方形/長方形 725">
          <a:extLst>
            <a:ext uri="{FF2B5EF4-FFF2-40B4-BE49-F238E27FC236}">
              <a16:creationId xmlns:a16="http://schemas.microsoft.com/office/drawing/2014/main" id="{EFEA6087-72FE-40A9-A84E-19B1EC93737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7" name="テキスト ボックス 726">
          <a:extLst>
            <a:ext uri="{FF2B5EF4-FFF2-40B4-BE49-F238E27FC236}">
              <a16:creationId xmlns:a16="http://schemas.microsoft.com/office/drawing/2014/main" id="{4B957F0C-916D-4CAF-8C6D-3A97CE27FEF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8" name="直線コネクタ 727">
          <a:extLst>
            <a:ext uri="{FF2B5EF4-FFF2-40B4-BE49-F238E27FC236}">
              <a16:creationId xmlns:a16="http://schemas.microsoft.com/office/drawing/2014/main" id="{72FEA451-4257-4775-AACC-1A594037546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29" name="直線コネクタ 728">
          <a:extLst>
            <a:ext uri="{FF2B5EF4-FFF2-40B4-BE49-F238E27FC236}">
              <a16:creationId xmlns:a16="http://schemas.microsoft.com/office/drawing/2014/main" id="{524273C1-A547-4867-BE27-4CB1DCA89DD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30" name="テキスト ボックス 729">
          <a:extLst>
            <a:ext uri="{FF2B5EF4-FFF2-40B4-BE49-F238E27FC236}">
              <a16:creationId xmlns:a16="http://schemas.microsoft.com/office/drawing/2014/main" id="{773E6683-7624-4D37-910C-27D3C962ED94}"/>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31" name="直線コネクタ 730">
          <a:extLst>
            <a:ext uri="{FF2B5EF4-FFF2-40B4-BE49-F238E27FC236}">
              <a16:creationId xmlns:a16="http://schemas.microsoft.com/office/drawing/2014/main" id="{E00E28E1-226E-4129-A0BE-21F4FC70C30F}"/>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32" name="テキスト ボックス 731">
          <a:extLst>
            <a:ext uri="{FF2B5EF4-FFF2-40B4-BE49-F238E27FC236}">
              <a16:creationId xmlns:a16="http://schemas.microsoft.com/office/drawing/2014/main" id="{7A9F9793-2BB6-422A-9153-8CCA7C96BB4F}"/>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33" name="直線コネクタ 732">
          <a:extLst>
            <a:ext uri="{FF2B5EF4-FFF2-40B4-BE49-F238E27FC236}">
              <a16:creationId xmlns:a16="http://schemas.microsoft.com/office/drawing/2014/main" id="{673AE3E0-FEDC-4752-9EA2-6DEFB6E5AABC}"/>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34" name="テキスト ボックス 733">
          <a:extLst>
            <a:ext uri="{FF2B5EF4-FFF2-40B4-BE49-F238E27FC236}">
              <a16:creationId xmlns:a16="http://schemas.microsoft.com/office/drawing/2014/main" id="{0508CDE0-CBE8-4CE7-A2BC-85EC2F05F97E}"/>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35" name="直線コネクタ 734">
          <a:extLst>
            <a:ext uri="{FF2B5EF4-FFF2-40B4-BE49-F238E27FC236}">
              <a16:creationId xmlns:a16="http://schemas.microsoft.com/office/drawing/2014/main" id="{EE364861-EB1D-42E0-889B-517F6A3645D3}"/>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36" name="テキスト ボックス 735">
          <a:extLst>
            <a:ext uri="{FF2B5EF4-FFF2-40B4-BE49-F238E27FC236}">
              <a16:creationId xmlns:a16="http://schemas.microsoft.com/office/drawing/2014/main" id="{DFD8F47A-7D1A-45C9-9CC1-46839E31AEC3}"/>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7" name="直線コネクタ 736">
          <a:extLst>
            <a:ext uri="{FF2B5EF4-FFF2-40B4-BE49-F238E27FC236}">
              <a16:creationId xmlns:a16="http://schemas.microsoft.com/office/drawing/2014/main" id="{C329BB7C-2C57-48C6-8E90-BA5DE8BD164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8" name="テキスト ボックス 737">
          <a:extLst>
            <a:ext uri="{FF2B5EF4-FFF2-40B4-BE49-F238E27FC236}">
              <a16:creationId xmlns:a16="http://schemas.microsoft.com/office/drawing/2014/main" id="{A61EF8F1-A3C2-4648-996C-B1BCDA00898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9" name="【公民館】&#10;一人当たり面積グラフ枠">
          <a:extLst>
            <a:ext uri="{FF2B5EF4-FFF2-40B4-BE49-F238E27FC236}">
              <a16:creationId xmlns:a16="http://schemas.microsoft.com/office/drawing/2014/main" id="{CD7B1BEC-0764-4B58-A61A-882E755F195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171298</xdr:rowOff>
    </xdr:from>
    <xdr:to>
      <xdr:col>116</xdr:col>
      <xdr:colOff>62864</xdr:colOff>
      <xdr:row>108</xdr:row>
      <xdr:rowOff>33910</xdr:rowOff>
    </xdr:to>
    <xdr:cxnSp macro="">
      <xdr:nvCxnSpPr>
        <xdr:cNvPr id="740" name="直線コネクタ 739">
          <a:extLst>
            <a:ext uri="{FF2B5EF4-FFF2-40B4-BE49-F238E27FC236}">
              <a16:creationId xmlns:a16="http://schemas.microsoft.com/office/drawing/2014/main" id="{98200D41-34A8-468D-95CB-0981339207F5}"/>
            </a:ext>
          </a:extLst>
        </xdr:cNvPr>
        <xdr:cNvCxnSpPr/>
      </xdr:nvCxnSpPr>
      <xdr:spPr>
        <a:xfrm flipV="1">
          <a:off x="22160864" y="17144848"/>
          <a:ext cx="0" cy="1405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37737</xdr:rowOff>
    </xdr:from>
    <xdr:ext cx="469744" cy="259045"/>
    <xdr:sp macro="" textlink="">
      <xdr:nvSpPr>
        <xdr:cNvPr id="741" name="【公民館】&#10;一人当たり面積最小値テキスト">
          <a:extLst>
            <a:ext uri="{FF2B5EF4-FFF2-40B4-BE49-F238E27FC236}">
              <a16:creationId xmlns:a16="http://schemas.microsoft.com/office/drawing/2014/main" id="{D91B041F-E53C-486A-82F0-2F9F821D3770}"/>
            </a:ext>
          </a:extLst>
        </xdr:cNvPr>
        <xdr:cNvSpPr txBox="1"/>
      </xdr:nvSpPr>
      <xdr:spPr>
        <a:xfrm>
          <a:off x="22199600" y="1855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33910</xdr:rowOff>
    </xdr:from>
    <xdr:to>
      <xdr:col>116</xdr:col>
      <xdr:colOff>152400</xdr:colOff>
      <xdr:row>108</xdr:row>
      <xdr:rowOff>33910</xdr:rowOff>
    </xdr:to>
    <xdr:cxnSp macro="">
      <xdr:nvCxnSpPr>
        <xdr:cNvPr id="742" name="直線コネクタ 741">
          <a:extLst>
            <a:ext uri="{FF2B5EF4-FFF2-40B4-BE49-F238E27FC236}">
              <a16:creationId xmlns:a16="http://schemas.microsoft.com/office/drawing/2014/main" id="{7797FE30-A8F1-4D1D-8E3B-74F4523ED7AD}"/>
            </a:ext>
          </a:extLst>
        </xdr:cNvPr>
        <xdr:cNvCxnSpPr/>
      </xdr:nvCxnSpPr>
      <xdr:spPr>
        <a:xfrm>
          <a:off x="22072600" y="185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117975</xdr:rowOff>
    </xdr:from>
    <xdr:ext cx="469744" cy="259045"/>
    <xdr:sp macro="" textlink="">
      <xdr:nvSpPr>
        <xdr:cNvPr id="743" name="【公民館】&#10;一人当たり面積最大値テキスト">
          <a:extLst>
            <a:ext uri="{FF2B5EF4-FFF2-40B4-BE49-F238E27FC236}">
              <a16:creationId xmlns:a16="http://schemas.microsoft.com/office/drawing/2014/main" id="{14BAD81E-5C2B-4D11-8196-30639CFD632F}"/>
            </a:ext>
          </a:extLst>
        </xdr:cNvPr>
        <xdr:cNvSpPr txBox="1"/>
      </xdr:nvSpPr>
      <xdr:spPr>
        <a:xfrm>
          <a:off x="22199600" y="1692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171298</xdr:rowOff>
    </xdr:from>
    <xdr:to>
      <xdr:col>116</xdr:col>
      <xdr:colOff>152400</xdr:colOff>
      <xdr:row>99</xdr:row>
      <xdr:rowOff>171298</xdr:rowOff>
    </xdr:to>
    <xdr:cxnSp macro="">
      <xdr:nvCxnSpPr>
        <xdr:cNvPr id="744" name="直線コネクタ 743">
          <a:extLst>
            <a:ext uri="{FF2B5EF4-FFF2-40B4-BE49-F238E27FC236}">
              <a16:creationId xmlns:a16="http://schemas.microsoft.com/office/drawing/2014/main" id="{62B8C042-C2F2-4D46-BDCC-CF9C03F649EC}"/>
            </a:ext>
          </a:extLst>
        </xdr:cNvPr>
        <xdr:cNvCxnSpPr/>
      </xdr:nvCxnSpPr>
      <xdr:spPr>
        <a:xfrm>
          <a:off x="22072600" y="1714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2557</xdr:rowOff>
    </xdr:from>
    <xdr:ext cx="469744" cy="259045"/>
    <xdr:sp macro="" textlink="">
      <xdr:nvSpPr>
        <xdr:cNvPr id="745" name="【公民館】&#10;一人当たり面積平均値テキスト">
          <a:extLst>
            <a:ext uri="{FF2B5EF4-FFF2-40B4-BE49-F238E27FC236}">
              <a16:creationId xmlns:a16="http://schemas.microsoft.com/office/drawing/2014/main" id="{DC5F5BBE-0AB8-4601-8371-91086D09EF9D}"/>
            </a:ext>
          </a:extLst>
        </xdr:cNvPr>
        <xdr:cNvSpPr txBox="1"/>
      </xdr:nvSpPr>
      <xdr:spPr>
        <a:xfrm>
          <a:off x="22199600" y="1817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46" name="フローチャート: 判断 745">
          <a:extLst>
            <a:ext uri="{FF2B5EF4-FFF2-40B4-BE49-F238E27FC236}">
              <a16:creationId xmlns:a16="http://schemas.microsoft.com/office/drawing/2014/main" id="{46611946-E5EF-4619-AEE7-E601B5B217AA}"/>
            </a:ext>
          </a:extLst>
        </xdr:cNvPr>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158674</xdr:rowOff>
    </xdr:from>
    <xdr:to>
      <xdr:col>112</xdr:col>
      <xdr:colOff>38100</xdr:colOff>
      <xdr:row>107</xdr:row>
      <xdr:rowOff>88824</xdr:rowOff>
    </xdr:to>
    <xdr:sp macro="" textlink="">
      <xdr:nvSpPr>
        <xdr:cNvPr id="747" name="フローチャート: 判断 746">
          <a:extLst>
            <a:ext uri="{FF2B5EF4-FFF2-40B4-BE49-F238E27FC236}">
              <a16:creationId xmlns:a16="http://schemas.microsoft.com/office/drawing/2014/main" id="{F772A055-B9BA-468E-9A2C-2B3F32D766BB}"/>
            </a:ext>
          </a:extLst>
        </xdr:cNvPr>
        <xdr:cNvSpPr/>
      </xdr:nvSpPr>
      <xdr:spPr>
        <a:xfrm>
          <a:off x="21272500" y="183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748" name="フローチャート: 判断 747">
          <a:extLst>
            <a:ext uri="{FF2B5EF4-FFF2-40B4-BE49-F238E27FC236}">
              <a16:creationId xmlns:a16="http://schemas.microsoft.com/office/drawing/2014/main" id="{89564E35-04EA-4073-9E71-C69AD1AAC208}"/>
            </a:ext>
          </a:extLst>
        </xdr:cNvPr>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49403</xdr:rowOff>
    </xdr:from>
    <xdr:to>
      <xdr:col>102</xdr:col>
      <xdr:colOff>165100</xdr:colOff>
      <xdr:row>107</xdr:row>
      <xdr:rowOff>151003</xdr:rowOff>
    </xdr:to>
    <xdr:sp macro="" textlink="">
      <xdr:nvSpPr>
        <xdr:cNvPr id="749" name="フローチャート: 判断 748">
          <a:extLst>
            <a:ext uri="{FF2B5EF4-FFF2-40B4-BE49-F238E27FC236}">
              <a16:creationId xmlns:a16="http://schemas.microsoft.com/office/drawing/2014/main" id="{112FD380-1389-430A-9EEA-2225B5DA0C13}"/>
            </a:ext>
          </a:extLst>
        </xdr:cNvPr>
        <xdr:cNvSpPr/>
      </xdr:nvSpPr>
      <xdr:spPr>
        <a:xfrm>
          <a:off x="19494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ED2BA39C-2E8C-4A52-8639-0C37BDB63A4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CAC6CC2E-EAA0-4A8F-853B-AFEEE2D402D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E8625FC3-0684-4C07-A4AC-EE6E633E405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5D6F0B0F-B383-4DAE-BF52-10888076491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526D851E-5078-4043-85F9-435C967CB27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53290</xdr:rowOff>
    </xdr:from>
    <xdr:to>
      <xdr:col>116</xdr:col>
      <xdr:colOff>114300</xdr:colOff>
      <xdr:row>107</xdr:row>
      <xdr:rowOff>154890</xdr:rowOff>
    </xdr:to>
    <xdr:sp macro="" textlink="">
      <xdr:nvSpPr>
        <xdr:cNvPr id="755" name="楕円 754">
          <a:extLst>
            <a:ext uri="{FF2B5EF4-FFF2-40B4-BE49-F238E27FC236}">
              <a16:creationId xmlns:a16="http://schemas.microsoft.com/office/drawing/2014/main" id="{36B917AF-F1C1-421A-9D85-A6B04A0252E9}"/>
            </a:ext>
          </a:extLst>
        </xdr:cNvPr>
        <xdr:cNvSpPr/>
      </xdr:nvSpPr>
      <xdr:spPr>
        <a:xfrm>
          <a:off x="22110700" y="1839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139667</xdr:rowOff>
    </xdr:from>
    <xdr:ext cx="469744" cy="259045"/>
    <xdr:sp macro="" textlink="">
      <xdr:nvSpPr>
        <xdr:cNvPr id="756" name="【公民館】&#10;一人当たり面積該当値テキスト">
          <a:extLst>
            <a:ext uri="{FF2B5EF4-FFF2-40B4-BE49-F238E27FC236}">
              <a16:creationId xmlns:a16="http://schemas.microsoft.com/office/drawing/2014/main" id="{1B82F75A-2DE7-47FA-80E8-582BAAAC4FEE}"/>
            </a:ext>
          </a:extLst>
        </xdr:cNvPr>
        <xdr:cNvSpPr txBox="1"/>
      </xdr:nvSpPr>
      <xdr:spPr>
        <a:xfrm>
          <a:off x="22199600" y="1831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52832</xdr:rowOff>
    </xdr:from>
    <xdr:to>
      <xdr:col>112</xdr:col>
      <xdr:colOff>38100</xdr:colOff>
      <xdr:row>107</xdr:row>
      <xdr:rowOff>154432</xdr:rowOff>
    </xdr:to>
    <xdr:sp macro="" textlink="">
      <xdr:nvSpPr>
        <xdr:cNvPr id="757" name="楕円 756">
          <a:extLst>
            <a:ext uri="{FF2B5EF4-FFF2-40B4-BE49-F238E27FC236}">
              <a16:creationId xmlns:a16="http://schemas.microsoft.com/office/drawing/2014/main" id="{B3BC41E8-4174-4A8E-897A-07ECC4E238B9}"/>
            </a:ext>
          </a:extLst>
        </xdr:cNvPr>
        <xdr:cNvSpPr/>
      </xdr:nvSpPr>
      <xdr:spPr>
        <a:xfrm>
          <a:off x="21272500" y="183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103632</xdr:rowOff>
    </xdr:from>
    <xdr:to>
      <xdr:col>116</xdr:col>
      <xdr:colOff>63500</xdr:colOff>
      <xdr:row>107</xdr:row>
      <xdr:rowOff>104090</xdr:rowOff>
    </xdr:to>
    <xdr:cxnSp macro="">
      <xdr:nvCxnSpPr>
        <xdr:cNvPr id="758" name="直線コネクタ 757">
          <a:extLst>
            <a:ext uri="{FF2B5EF4-FFF2-40B4-BE49-F238E27FC236}">
              <a16:creationId xmlns:a16="http://schemas.microsoft.com/office/drawing/2014/main" id="{6FF14BAF-BC81-46FD-ACE6-8CBF4264D4F0}"/>
            </a:ext>
          </a:extLst>
        </xdr:cNvPr>
        <xdr:cNvCxnSpPr/>
      </xdr:nvCxnSpPr>
      <xdr:spPr>
        <a:xfrm>
          <a:off x="21323300" y="18448782"/>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101752</xdr:rowOff>
    </xdr:from>
    <xdr:to>
      <xdr:col>107</xdr:col>
      <xdr:colOff>101600</xdr:colOff>
      <xdr:row>108</xdr:row>
      <xdr:rowOff>31902</xdr:rowOff>
    </xdr:to>
    <xdr:sp macro="" textlink="">
      <xdr:nvSpPr>
        <xdr:cNvPr id="759" name="楕円 758">
          <a:extLst>
            <a:ext uri="{FF2B5EF4-FFF2-40B4-BE49-F238E27FC236}">
              <a16:creationId xmlns:a16="http://schemas.microsoft.com/office/drawing/2014/main" id="{C1DAABFE-8B7E-4BA2-8318-465E2FDD8764}"/>
            </a:ext>
          </a:extLst>
        </xdr:cNvPr>
        <xdr:cNvSpPr/>
      </xdr:nvSpPr>
      <xdr:spPr>
        <a:xfrm>
          <a:off x="20383500" y="1844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103632</xdr:rowOff>
    </xdr:from>
    <xdr:to>
      <xdr:col>111</xdr:col>
      <xdr:colOff>177800</xdr:colOff>
      <xdr:row>107</xdr:row>
      <xdr:rowOff>152552</xdr:rowOff>
    </xdr:to>
    <xdr:cxnSp macro="">
      <xdr:nvCxnSpPr>
        <xdr:cNvPr id="760" name="直線コネクタ 759">
          <a:extLst>
            <a:ext uri="{FF2B5EF4-FFF2-40B4-BE49-F238E27FC236}">
              <a16:creationId xmlns:a16="http://schemas.microsoft.com/office/drawing/2014/main" id="{6D16F139-B402-443F-9AAA-A62457238C70}"/>
            </a:ext>
          </a:extLst>
        </xdr:cNvPr>
        <xdr:cNvCxnSpPr/>
      </xdr:nvCxnSpPr>
      <xdr:spPr>
        <a:xfrm flipV="1">
          <a:off x="20434300" y="18448782"/>
          <a:ext cx="8890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107696</xdr:rowOff>
    </xdr:from>
    <xdr:to>
      <xdr:col>102</xdr:col>
      <xdr:colOff>165100</xdr:colOff>
      <xdr:row>108</xdr:row>
      <xdr:rowOff>37846</xdr:rowOff>
    </xdr:to>
    <xdr:sp macro="" textlink="">
      <xdr:nvSpPr>
        <xdr:cNvPr id="761" name="楕円 760">
          <a:extLst>
            <a:ext uri="{FF2B5EF4-FFF2-40B4-BE49-F238E27FC236}">
              <a16:creationId xmlns:a16="http://schemas.microsoft.com/office/drawing/2014/main" id="{BF6DBB03-3EE6-4E01-BA0F-48DB902609A1}"/>
            </a:ext>
          </a:extLst>
        </xdr:cNvPr>
        <xdr:cNvSpPr/>
      </xdr:nvSpPr>
      <xdr:spPr>
        <a:xfrm>
          <a:off x="194945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152552</xdr:rowOff>
    </xdr:from>
    <xdr:to>
      <xdr:col>107</xdr:col>
      <xdr:colOff>50800</xdr:colOff>
      <xdr:row>107</xdr:row>
      <xdr:rowOff>158496</xdr:rowOff>
    </xdr:to>
    <xdr:cxnSp macro="">
      <xdr:nvCxnSpPr>
        <xdr:cNvPr id="762" name="直線コネクタ 761">
          <a:extLst>
            <a:ext uri="{FF2B5EF4-FFF2-40B4-BE49-F238E27FC236}">
              <a16:creationId xmlns:a16="http://schemas.microsoft.com/office/drawing/2014/main" id="{F8C3103C-B6E9-40B4-8100-566066B9535D}"/>
            </a:ext>
          </a:extLst>
        </xdr:cNvPr>
        <xdr:cNvCxnSpPr/>
      </xdr:nvCxnSpPr>
      <xdr:spPr>
        <a:xfrm flipV="1">
          <a:off x="19545300" y="18497702"/>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105351</xdr:rowOff>
    </xdr:from>
    <xdr:ext cx="469744" cy="259045"/>
    <xdr:sp macro="" textlink="">
      <xdr:nvSpPr>
        <xdr:cNvPr id="763" name="n_1aveValue【公民館】&#10;一人当たり面積">
          <a:extLst>
            <a:ext uri="{FF2B5EF4-FFF2-40B4-BE49-F238E27FC236}">
              <a16:creationId xmlns:a16="http://schemas.microsoft.com/office/drawing/2014/main" id="{7395DC0D-393E-455D-94A4-C91441BEB807}"/>
            </a:ext>
          </a:extLst>
        </xdr:cNvPr>
        <xdr:cNvSpPr txBox="1"/>
      </xdr:nvSpPr>
      <xdr:spPr>
        <a:xfrm>
          <a:off x="21075727" y="1810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764" name="n_2aveValue【公民館】&#10;一人当たり面積">
          <a:extLst>
            <a:ext uri="{FF2B5EF4-FFF2-40B4-BE49-F238E27FC236}">
              <a16:creationId xmlns:a16="http://schemas.microsoft.com/office/drawing/2014/main" id="{338668AB-98BC-49CB-8183-EC0DE02D0D7B}"/>
            </a:ext>
          </a:extLst>
        </xdr:cNvPr>
        <xdr:cNvSpPr txBox="1"/>
      </xdr:nvSpPr>
      <xdr:spPr>
        <a:xfrm>
          <a:off x="20199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167530</xdr:rowOff>
    </xdr:from>
    <xdr:ext cx="469744" cy="259045"/>
    <xdr:sp macro="" textlink="">
      <xdr:nvSpPr>
        <xdr:cNvPr id="765" name="n_3aveValue【公民館】&#10;一人当たり面積">
          <a:extLst>
            <a:ext uri="{FF2B5EF4-FFF2-40B4-BE49-F238E27FC236}">
              <a16:creationId xmlns:a16="http://schemas.microsoft.com/office/drawing/2014/main" id="{AD4933D4-58AF-4AED-8CA7-3BE98A708E52}"/>
            </a:ext>
          </a:extLst>
        </xdr:cNvPr>
        <xdr:cNvSpPr txBox="1"/>
      </xdr:nvSpPr>
      <xdr:spPr>
        <a:xfrm>
          <a:off x="19310427" y="1816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145559</xdr:rowOff>
    </xdr:from>
    <xdr:ext cx="469744" cy="259045"/>
    <xdr:sp macro="" textlink="">
      <xdr:nvSpPr>
        <xdr:cNvPr id="766" name="n_1mainValue【公民館】&#10;一人当たり面積">
          <a:extLst>
            <a:ext uri="{FF2B5EF4-FFF2-40B4-BE49-F238E27FC236}">
              <a16:creationId xmlns:a16="http://schemas.microsoft.com/office/drawing/2014/main" id="{E9477084-1A92-4104-A6FA-73BBA1A2BB78}"/>
            </a:ext>
          </a:extLst>
        </xdr:cNvPr>
        <xdr:cNvSpPr txBox="1"/>
      </xdr:nvSpPr>
      <xdr:spPr>
        <a:xfrm>
          <a:off x="21075727" y="1849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23029</xdr:rowOff>
    </xdr:from>
    <xdr:ext cx="469744" cy="259045"/>
    <xdr:sp macro="" textlink="">
      <xdr:nvSpPr>
        <xdr:cNvPr id="767" name="n_2mainValue【公民館】&#10;一人当たり面積">
          <a:extLst>
            <a:ext uri="{FF2B5EF4-FFF2-40B4-BE49-F238E27FC236}">
              <a16:creationId xmlns:a16="http://schemas.microsoft.com/office/drawing/2014/main" id="{307E0F08-132C-4201-8346-04F3E89B0178}"/>
            </a:ext>
          </a:extLst>
        </xdr:cNvPr>
        <xdr:cNvSpPr txBox="1"/>
      </xdr:nvSpPr>
      <xdr:spPr>
        <a:xfrm>
          <a:off x="20199427" y="1853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28973</xdr:rowOff>
    </xdr:from>
    <xdr:ext cx="469744" cy="259045"/>
    <xdr:sp macro="" textlink="">
      <xdr:nvSpPr>
        <xdr:cNvPr id="768" name="n_3mainValue【公民館】&#10;一人当たり面積">
          <a:extLst>
            <a:ext uri="{FF2B5EF4-FFF2-40B4-BE49-F238E27FC236}">
              <a16:creationId xmlns:a16="http://schemas.microsoft.com/office/drawing/2014/main" id="{80AEA617-8E4C-4120-8403-A1C16341166B}"/>
            </a:ext>
          </a:extLst>
        </xdr:cNvPr>
        <xdr:cNvSpPr txBox="1"/>
      </xdr:nvSpPr>
      <xdr:spPr>
        <a:xfrm>
          <a:off x="19310427" y="1854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9" name="正方形/長方形 768">
          <a:extLst>
            <a:ext uri="{FF2B5EF4-FFF2-40B4-BE49-F238E27FC236}">
              <a16:creationId xmlns:a16="http://schemas.microsoft.com/office/drawing/2014/main" id="{E6D43D1F-71FD-4F7D-B0FA-BC48A610AB6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0" name="正方形/長方形 769">
          <a:extLst>
            <a:ext uri="{FF2B5EF4-FFF2-40B4-BE49-F238E27FC236}">
              <a16:creationId xmlns:a16="http://schemas.microsoft.com/office/drawing/2014/main" id="{6B9E9656-D690-4FCC-865B-1A4EB7333C0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1" name="テキスト ボックス 770">
          <a:extLst>
            <a:ext uri="{FF2B5EF4-FFF2-40B4-BE49-F238E27FC236}">
              <a16:creationId xmlns:a16="http://schemas.microsoft.com/office/drawing/2014/main" id="{3319D097-6579-42F1-A7BB-B044ED9F739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類似団体平均と比較して特に有形固定資産減価償却率が高くなっている施設は、認定こども園、学校施設、公民館であり、特に低くなっている施設は、公営住宅、児童館である。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認定こども園、学校施設、公民館は築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年以上経過しており</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％を超える高い数値となっている。公営住宅については、近年一戸建の若者住宅や集合住宅を整備していることから、有形固定資産減価償却率が減少傾向となっている。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人当たりの面積等について、類似団体平均と比較して道路と児童館を除く施設が小さい状況にある。公営住宅については、類似団体平均より小さいが、移住定住促進を図るため若者住宅や集合住宅を整備しているため、増加傾向となっている。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398E25D-4D9F-4F76-AD7E-276A5DA453F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E49042F-BF88-45D6-8F52-769656E02F3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B902DFA-DC63-4308-AF99-8A8BD30750B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D4C16DD-06E1-4481-88BC-C977A106AD6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長野県野沢温泉村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2F2C23F-3C59-4D42-9DEB-D9655793A5D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D2CCF8B-23E5-4E2D-9E19-DBE154F261D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A004F54-FDE2-4EAD-A027-48C186B00AE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07F979F-1882-43A0-8936-1E59571CAA6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726AFDE-4889-48CE-B609-140726582A6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3042BB0-7543-4293-A519-E3489A85083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3,730
3,534
57.96
3,586,721
3,434,723
129,232
2,074,539
4,159,134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40D397C-B0EA-4F25-ACA1-14BB3E39748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80E67BC-BFAE-45BB-A9FA-23912D6E72A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38FA048-1B3E-4C3E-A8E1-6A8B0516908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E93C7BF-B328-4367-AA98-FC899A20D9C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CE5662A-A1B7-46A7-8B2E-DE9C839E759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6F6AFCF-5DDD-4045-A6C5-C40A848095D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AA1328F-B423-40A2-8367-B0CC2253B9C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85A39B0-AADF-4F3C-BD0F-146B06D2426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B1BD6A4-EFB9-4FF2-9E41-69E6867B911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85704F9-4131-41E5-9CA0-27983923B06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815A697-DF95-4803-BAA3-E8D26B8EDAC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FA1BBAB-6F80-46E3-AAB7-88C51A3B699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3E69795-9566-4773-9ADA-E72EFE3789C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140DE27-C384-4A60-9F23-5FC665E1176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37E91CC-F533-43DD-AC8B-7B4D035E6B8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7F9D452-937F-419D-A5B3-42F0FC04E79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31D8059-35DF-4CF0-A3FA-A154AB8AB2F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E1B4AB4-2F56-4122-AE8E-9176E904AD5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CF83B1E-05FB-46B8-BFD1-F9D7B1BE595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9F78C5B-BB05-4E65-8A6F-205E8DD6034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941CD59-9E98-4BEC-B7E1-9E307F5BBC1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E6D2C99B-B4B9-46C8-9BF5-C024E5070CE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2D39DAA4-9171-4CBA-A011-E6CC313D225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FB477B58-A327-4BAB-8D1E-F824632FDE3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C9D6EB1E-D1D2-4D48-8579-3B541F5B4E2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34BD796E-F6C7-4580-8DF3-2726023E6F4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DE13072E-DA32-4234-9519-B32F3D3B41B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70AD6376-E71A-496A-80B6-8E2DBDAD62CA}"/>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78CDBE6F-176A-406B-B068-07D77FBB5EC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108EA769-C358-471F-A5D6-C0BF57983F7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6F240603-0130-4051-BF9C-8D45A8B4D8E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D01B3616-46A5-49E7-8238-39D504884A2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A48798CB-6824-4D94-BE05-A91C28C5B4E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136146F1-B67B-45AB-BE70-A7167B2F925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527F1FF1-9CB3-4494-9985-7CB2C290CA3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F0A9D3F8-2611-4251-B80F-A0B36E3EFF82}"/>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C305ABD5-E357-4402-B0AD-75341B66520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57E9A9EE-3768-4207-9EE8-6EA7033C2A0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D90EB1B5-9B60-4A25-A953-B08030E9EAC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676AD854-8586-4D5D-AD19-6922D688843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D039516C-2032-4771-A400-F7C03DA89C0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9E6B9EA3-D328-4C38-8D00-CA2EBEFC662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EEDF8631-5AA7-46E7-8597-D0E84F097F1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9DECD732-F8D5-45C6-9225-B7A57B1E3B0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72A83FC9-4452-4FCA-A769-3957FA02DA5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8ACA44C3-BBCB-4999-BBEA-FDDD0ECA7AD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CA2A2442-246C-44FC-845A-3CA25515D90F}"/>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E0DBCEE6-C1F6-4DFD-9353-44BBD9AF097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9AB47C1-0D49-43D9-A731-FC709F9CEE6D}"/>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74E4F769-CE78-4ABF-9712-8BB838524E0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77486546-BB14-4244-B7C5-7D415C20EFA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B35DA33C-891B-4F78-B7A7-10166AF9D97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C43573A7-415E-4771-8B80-AC3F0DD8924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DF06B7BF-FE76-4D14-A3EC-44F7F23A795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CD4CCAB9-BE85-4790-9698-CC2859373B4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8F7799A8-7E5F-4A9C-A031-6C4861FB171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9413F559-EABC-43A7-BC4F-EE8EF05B7C19}"/>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3AF955AC-EB6B-4CB2-87DF-4B370D23F24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CBEA2B7B-B229-491B-A42A-BE2E163E409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76DF2C0-69FC-4A47-8C13-833E65CF705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156210</xdr:rowOff>
    </xdr:to>
    <xdr:cxnSp macro="">
      <xdr:nvCxnSpPr>
        <xdr:cNvPr id="72" name="直線コネクタ 71">
          <a:extLst>
            <a:ext uri="{FF2B5EF4-FFF2-40B4-BE49-F238E27FC236}">
              <a16:creationId xmlns:a16="http://schemas.microsoft.com/office/drawing/2014/main" id="{E268831C-40F9-40D7-A7B0-A8A5E6462569}"/>
            </a:ext>
          </a:extLst>
        </xdr:cNvPr>
        <xdr:cNvCxnSpPr/>
      </xdr:nvCxnSpPr>
      <xdr:spPr>
        <a:xfrm flipV="1">
          <a:off x="4634865" y="952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160037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33947523-1DA7-4376-8AF6-43DE80EAE02D}"/>
            </a:ext>
          </a:extLst>
        </xdr:cNvPr>
        <xdr:cNvSpPr txBox="1"/>
      </xdr:nvSpPr>
      <xdr:spPr>
        <a:xfrm>
          <a:off x="4673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156210</xdr:rowOff>
    </xdr:from>
    <xdr:to>
      <xdr:col>24</xdr:col>
      <xdr:colOff>152400</xdr:colOff>
      <xdr:row>64</xdr:row>
      <xdr:rowOff>156210</xdr:rowOff>
    </xdr:to>
    <xdr:cxnSp macro="">
      <xdr:nvCxnSpPr>
        <xdr:cNvPr id="74" name="直線コネクタ 73">
          <a:extLst>
            <a:ext uri="{FF2B5EF4-FFF2-40B4-BE49-F238E27FC236}">
              <a16:creationId xmlns:a16="http://schemas.microsoft.com/office/drawing/2014/main" id="{08E666D5-0601-43A5-B612-4DF0FF994370}"/>
            </a:ext>
          </a:extLst>
        </xdr:cNvPr>
        <xdr:cNvCxnSpPr/>
      </xdr:nvCxnSpPr>
      <xdr:spPr>
        <a:xfrm>
          <a:off x="4546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E98CECC7-8CB9-4BFB-B87C-21AFE9F05CCF}"/>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9F8FFD57-A36E-40CC-8B8D-9924969CEAF3}"/>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43832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9DA471A6-E81A-4D7A-9E50-1F0EE0376279}"/>
            </a:ext>
          </a:extLst>
        </xdr:cNvPr>
        <xdr:cNvSpPr txBox="1"/>
      </xdr:nvSpPr>
      <xdr:spPr>
        <a:xfrm>
          <a:off x="4673600" y="1015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78" name="フローチャート: 判断 77">
          <a:extLst>
            <a:ext uri="{FF2B5EF4-FFF2-40B4-BE49-F238E27FC236}">
              <a16:creationId xmlns:a16="http://schemas.microsoft.com/office/drawing/2014/main" id="{6EDED007-CF87-47A7-9F1E-7F589CD477EB}"/>
            </a:ext>
          </a:extLst>
        </xdr:cNvPr>
        <xdr:cNvSpPr/>
      </xdr:nvSpPr>
      <xdr:spPr>
        <a:xfrm>
          <a:off x="45847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168275</xdr:rowOff>
    </xdr:from>
    <xdr:to>
      <xdr:col>20</xdr:col>
      <xdr:colOff>38100</xdr:colOff>
      <xdr:row>59</xdr:row>
      <xdr:rowOff>98425</xdr:rowOff>
    </xdr:to>
    <xdr:sp macro="" textlink="">
      <xdr:nvSpPr>
        <xdr:cNvPr id="79" name="フローチャート: 判断 78">
          <a:extLst>
            <a:ext uri="{FF2B5EF4-FFF2-40B4-BE49-F238E27FC236}">
              <a16:creationId xmlns:a16="http://schemas.microsoft.com/office/drawing/2014/main" id="{D4E39EBC-C10F-4351-8CF7-9FA852AE9316}"/>
            </a:ext>
          </a:extLst>
        </xdr:cNvPr>
        <xdr:cNvSpPr/>
      </xdr:nvSpPr>
      <xdr:spPr>
        <a:xfrm>
          <a:off x="37465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89552</xdr:rowOff>
    </xdr:from>
    <xdr:ext cx="405111" cy="259045"/>
    <xdr:sp macro="" textlink="">
      <xdr:nvSpPr>
        <xdr:cNvPr id="80" name="n_1aveValue【体育館・プール】&#10;有形固定資産減価償却率">
          <a:extLst>
            <a:ext uri="{FF2B5EF4-FFF2-40B4-BE49-F238E27FC236}">
              <a16:creationId xmlns:a16="http://schemas.microsoft.com/office/drawing/2014/main" id="{97F67077-E167-426A-939A-91365C5EE3A5}"/>
            </a:ext>
          </a:extLst>
        </xdr:cNvPr>
        <xdr:cNvSpPr txBox="1"/>
      </xdr:nvSpPr>
      <xdr:spPr>
        <a:xfrm>
          <a:off x="3582044" y="1020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88265</xdr:rowOff>
    </xdr:from>
    <xdr:to>
      <xdr:col>15</xdr:col>
      <xdr:colOff>101600</xdr:colOff>
      <xdr:row>60</xdr:row>
      <xdr:rowOff>18415</xdr:rowOff>
    </xdr:to>
    <xdr:sp macro="" textlink="">
      <xdr:nvSpPr>
        <xdr:cNvPr id="81" name="フローチャート: 判断 80">
          <a:extLst>
            <a:ext uri="{FF2B5EF4-FFF2-40B4-BE49-F238E27FC236}">
              <a16:creationId xmlns:a16="http://schemas.microsoft.com/office/drawing/2014/main" id="{24FB9931-C78C-4270-82BA-C5F8398C7D24}"/>
            </a:ext>
          </a:extLst>
        </xdr:cNvPr>
        <xdr:cNvSpPr/>
      </xdr:nvSpPr>
      <xdr:spPr>
        <a:xfrm>
          <a:off x="2857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9542</xdr:rowOff>
    </xdr:from>
    <xdr:ext cx="405111" cy="259045"/>
    <xdr:sp macro="" textlink="">
      <xdr:nvSpPr>
        <xdr:cNvPr id="82" name="n_2aveValue【体育館・プール】&#10;有形固定資産減価償却率">
          <a:extLst>
            <a:ext uri="{FF2B5EF4-FFF2-40B4-BE49-F238E27FC236}">
              <a16:creationId xmlns:a16="http://schemas.microsoft.com/office/drawing/2014/main" id="{8BFDAA13-4C03-4FC2-BF9D-617ECDE0322D}"/>
            </a:ext>
          </a:extLst>
        </xdr:cNvPr>
        <xdr:cNvSpPr txBox="1"/>
      </xdr:nvSpPr>
      <xdr:spPr>
        <a:xfrm>
          <a:off x="2705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61595</xdr:rowOff>
    </xdr:from>
    <xdr:to>
      <xdr:col>10</xdr:col>
      <xdr:colOff>165100</xdr:colOff>
      <xdr:row>60</xdr:row>
      <xdr:rowOff>163195</xdr:rowOff>
    </xdr:to>
    <xdr:sp macro="" textlink="">
      <xdr:nvSpPr>
        <xdr:cNvPr id="83" name="フローチャート: 判断 82">
          <a:extLst>
            <a:ext uri="{FF2B5EF4-FFF2-40B4-BE49-F238E27FC236}">
              <a16:creationId xmlns:a16="http://schemas.microsoft.com/office/drawing/2014/main" id="{99880AD3-D8FB-48E4-9EA2-6E6D9F91E444}"/>
            </a:ext>
          </a:extLst>
        </xdr:cNvPr>
        <xdr:cNvSpPr/>
      </xdr:nvSpPr>
      <xdr:spPr>
        <a:xfrm>
          <a:off x="1968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154322</xdr:rowOff>
    </xdr:from>
    <xdr:ext cx="405111" cy="259045"/>
    <xdr:sp macro="" textlink="">
      <xdr:nvSpPr>
        <xdr:cNvPr id="84" name="n_3aveValue【体育館・プール】&#10;有形固定資産減価償却率">
          <a:extLst>
            <a:ext uri="{FF2B5EF4-FFF2-40B4-BE49-F238E27FC236}">
              <a16:creationId xmlns:a16="http://schemas.microsoft.com/office/drawing/2014/main" id="{F0EE9C72-4D96-4407-B508-59861A57A407}"/>
            </a:ext>
          </a:extLst>
        </xdr:cNvPr>
        <xdr:cNvSpPr txBox="1"/>
      </xdr:nvSpPr>
      <xdr:spPr>
        <a:xfrm>
          <a:off x="1816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A5B1AA0-319C-4EC3-B509-75016FD3103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59183CC8-5818-4462-93C6-72F84577C2A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CCFE35F7-F0AB-41ED-A268-2ABD17215E9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DEA72CD1-BB41-42E6-9094-004BA080A2B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2D53F0A8-6647-4632-A072-476D928F270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xdr:rowOff>
    </xdr:from>
    <xdr:to>
      <xdr:col>24</xdr:col>
      <xdr:colOff>114300</xdr:colOff>
      <xdr:row>58</xdr:row>
      <xdr:rowOff>117475</xdr:rowOff>
    </xdr:to>
    <xdr:sp macro="" textlink="">
      <xdr:nvSpPr>
        <xdr:cNvPr id="90" name="楕円 89">
          <a:extLst>
            <a:ext uri="{FF2B5EF4-FFF2-40B4-BE49-F238E27FC236}">
              <a16:creationId xmlns:a16="http://schemas.microsoft.com/office/drawing/2014/main" id="{D6089009-55D7-4A6A-8DA6-26FB09D608D0}"/>
            </a:ext>
          </a:extLst>
        </xdr:cNvPr>
        <xdr:cNvSpPr/>
      </xdr:nvSpPr>
      <xdr:spPr>
        <a:xfrm>
          <a:off x="45847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38752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6114F93A-0B3A-4B6F-9A70-854B533D13E0}"/>
            </a:ext>
          </a:extLst>
        </xdr:cNvPr>
        <xdr:cNvSpPr txBox="1"/>
      </xdr:nvSpPr>
      <xdr:spPr>
        <a:xfrm>
          <a:off x="4673600"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44450</xdr:rowOff>
    </xdr:from>
    <xdr:to>
      <xdr:col>20</xdr:col>
      <xdr:colOff>38100</xdr:colOff>
      <xdr:row>58</xdr:row>
      <xdr:rowOff>146050</xdr:rowOff>
    </xdr:to>
    <xdr:sp macro="" textlink="">
      <xdr:nvSpPr>
        <xdr:cNvPr id="92" name="楕円 91">
          <a:extLst>
            <a:ext uri="{FF2B5EF4-FFF2-40B4-BE49-F238E27FC236}">
              <a16:creationId xmlns:a16="http://schemas.microsoft.com/office/drawing/2014/main" id="{A544F666-28EC-4F0D-B731-A96CE6C7E26E}"/>
            </a:ext>
          </a:extLst>
        </xdr:cNvPr>
        <xdr:cNvSpPr/>
      </xdr:nvSpPr>
      <xdr:spPr>
        <a:xfrm>
          <a:off x="3746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66675</xdr:rowOff>
    </xdr:from>
    <xdr:to>
      <xdr:col>24</xdr:col>
      <xdr:colOff>63500</xdr:colOff>
      <xdr:row>58</xdr:row>
      <xdr:rowOff>95250</xdr:rowOff>
    </xdr:to>
    <xdr:cxnSp macro="">
      <xdr:nvCxnSpPr>
        <xdr:cNvPr id="93" name="直線コネクタ 92">
          <a:extLst>
            <a:ext uri="{FF2B5EF4-FFF2-40B4-BE49-F238E27FC236}">
              <a16:creationId xmlns:a16="http://schemas.microsoft.com/office/drawing/2014/main" id="{EFB2D907-8F74-48BA-8CBA-AFEC20871A5B}"/>
            </a:ext>
          </a:extLst>
        </xdr:cNvPr>
        <xdr:cNvCxnSpPr/>
      </xdr:nvCxnSpPr>
      <xdr:spPr>
        <a:xfrm flipV="1">
          <a:off x="3797300" y="100107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63500</xdr:rowOff>
    </xdr:from>
    <xdr:to>
      <xdr:col>15</xdr:col>
      <xdr:colOff>101600</xdr:colOff>
      <xdr:row>55</xdr:row>
      <xdr:rowOff>165100</xdr:rowOff>
    </xdr:to>
    <xdr:sp macro="" textlink="">
      <xdr:nvSpPr>
        <xdr:cNvPr id="94" name="楕円 93">
          <a:extLst>
            <a:ext uri="{FF2B5EF4-FFF2-40B4-BE49-F238E27FC236}">
              <a16:creationId xmlns:a16="http://schemas.microsoft.com/office/drawing/2014/main" id="{76FD674D-9A1E-460B-85D8-AD6F391002BC}"/>
            </a:ext>
          </a:extLst>
        </xdr:cNvPr>
        <xdr:cNvSpPr/>
      </xdr:nvSpPr>
      <xdr:spPr>
        <a:xfrm>
          <a:off x="28575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114300</xdr:rowOff>
    </xdr:from>
    <xdr:to>
      <xdr:col>19</xdr:col>
      <xdr:colOff>177800</xdr:colOff>
      <xdr:row>58</xdr:row>
      <xdr:rowOff>95250</xdr:rowOff>
    </xdr:to>
    <xdr:cxnSp macro="">
      <xdr:nvCxnSpPr>
        <xdr:cNvPr id="95" name="直線コネクタ 94">
          <a:extLst>
            <a:ext uri="{FF2B5EF4-FFF2-40B4-BE49-F238E27FC236}">
              <a16:creationId xmlns:a16="http://schemas.microsoft.com/office/drawing/2014/main" id="{E615A466-6D02-406C-BBE2-69B519F46FFE}"/>
            </a:ext>
          </a:extLst>
        </xdr:cNvPr>
        <xdr:cNvCxnSpPr/>
      </xdr:nvCxnSpPr>
      <xdr:spPr>
        <a:xfrm>
          <a:off x="2908300" y="954405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147320</xdr:rowOff>
    </xdr:from>
    <xdr:to>
      <xdr:col>10</xdr:col>
      <xdr:colOff>165100</xdr:colOff>
      <xdr:row>56</xdr:row>
      <xdr:rowOff>77470</xdr:rowOff>
    </xdr:to>
    <xdr:sp macro="" textlink="">
      <xdr:nvSpPr>
        <xdr:cNvPr id="96" name="楕円 95">
          <a:extLst>
            <a:ext uri="{FF2B5EF4-FFF2-40B4-BE49-F238E27FC236}">
              <a16:creationId xmlns:a16="http://schemas.microsoft.com/office/drawing/2014/main" id="{F6ACA823-90BD-4991-AEB1-B7C84A912B1F}"/>
            </a:ext>
          </a:extLst>
        </xdr:cNvPr>
        <xdr:cNvSpPr/>
      </xdr:nvSpPr>
      <xdr:spPr>
        <a:xfrm>
          <a:off x="1968500" y="95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114300</xdr:rowOff>
    </xdr:from>
    <xdr:to>
      <xdr:col>15</xdr:col>
      <xdr:colOff>50800</xdr:colOff>
      <xdr:row>56</xdr:row>
      <xdr:rowOff>26670</xdr:rowOff>
    </xdr:to>
    <xdr:cxnSp macro="">
      <xdr:nvCxnSpPr>
        <xdr:cNvPr id="97" name="直線コネクタ 96">
          <a:extLst>
            <a:ext uri="{FF2B5EF4-FFF2-40B4-BE49-F238E27FC236}">
              <a16:creationId xmlns:a16="http://schemas.microsoft.com/office/drawing/2014/main" id="{F2A045FD-ADB6-490C-8863-3E4C9DD8A5D5}"/>
            </a:ext>
          </a:extLst>
        </xdr:cNvPr>
        <xdr:cNvCxnSpPr/>
      </xdr:nvCxnSpPr>
      <xdr:spPr>
        <a:xfrm flipV="1">
          <a:off x="2019300" y="95440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162577</xdr:rowOff>
    </xdr:from>
    <xdr:ext cx="405111" cy="259045"/>
    <xdr:sp macro="" textlink="">
      <xdr:nvSpPr>
        <xdr:cNvPr id="98" name="n_1mainValue【体育館・プール】&#10;有形固定資産減価償却率">
          <a:extLst>
            <a:ext uri="{FF2B5EF4-FFF2-40B4-BE49-F238E27FC236}">
              <a16:creationId xmlns:a16="http://schemas.microsoft.com/office/drawing/2014/main" id="{56B2630C-47EE-425C-8ECC-DFBAC37A1043}"/>
            </a:ext>
          </a:extLst>
        </xdr:cNvPr>
        <xdr:cNvSpPr txBox="1"/>
      </xdr:nvSpPr>
      <xdr:spPr>
        <a:xfrm>
          <a:off x="35820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10177</xdr:rowOff>
    </xdr:from>
    <xdr:ext cx="405111" cy="259045"/>
    <xdr:sp macro="" textlink="">
      <xdr:nvSpPr>
        <xdr:cNvPr id="99" name="n_2mainValue【体育館・プール】&#10;有形固定資産減価償却率">
          <a:extLst>
            <a:ext uri="{FF2B5EF4-FFF2-40B4-BE49-F238E27FC236}">
              <a16:creationId xmlns:a16="http://schemas.microsoft.com/office/drawing/2014/main" id="{7DE9BFFB-8BEF-4078-9C63-30EAEB56AF11}"/>
            </a:ext>
          </a:extLst>
        </xdr:cNvPr>
        <xdr:cNvSpPr txBox="1"/>
      </xdr:nvSpPr>
      <xdr:spPr>
        <a:xfrm>
          <a:off x="2705744" y="926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93997</xdr:rowOff>
    </xdr:from>
    <xdr:ext cx="405111" cy="259045"/>
    <xdr:sp macro="" textlink="">
      <xdr:nvSpPr>
        <xdr:cNvPr id="100" name="n_3mainValue【体育館・プール】&#10;有形固定資産減価償却率">
          <a:extLst>
            <a:ext uri="{FF2B5EF4-FFF2-40B4-BE49-F238E27FC236}">
              <a16:creationId xmlns:a16="http://schemas.microsoft.com/office/drawing/2014/main" id="{B4694C04-E952-4D61-9A42-76F30A780E26}"/>
            </a:ext>
          </a:extLst>
        </xdr:cNvPr>
        <xdr:cNvSpPr txBox="1"/>
      </xdr:nvSpPr>
      <xdr:spPr>
        <a:xfrm>
          <a:off x="1816744" y="935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4ECD691F-1348-4737-A2D8-D594853C2C6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180F1AB7-0BAF-45CD-A39D-F0BB2CC4081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98D5F981-B1B5-4B7F-9DAD-CACA6D913DD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1CEDA029-3562-43CC-A53B-01494D3131F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C4A671E4-1521-4D46-A3A8-D0D0F1A0EA8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1D898053-BA66-4298-B947-A4EFBC737F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7BDC2010-3150-4FCC-A4BC-8B47C8EF6BC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70A0572B-AB6D-43E0-89A7-631DEDC341E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88310CA1-04AB-4E59-A13C-BB6511B9FA3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DD8CC3C7-F9E2-4615-BC53-90D834770B6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a:extLst>
            <a:ext uri="{FF2B5EF4-FFF2-40B4-BE49-F238E27FC236}">
              <a16:creationId xmlns:a16="http://schemas.microsoft.com/office/drawing/2014/main" id="{3D568C7D-5E63-460F-8CC7-E9B4ACF4B865}"/>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a:extLst>
            <a:ext uri="{FF2B5EF4-FFF2-40B4-BE49-F238E27FC236}">
              <a16:creationId xmlns:a16="http://schemas.microsoft.com/office/drawing/2014/main" id="{DE580EC2-9001-4829-AFB4-3BA86BC6D9F2}"/>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a:extLst>
            <a:ext uri="{FF2B5EF4-FFF2-40B4-BE49-F238E27FC236}">
              <a16:creationId xmlns:a16="http://schemas.microsoft.com/office/drawing/2014/main" id="{73B346ED-8108-4740-953F-66E6F47D4A5D}"/>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a:extLst>
            <a:ext uri="{FF2B5EF4-FFF2-40B4-BE49-F238E27FC236}">
              <a16:creationId xmlns:a16="http://schemas.microsoft.com/office/drawing/2014/main" id="{36667F18-1F4E-4CC1-9FCD-59CC32F65191}"/>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a:extLst>
            <a:ext uri="{FF2B5EF4-FFF2-40B4-BE49-F238E27FC236}">
              <a16:creationId xmlns:a16="http://schemas.microsoft.com/office/drawing/2014/main" id="{9E13C387-90E3-40A1-A806-AD568C40120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a:extLst>
            <a:ext uri="{FF2B5EF4-FFF2-40B4-BE49-F238E27FC236}">
              <a16:creationId xmlns:a16="http://schemas.microsoft.com/office/drawing/2014/main" id="{57567259-F611-480F-BC75-9CFA3696D2BD}"/>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a:extLst>
            <a:ext uri="{FF2B5EF4-FFF2-40B4-BE49-F238E27FC236}">
              <a16:creationId xmlns:a16="http://schemas.microsoft.com/office/drawing/2014/main" id="{963DB8F6-EDAC-4D9F-8891-F8CE5924A771}"/>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a:extLst>
            <a:ext uri="{FF2B5EF4-FFF2-40B4-BE49-F238E27FC236}">
              <a16:creationId xmlns:a16="http://schemas.microsoft.com/office/drawing/2014/main" id="{9D9B277A-BF26-43A9-A939-791C7FFCC943}"/>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a:extLst>
            <a:ext uri="{FF2B5EF4-FFF2-40B4-BE49-F238E27FC236}">
              <a16:creationId xmlns:a16="http://schemas.microsoft.com/office/drawing/2014/main" id="{43F3D41E-AB8B-493E-B218-24B11361402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a:extLst>
            <a:ext uri="{FF2B5EF4-FFF2-40B4-BE49-F238E27FC236}">
              <a16:creationId xmlns:a16="http://schemas.microsoft.com/office/drawing/2014/main" id="{E881AC52-C7FA-422E-A8A6-481CF7D0E09A}"/>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a:extLst>
            <a:ext uri="{FF2B5EF4-FFF2-40B4-BE49-F238E27FC236}">
              <a16:creationId xmlns:a16="http://schemas.microsoft.com/office/drawing/2014/main" id="{863EEABA-B26A-4A39-BD0A-B928C817C435}"/>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2" name="テキスト ボックス 121">
          <a:extLst>
            <a:ext uri="{FF2B5EF4-FFF2-40B4-BE49-F238E27FC236}">
              <a16:creationId xmlns:a16="http://schemas.microsoft.com/office/drawing/2014/main" id="{5724222A-144F-41D9-B326-7F4C64D7E0E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74506A05-E0BF-4628-B098-E649E3D13E6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a:extLst>
            <a:ext uri="{FF2B5EF4-FFF2-40B4-BE49-F238E27FC236}">
              <a16:creationId xmlns:a16="http://schemas.microsoft.com/office/drawing/2014/main" id="{BA446614-3C65-4570-A06B-5992A9A7F36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E58213EB-305F-4E9D-973C-7FB80F20FB5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87521</xdr:rowOff>
    </xdr:from>
    <xdr:to>
      <xdr:col>54</xdr:col>
      <xdr:colOff>189865</xdr:colOff>
      <xdr:row>64</xdr:row>
      <xdr:rowOff>116586</xdr:rowOff>
    </xdr:to>
    <xdr:cxnSp macro="">
      <xdr:nvCxnSpPr>
        <xdr:cNvPr id="126" name="直線コネクタ 125">
          <a:extLst>
            <a:ext uri="{FF2B5EF4-FFF2-40B4-BE49-F238E27FC236}">
              <a16:creationId xmlns:a16="http://schemas.microsoft.com/office/drawing/2014/main" id="{47712CF7-7B59-4FF7-8CDF-53CA6AF187FF}"/>
            </a:ext>
          </a:extLst>
        </xdr:cNvPr>
        <xdr:cNvCxnSpPr/>
      </xdr:nvCxnSpPr>
      <xdr:spPr>
        <a:xfrm flipV="1">
          <a:off x="10476865" y="9688721"/>
          <a:ext cx="0" cy="140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120413</xdr:rowOff>
    </xdr:from>
    <xdr:ext cx="469744" cy="259045"/>
    <xdr:sp macro="" textlink="">
      <xdr:nvSpPr>
        <xdr:cNvPr id="127" name="【体育館・プール】&#10;一人当たり面積最小値テキスト">
          <a:extLst>
            <a:ext uri="{FF2B5EF4-FFF2-40B4-BE49-F238E27FC236}">
              <a16:creationId xmlns:a16="http://schemas.microsoft.com/office/drawing/2014/main" id="{E9B6B919-43E4-41C4-867F-2379046CCA9C}"/>
            </a:ext>
          </a:extLst>
        </xdr:cNvPr>
        <xdr:cNvSpPr txBox="1"/>
      </xdr:nvSpPr>
      <xdr:spPr>
        <a:xfrm>
          <a:off x="10515600" y="110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116586</xdr:rowOff>
    </xdr:from>
    <xdr:to>
      <xdr:col>55</xdr:col>
      <xdr:colOff>88900</xdr:colOff>
      <xdr:row>64</xdr:row>
      <xdr:rowOff>116586</xdr:rowOff>
    </xdr:to>
    <xdr:cxnSp macro="">
      <xdr:nvCxnSpPr>
        <xdr:cNvPr id="128" name="直線コネクタ 127">
          <a:extLst>
            <a:ext uri="{FF2B5EF4-FFF2-40B4-BE49-F238E27FC236}">
              <a16:creationId xmlns:a16="http://schemas.microsoft.com/office/drawing/2014/main" id="{15FAFF03-6782-48C3-A0B5-099B87FE29D1}"/>
            </a:ext>
          </a:extLst>
        </xdr:cNvPr>
        <xdr:cNvCxnSpPr/>
      </xdr:nvCxnSpPr>
      <xdr:spPr>
        <a:xfrm>
          <a:off x="10388600" y="1108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34198</xdr:rowOff>
    </xdr:from>
    <xdr:ext cx="469744" cy="259045"/>
    <xdr:sp macro="" textlink="">
      <xdr:nvSpPr>
        <xdr:cNvPr id="129" name="【体育館・プール】&#10;一人当たり面積最大値テキスト">
          <a:extLst>
            <a:ext uri="{FF2B5EF4-FFF2-40B4-BE49-F238E27FC236}">
              <a16:creationId xmlns:a16="http://schemas.microsoft.com/office/drawing/2014/main" id="{8AB8BC8D-BAC8-4546-B333-AE61C85B48B7}"/>
            </a:ext>
          </a:extLst>
        </xdr:cNvPr>
        <xdr:cNvSpPr txBox="1"/>
      </xdr:nvSpPr>
      <xdr:spPr>
        <a:xfrm>
          <a:off x="10515600" y="94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87521</xdr:rowOff>
    </xdr:from>
    <xdr:to>
      <xdr:col>55</xdr:col>
      <xdr:colOff>88900</xdr:colOff>
      <xdr:row>56</xdr:row>
      <xdr:rowOff>87521</xdr:rowOff>
    </xdr:to>
    <xdr:cxnSp macro="">
      <xdr:nvCxnSpPr>
        <xdr:cNvPr id="130" name="直線コネクタ 129">
          <a:extLst>
            <a:ext uri="{FF2B5EF4-FFF2-40B4-BE49-F238E27FC236}">
              <a16:creationId xmlns:a16="http://schemas.microsoft.com/office/drawing/2014/main" id="{C4BE5495-B483-486D-866F-D42815641270}"/>
            </a:ext>
          </a:extLst>
        </xdr:cNvPr>
        <xdr:cNvCxnSpPr/>
      </xdr:nvCxnSpPr>
      <xdr:spPr>
        <a:xfrm>
          <a:off x="10388600" y="96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84417</xdr:rowOff>
    </xdr:from>
    <xdr:ext cx="469744" cy="259045"/>
    <xdr:sp macro="" textlink="">
      <xdr:nvSpPr>
        <xdr:cNvPr id="131" name="【体育館・プール】&#10;一人当たり面積平均値テキスト">
          <a:extLst>
            <a:ext uri="{FF2B5EF4-FFF2-40B4-BE49-F238E27FC236}">
              <a16:creationId xmlns:a16="http://schemas.microsoft.com/office/drawing/2014/main" id="{0E0E98BA-8672-4509-92A3-D3440C8A9031}"/>
            </a:ext>
          </a:extLst>
        </xdr:cNvPr>
        <xdr:cNvSpPr txBox="1"/>
      </xdr:nvSpPr>
      <xdr:spPr>
        <a:xfrm>
          <a:off x="10515600" y="10542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61540</xdr:rowOff>
    </xdr:from>
    <xdr:to>
      <xdr:col>55</xdr:col>
      <xdr:colOff>50800</xdr:colOff>
      <xdr:row>62</xdr:row>
      <xdr:rowOff>163140</xdr:rowOff>
    </xdr:to>
    <xdr:sp macro="" textlink="">
      <xdr:nvSpPr>
        <xdr:cNvPr id="132" name="フローチャート: 判断 131">
          <a:extLst>
            <a:ext uri="{FF2B5EF4-FFF2-40B4-BE49-F238E27FC236}">
              <a16:creationId xmlns:a16="http://schemas.microsoft.com/office/drawing/2014/main" id="{FDA7ED43-8C71-4672-8044-BE31FBAB5F9F}"/>
            </a:ext>
          </a:extLst>
        </xdr:cNvPr>
        <xdr:cNvSpPr/>
      </xdr:nvSpPr>
      <xdr:spPr>
        <a:xfrm>
          <a:off x="10426700" y="1069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64480</xdr:rowOff>
    </xdr:from>
    <xdr:to>
      <xdr:col>50</xdr:col>
      <xdr:colOff>165100</xdr:colOff>
      <xdr:row>62</xdr:row>
      <xdr:rowOff>166080</xdr:rowOff>
    </xdr:to>
    <xdr:sp macro="" textlink="">
      <xdr:nvSpPr>
        <xdr:cNvPr id="133" name="フローチャート: 判断 132">
          <a:extLst>
            <a:ext uri="{FF2B5EF4-FFF2-40B4-BE49-F238E27FC236}">
              <a16:creationId xmlns:a16="http://schemas.microsoft.com/office/drawing/2014/main" id="{1CABB5AC-D954-40CC-B9F9-53D3FB61A9D3}"/>
            </a:ext>
          </a:extLst>
        </xdr:cNvPr>
        <xdr:cNvSpPr/>
      </xdr:nvSpPr>
      <xdr:spPr>
        <a:xfrm>
          <a:off x="9588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11157</xdr:rowOff>
    </xdr:from>
    <xdr:ext cx="469744" cy="259045"/>
    <xdr:sp macro="" textlink="">
      <xdr:nvSpPr>
        <xdr:cNvPr id="134" name="n_1aveValue【体育館・プール】&#10;一人当たり面積">
          <a:extLst>
            <a:ext uri="{FF2B5EF4-FFF2-40B4-BE49-F238E27FC236}">
              <a16:creationId xmlns:a16="http://schemas.microsoft.com/office/drawing/2014/main" id="{2F79A6C4-B75D-41C4-B93E-A8FBD16518C3}"/>
            </a:ext>
          </a:extLst>
        </xdr:cNvPr>
        <xdr:cNvSpPr txBox="1"/>
      </xdr:nvSpPr>
      <xdr:spPr>
        <a:xfrm>
          <a:off x="9391727" y="1046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87993</xdr:rowOff>
    </xdr:from>
    <xdr:to>
      <xdr:col>46</xdr:col>
      <xdr:colOff>38100</xdr:colOff>
      <xdr:row>63</xdr:row>
      <xdr:rowOff>18143</xdr:rowOff>
    </xdr:to>
    <xdr:sp macro="" textlink="">
      <xdr:nvSpPr>
        <xdr:cNvPr id="135" name="フローチャート: 判断 134">
          <a:extLst>
            <a:ext uri="{FF2B5EF4-FFF2-40B4-BE49-F238E27FC236}">
              <a16:creationId xmlns:a16="http://schemas.microsoft.com/office/drawing/2014/main" id="{59C4E1E1-322A-4CF4-9B33-110B37A3CE52}"/>
            </a:ext>
          </a:extLst>
        </xdr:cNvPr>
        <xdr:cNvSpPr/>
      </xdr:nvSpPr>
      <xdr:spPr>
        <a:xfrm>
          <a:off x="8699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34670</xdr:rowOff>
    </xdr:from>
    <xdr:ext cx="469744" cy="259045"/>
    <xdr:sp macro="" textlink="">
      <xdr:nvSpPr>
        <xdr:cNvPr id="136" name="n_2aveValue【体育館・プール】&#10;一人当たり面積">
          <a:extLst>
            <a:ext uri="{FF2B5EF4-FFF2-40B4-BE49-F238E27FC236}">
              <a16:creationId xmlns:a16="http://schemas.microsoft.com/office/drawing/2014/main" id="{83DC1F83-56C2-4299-A19B-DAADAA6F3D3B}"/>
            </a:ext>
          </a:extLst>
        </xdr:cNvPr>
        <xdr:cNvSpPr txBox="1"/>
      </xdr:nvSpPr>
      <xdr:spPr>
        <a:xfrm>
          <a:off x="8515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161145</xdr:rowOff>
    </xdr:from>
    <xdr:to>
      <xdr:col>41</xdr:col>
      <xdr:colOff>101600</xdr:colOff>
      <xdr:row>63</xdr:row>
      <xdr:rowOff>91295</xdr:rowOff>
    </xdr:to>
    <xdr:sp macro="" textlink="">
      <xdr:nvSpPr>
        <xdr:cNvPr id="137" name="フローチャート: 判断 136">
          <a:extLst>
            <a:ext uri="{FF2B5EF4-FFF2-40B4-BE49-F238E27FC236}">
              <a16:creationId xmlns:a16="http://schemas.microsoft.com/office/drawing/2014/main" id="{74022B83-E3DF-4AE7-B7B9-CE31872BDD42}"/>
            </a:ext>
          </a:extLst>
        </xdr:cNvPr>
        <xdr:cNvSpPr/>
      </xdr:nvSpPr>
      <xdr:spPr>
        <a:xfrm>
          <a:off x="7810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107822</xdr:rowOff>
    </xdr:from>
    <xdr:ext cx="469744" cy="259045"/>
    <xdr:sp macro="" textlink="">
      <xdr:nvSpPr>
        <xdr:cNvPr id="138" name="n_3aveValue【体育館・プール】&#10;一人当たり面積">
          <a:extLst>
            <a:ext uri="{FF2B5EF4-FFF2-40B4-BE49-F238E27FC236}">
              <a16:creationId xmlns:a16="http://schemas.microsoft.com/office/drawing/2014/main" id="{D088FBA4-68E8-4994-BE8F-9BEEAA3F0135}"/>
            </a:ext>
          </a:extLst>
        </xdr:cNvPr>
        <xdr:cNvSpPr txBox="1"/>
      </xdr:nvSpPr>
      <xdr:spPr>
        <a:xfrm>
          <a:off x="7626427" y="105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26004F8-9B9E-415A-ADD0-75E38868863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60DBA7B8-F4A1-4AF8-9560-F01CB05C5D5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BB5E16DE-54D6-42B1-BAAD-9FD752658C8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CD7DD49D-8F42-4B91-8339-50889A2330D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BCE29943-F424-4310-B3B9-29B35E2AE68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4390</xdr:rowOff>
    </xdr:from>
    <xdr:to>
      <xdr:col>55</xdr:col>
      <xdr:colOff>50800</xdr:colOff>
      <xdr:row>63</xdr:row>
      <xdr:rowOff>105990</xdr:rowOff>
    </xdr:to>
    <xdr:sp macro="" textlink="">
      <xdr:nvSpPr>
        <xdr:cNvPr id="144" name="楕円 143">
          <a:extLst>
            <a:ext uri="{FF2B5EF4-FFF2-40B4-BE49-F238E27FC236}">
              <a16:creationId xmlns:a16="http://schemas.microsoft.com/office/drawing/2014/main" id="{396A9250-1E20-466C-BFE4-BE12A0ADCF32}"/>
            </a:ext>
          </a:extLst>
        </xdr:cNvPr>
        <xdr:cNvSpPr/>
      </xdr:nvSpPr>
      <xdr:spPr>
        <a:xfrm>
          <a:off x="10426700" y="1080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154267</xdr:rowOff>
    </xdr:from>
    <xdr:ext cx="469744" cy="259045"/>
    <xdr:sp macro="" textlink="">
      <xdr:nvSpPr>
        <xdr:cNvPr id="145" name="【体育館・プール】&#10;一人当たり面積該当値テキスト">
          <a:extLst>
            <a:ext uri="{FF2B5EF4-FFF2-40B4-BE49-F238E27FC236}">
              <a16:creationId xmlns:a16="http://schemas.microsoft.com/office/drawing/2014/main" id="{5314E238-B4B6-40EB-8431-AA048128F7B9}"/>
            </a:ext>
          </a:extLst>
        </xdr:cNvPr>
        <xdr:cNvSpPr txBox="1"/>
      </xdr:nvSpPr>
      <xdr:spPr>
        <a:xfrm>
          <a:off x="10515600" y="1078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3738</xdr:rowOff>
    </xdr:from>
    <xdr:to>
      <xdr:col>50</xdr:col>
      <xdr:colOff>165100</xdr:colOff>
      <xdr:row>63</xdr:row>
      <xdr:rowOff>105338</xdr:rowOff>
    </xdr:to>
    <xdr:sp macro="" textlink="">
      <xdr:nvSpPr>
        <xdr:cNvPr id="146" name="楕円 145">
          <a:extLst>
            <a:ext uri="{FF2B5EF4-FFF2-40B4-BE49-F238E27FC236}">
              <a16:creationId xmlns:a16="http://schemas.microsoft.com/office/drawing/2014/main" id="{9990A293-487C-4FDD-8AFE-B215EF3017F8}"/>
            </a:ext>
          </a:extLst>
        </xdr:cNvPr>
        <xdr:cNvSpPr/>
      </xdr:nvSpPr>
      <xdr:spPr>
        <a:xfrm>
          <a:off x="9588500" y="1080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54538</xdr:rowOff>
    </xdr:from>
    <xdr:to>
      <xdr:col>55</xdr:col>
      <xdr:colOff>0</xdr:colOff>
      <xdr:row>63</xdr:row>
      <xdr:rowOff>55190</xdr:rowOff>
    </xdr:to>
    <xdr:cxnSp macro="">
      <xdr:nvCxnSpPr>
        <xdr:cNvPr id="147" name="直線コネクタ 146">
          <a:extLst>
            <a:ext uri="{FF2B5EF4-FFF2-40B4-BE49-F238E27FC236}">
              <a16:creationId xmlns:a16="http://schemas.microsoft.com/office/drawing/2014/main" id="{D77F9C35-CFD3-43CB-BC02-E0BB5DBAEAD3}"/>
            </a:ext>
          </a:extLst>
        </xdr:cNvPr>
        <xdr:cNvCxnSpPr/>
      </xdr:nvCxnSpPr>
      <xdr:spPr>
        <a:xfrm>
          <a:off x="9639300" y="10855888"/>
          <a:ext cx="8382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79502</xdr:rowOff>
    </xdr:from>
    <xdr:to>
      <xdr:col>46</xdr:col>
      <xdr:colOff>38100</xdr:colOff>
      <xdr:row>64</xdr:row>
      <xdr:rowOff>9652</xdr:rowOff>
    </xdr:to>
    <xdr:sp macro="" textlink="">
      <xdr:nvSpPr>
        <xdr:cNvPr id="148" name="楕円 147">
          <a:extLst>
            <a:ext uri="{FF2B5EF4-FFF2-40B4-BE49-F238E27FC236}">
              <a16:creationId xmlns:a16="http://schemas.microsoft.com/office/drawing/2014/main" id="{507F1786-48D9-44AB-8EB5-CEA55565F7BB}"/>
            </a:ext>
          </a:extLst>
        </xdr:cNvPr>
        <xdr:cNvSpPr/>
      </xdr:nvSpPr>
      <xdr:spPr>
        <a:xfrm>
          <a:off x="8699500" y="108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54538</xdr:rowOff>
    </xdr:from>
    <xdr:to>
      <xdr:col>50</xdr:col>
      <xdr:colOff>114300</xdr:colOff>
      <xdr:row>63</xdr:row>
      <xdr:rowOff>130302</xdr:rowOff>
    </xdr:to>
    <xdr:cxnSp macro="">
      <xdr:nvCxnSpPr>
        <xdr:cNvPr id="149" name="直線コネクタ 148">
          <a:extLst>
            <a:ext uri="{FF2B5EF4-FFF2-40B4-BE49-F238E27FC236}">
              <a16:creationId xmlns:a16="http://schemas.microsoft.com/office/drawing/2014/main" id="{A3F55748-A842-43E0-BE97-393A2B9387AE}"/>
            </a:ext>
          </a:extLst>
        </xdr:cNvPr>
        <xdr:cNvCxnSpPr/>
      </xdr:nvCxnSpPr>
      <xdr:spPr>
        <a:xfrm flipV="1">
          <a:off x="8750300" y="10855888"/>
          <a:ext cx="889000" cy="7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72644</xdr:rowOff>
    </xdr:from>
    <xdr:to>
      <xdr:col>41</xdr:col>
      <xdr:colOff>101600</xdr:colOff>
      <xdr:row>64</xdr:row>
      <xdr:rowOff>2794</xdr:rowOff>
    </xdr:to>
    <xdr:sp macro="" textlink="">
      <xdr:nvSpPr>
        <xdr:cNvPr id="150" name="楕円 149">
          <a:extLst>
            <a:ext uri="{FF2B5EF4-FFF2-40B4-BE49-F238E27FC236}">
              <a16:creationId xmlns:a16="http://schemas.microsoft.com/office/drawing/2014/main" id="{747B4F67-BBF0-4065-A6D0-7A9D2644C81B}"/>
            </a:ext>
          </a:extLst>
        </xdr:cNvPr>
        <xdr:cNvSpPr/>
      </xdr:nvSpPr>
      <xdr:spPr>
        <a:xfrm>
          <a:off x="7810500" y="1087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123444</xdr:rowOff>
    </xdr:from>
    <xdr:to>
      <xdr:col>45</xdr:col>
      <xdr:colOff>177800</xdr:colOff>
      <xdr:row>63</xdr:row>
      <xdr:rowOff>130302</xdr:rowOff>
    </xdr:to>
    <xdr:cxnSp macro="">
      <xdr:nvCxnSpPr>
        <xdr:cNvPr id="151" name="直線コネクタ 150">
          <a:extLst>
            <a:ext uri="{FF2B5EF4-FFF2-40B4-BE49-F238E27FC236}">
              <a16:creationId xmlns:a16="http://schemas.microsoft.com/office/drawing/2014/main" id="{48980EDD-6E30-4EBF-97B0-7B83D1BD616D}"/>
            </a:ext>
          </a:extLst>
        </xdr:cNvPr>
        <xdr:cNvCxnSpPr/>
      </xdr:nvCxnSpPr>
      <xdr:spPr>
        <a:xfrm>
          <a:off x="7861300" y="1092479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96465</xdr:rowOff>
    </xdr:from>
    <xdr:ext cx="469744" cy="259045"/>
    <xdr:sp macro="" textlink="">
      <xdr:nvSpPr>
        <xdr:cNvPr id="152" name="n_1mainValue【体育館・プール】&#10;一人当たり面積">
          <a:extLst>
            <a:ext uri="{FF2B5EF4-FFF2-40B4-BE49-F238E27FC236}">
              <a16:creationId xmlns:a16="http://schemas.microsoft.com/office/drawing/2014/main" id="{3CFC7122-8A2E-41BC-B290-0A660BCD21D9}"/>
            </a:ext>
          </a:extLst>
        </xdr:cNvPr>
        <xdr:cNvSpPr txBox="1"/>
      </xdr:nvSpPr>
      <xdr:spPr>
        <a:xfrm>
          <a:off x="9391727" y="108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779</xdr:rowOff>
    </xdr:from>
    <xdr:ext cx="469744" cy="259045"/>
    <xdr:sp macro="" textlink="">
      <xdr:nvSpPr>
        <xdr:cNvPr id="153" name="n_2mainValue【体育館・プール】&#10;一人当たり面積">
          <a:extLst>
            <a:ext uri="{FF2B5EF4-FFF2-40B4-BE49-F238E27FC236}">
              <a16:creationId xmlns:a16="http://schemas.microsoft.com/office/drawing/2014/main" id="{207B514B-D642-4CF5-A465-FF9B275C8604}"/>
            </a:ext>
          </a:extLst>
        </xdr:cNvPr>
        <xdr:cNvSpPr txBox="1"/>
      </xdr:nvSpPr>
      <xdr:spPr>
        <a:xfrm>
          <a:off x="8515427"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165371</xdr:rowOff>
    </xdr:from>
    <xdr:ext cx="469744" cy="259045"/>
    <xdr:sp macro="" textlink="">
      <xdr:nvSpPr>
        <xdr:cNvPr id="154" name="n_3mainValue【体育館・プール】&#10;一人当たり面積">
          <a:extLst>
            <a:ext uri="{FF2B5EF4-FFF2-40B4-BE49-F238E27FC236}">
              <a16:creationId xmlns:a16="http://schemas.microsoft.com/office/drawing/2014/main" id="{154DE9EC-765E-4B10-886A-F15D88D1C439}"/>
            </a:ext>
          </a:extLst>
        </xdr:cNvPr>
        <xdr:cNvSpPr txBox="1"/>
      </xdr:nvSpPr>
      <xdr:spPr>
        <a:xfrm>
          <a:off x="762642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id="{51EFC56B-74CC-40CD-B085-1C3BCC63780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id="{97824134-7E4A-4B36-912A-D3955F8CFAE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id="{F068CFF5-0DCE-4E8A-AA6D-97D02B3DB05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id="{7E31DA4F-BACD-4F11-8B6F-4139B71BDF5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id="{4FE5877D-2D70-4397-87BB-5A87CE36995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id="{3B159450-F7A8-42CB-98BA-6A68903A411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id="{6EEB6354-EBB5-4E15-BFA3-33D9FB09C90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id="{353C7DD4-CF7E-4C36-B92C-C841F7E9E6F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a:extLst>
            <a:ext uri="{FF2B5EF4-FFF2-40B4-BE49-F238E27FC236}">
              <a16:creationId xmlns:a16="http://schemas.microsoft.com/office/drawing/2014/main" id="{2A74ADD0-C678-4B16-8E00-AA68BCD08D4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a:extLst>
            <a:ext uri="{FF2B5EF4-FFF2-40B4-BE49-F238E27FC236}">
              <a16:creationId xmlns:a16="http://schemas.microsoft.com/office/drawing/2014/main" id="{52111DE4-9B54-4A46-8DD5-9189B162875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5" name="直線コネクタ 164">
          <a:extLst>
            <a:ext uri="{FF2B5EF4-FFF2-40B4-BE49-F238E27FC236}">
              <a16:creationId xmlns:a16="http://schemas.microsoft.com/office/drawing/2014/main" id="{46164E10-185F-4BE6-A80C-37924881B8F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6" name="テキスト ボックス 165">
          <a:extLst>
            <a:ext uri="{FF2B5EF4-FFF2-40B4-BE49-F238E27FC236}">
              <a16:creationId xmlns:a16="http://schemas.microsoft.com/office/drawing/2014/main" id="{32213DE1-1072-46C6-98D8-3E6201F46E16}"/>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7" name="直線コネクタ 166">
          <a:extLst>
            <a:ext uri="{FF2B5EF4-FFF2-40B4-BE49-F238E27FC236}">
              <a16:creationId xmlns:a16="http://schemas.microsoft.com/office/drawing/2014/main" id="{7A3657B5-66FA-42E5-B651-06DA288FEF1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8" name="テキスト ボックス 167">
          <a:extLst>
            <a:ext uri="{FF2B5EF4-FFF2-40B4-BE49-F238E27FC236}">
              <a16:creationId xmlns:a16="http://schemas.microsoft.com/office/drawing/2014/main" id="{F9A32DC3-B24F-4247-BB14-897567C8B34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9" name="直線コネクタ 168">
          <a:extLst>
            <a:ext uri="{FF2B5EF4-FFF2-40B4-BE49-F238E27FC236}">
              <a16:creationId xmlns:a16="http://schemas.microsoft.com/office/drawing/2014/main" id="{CF2502A2-5004-4A9C-B18A-DB4911DFAAF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0" name="テキスト ボックス 169">
          <a:extLst>
            <a:ext uri="{FF2B5EF4-FFF2-40B4-BE49-F238E27FC236}">
              <a16:creationId xmlns:a16="http://schemas.microsoft.com/office/drawing/2014/main" id="{416DCE02-1C7E-4C12-9F32-B71B6F7DABFE}"/>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1" name="直線コネクタ 170">
          <a:extLst>
            <a:ext uri="{FF2B5EF4-FFF2-40B4-BE49-F238E27FC236}">
              <a16:creationId xmlns:a16="http://schemas.microsoft.com/office/drawing/2014/main" id="{C8B71850-1360-40A7-BBB7-11570849DFE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2" name="テキスト ボックス 171">
          <a:extLst>
            <a:ext uri="{FF2B5EF4-FFF2-40B4-BE49-F238E27FC236}">
              <a16:creationId xmlns:a16="http://schemas.microsoft.com/office/drawing/2014/main" id="{9CCB555F-B3C0-4C7B-B556-4693216E8287}"/>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3" name="直線コネクタ 172">
          <a:extLst>
            <a:ext uri="{FF2B5EF4-FFF2-40B4-BE49-F238E27FC236}">
              <a16:creationId xmlns:a16="http://schemas.microsoft.com/office/drawing/2014/main" id="{126CCAF1-CAE0-451A-89C6-759A44BFBDA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4" name="テキスト ボックス 173">
          <a:extLst>
            <a:ext uri="{FF2B5EF4-FFF2-40B4-BE49-F238E27FC236}">
              <a16:creationId xmlns:a16="http://schemas.microsoft.com/office/drawing/2014/main" id="{B97F7FC0-49E0-473C-AA1D-005228D1FC2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5" name="直線コネクタ 174">
          <a:extLst>
            <a:ext uri="{FF2B5EF4-FFF2-40B4-BE49-F238E27FC236}">
              <a16:creationId xmlns:a16="http://schemas.microsoft.com/office/drawing/2014/main" id="{AE66CEE6-9CDC-4BCA-90E0-AEA399810EA4}"/>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6" name="テキスト ボックス 175">
          <a:extLst>
            <a:ext uri="{FF2B5EF4-FFF2-40B4-BE49-F238E27FC236}">
              <a16:creationId xmlns:a16="http://schemas.microsoft.com/office/drawing/2014/main" id="{EBEB507F-C9D7-4C32-AC3F-0A1168BFAA24}"/>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7" name="直線コネクタ 176">
          <a:extLst>
            <a:ext uri="{FF2B5EF4-FFF2-40B4-BE49-F238E27FC236}">
              <a16:creationId xmlns:a16="http://schemas.microsoft.com/office/drawing/2014/main" id="{67E3A8B5-3B1F-4666-8451-2BF7ACA9E99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8" name="テキスト ボックス 177">
          <a:extLst>
            <a:ext uri="{FF2B5EF4-FFF2-40B4-BE49-F238E27FC236}">
              <a16:creationId xmlns:a16="http://schemas.microsoft.com/office/drawing/2014/main" id="{5BB05387-1252-4A35-A58F-EBB69FD15DAA}"/>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a:extLst>
            <a:ext uri="{FF2B5EF4-FFF2-40B4-BE49-F238E27FC236}">
              <a16:creationId xmlns:a16="http://schemas.microsoft.com/office/drawing/2014/main" id="{FC21F93B-0C39-4A94-B19C-50C72975D9D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149134</xdr:rowOff>
    </xdr:to>
    <xdr:cxnSp macro="">
      <xdr:nvCxnSpPr>
        <xdr:cNvPr id="180" name="直線コネクタ 179">
          <a:extLst>
            <a:ext uri="{FF2B5EF4-FFF2-40B4-BE49-F238E27FC236}">
              <a16:creationId xmlns:a16="http://schemas.microsoft.com/office/drawing/2014/main" id="{9C1FEAF1-1752-4AE9-8D8A-3BE51C7864FB}"/>
            </a:ext>
          </a:extLst>
        </xdr:cNvPr>
        <xdr:cNvCxnSpPr/>
      </xdr:nvCxnSpPr>
      <xdr:spPr>
        <a:xfrm flipV="1">
          <a:off x="4634865"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181" name="【福祉施設】&#10;有形固定資産減価償却率最小値テキスト">
          <a:extLst>
            <a:ext uri="{FF2B5EF4-FFF2-40B4-BE49-F238E27FC236}">
              <a16:creationId xmlns:a16="http://schemas.microsoft.com/office/drawing/2014/main" id="{5AEA65BA-6C40-4E0F-B963-B079D4C79C69}"/>
            </a:ext>
          </a:extLst>
        </xdr:cNvPr>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182" name="直線コネクタ 181">
          <a:extLst>
            <a:ext uri="{FF2B5EF4-FFF2-40B4-BE49-F238E27FC236}">
              <a16:creationId xmlns:a16="http://schemas.microsoft.com/office/drawing/2014/main" id="{788D56F8-6E1E-4DE8-9103-0ACAFE29267D}"/>
            </a:ext>
          </a:extLst>
        </xdr:cNvPr>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83" name="【福祉施設】&#10;有形固定資産減価償却率最大値テキスト">
          <a:extLst>
            <a:ext uri="{FF2B5EF4-FFF2-40B4-BE49-F238E27FC236}">
              <a16:creationId xmlns:a16="http://schemas.microsoft.com/office/drawing/2014/main" id="{79950DFF-7B78-4779-A585-D358ADBDD7D7}"/>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4" name="直線コネクタ 183">
          <a:extLst>
            <a:ext uri="{FF2B5EF4-FFF2-40B4-BE49-F238E27FC236}">
              <a16:creationId xmlns:a16="http://schemas.microsoft.com/office/drawing/2014/main" id="{C87A68CD-7173-4F80-9109-6E9FD4902FED}"/>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99621</xdr:rowOff>
    </xdr:from>
    <xdr:ext cx="405111" cy="259045"/>
    <xdr:sp macro="" textlink="">
      <xdr:nvSpPr>
        <xdr:cNvPr id="185" name="【福祉施設】&#10;有形固定資産減価償却率平均値テキスト">
          <a:extLst>
            <a:ext uri="{FF2B5EF4-FFF2-40B4-BE49-F238E27FC236}">
              <a16:creationId xmlns:a16="http://schemas.microsoft.com/office/drawing/2014/main" id="{E83E4FDF-3CF2-410B-870B-5332F547B67D}"/>
            </a:ext>
          </a:extLst>
        </xdr:cNvPr>
        <xdr:cNvSpPr txBox="1"/>
      </xdr:nvSpPr>
      <xdr:spPr>
        <a:xfrm>
          <a:off x="4673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121194</xdr:rowOff>
    </xdr:from>
    <xdr:to>
      <xdr:col>24</xdr:col>
      <xdr:colOff>114300</xdr:colOff>
      <xdr:row>83</xdr:row>
      <xdr:rowOff>51344</xdr:rowOff>
    </xdr:to>
    <xdr:sp macro="" textlink="">
      <xdr:nvSpPr>
        <xdr:cNvPr id="186" name="フローチャート: 判断 185">
          <a:extLst>
            <a:ext uri="{FF2B5EF4-FFF2-40B4-BE49-F238E27FC236}">
              <a16:creationId xmlns:a16="http://schemas.microsoft.com/office/drawing/2014/main" id="{DE99F46D-8AC0-4A3F-AAB9-F02908CBBDB9}"/>
            </a:ext>
          </a:extLst>
        </xdr:cNvPr>
        <xdr:cNvSpPr/>
      </xdr:nvSpPr>
      <xdr:spPr>
        <a:xfrm>
          <a:off x="4584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187" name="フローチャート: 判断 186">
          <a:extLst>
            <a:ext uri="{FF2B5EF4-FFF2-40B4-BE49-F238E27FC236}">
              <a16:creationId xmlns:a16="http://schemas.microsoft.com/office/drawing/2014/main" id="{07758B97-47BB-47AA-9428-713AF978B96B}"/>
            </a:ext>
          </a:extLst>
        </xdr:cNvPr>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1650</xdr:rowOff>
    </xdr:from>
    <xdr:ext cx="405111" cy="259045"/>
    <xdr:sp macro="" textlink="">
      <xdr:nvSpPr>
        <xdr:cNvPr id="188" name="n_1aveValue【福祉施設】&#10;有形固定資産減価償却率">
          <a:extLst>
            <a:ext uri="{FF2B5EF4-FFF2-40B4-BE49-F238E27FC236}">
              <a16:creationId xmlns:a16="http://schemas.microsoft.com/office/drawing/2014/main" id="{200016AD-FC4C-4476-991A-BC7A998C00CF}"/>
            </a:ext>
          </a:extLst>
        </xdr:cNvPr>
        <xdr:cNvSpPr txBox="1"/>
      </xdr:nvSpPr>
      <xdr:spPr>
        <a:xfrm>
          <a:off x="35820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93436</xdr:rowOff>
    </xdr:from>
    <xdr:to>
      <xdr:col>15</xdr:col>
      <xdr:colOff>101600</xdr:colOff>
      <xdr:row>83</xdr:row>
      <xdr:rowOff>23586</xdr:rowOff>
    </xdr:to>
    <xdr:sp macro="" textlink="">
      <xdr:nvSpPr>
        <xdr:cNvPr id="189" name="フローチャート: 判断 188">
          <a:extLst>
            <a:ext uri="{FF2B5EF4-FFF2-40B4-BE49-F238E27FC236}">
              <a16:creationId xmlns:a16="http://schemas.microsoft.com/office/drawing/2014/main" id="{023E2091-6074-4B8C-BF1F-AD6FB3F3A709}"/>
            </a:ext>
          </a:extLst>
        </xdr:cNvPr>
        <xdr:cNvSpPr/>
      </xdr:nvSpPr>
      <xdr:spPr>
        <a:xfrm>
          <a:off x="2857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14713</xdr:rowOff>
    </xdr:from>
    <xdr:ext cx="405111" cy="259045"/>
    <xdr:sp macro="" textlink="">
      <xdr:nvSpPr>
        <xdr:cNvPr id="190" name="n_2aveValue【福祉施設】&#10;有形固定資産減価償却率">
          <a:extLst>
            <a:ext uri="{FF2B5EF4-FFF2-40B4-BE49-F238E27FC236}">
              <a16:creationId xmlns:a16="http://schemas.microsoft.com/office/drawing/2014/main" id="{C73A7EF4-DF0E-4891-8181-5E0E3B78B934}"/>
            </a:ext>
          </a:extLst>
        </xdr:cNvPr>
        <xdr:cNvSpPr txBox="1"/>
      </xdr:nvSpPr>
      <xdr:spPr>
        <a:xfrm>
          <a:off x="2705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21589</xdr:rowOff>
    </xdr:from>
    <xdr:to>
      <xdr:col>10</xdr:col>
      <xdr:colOff>165100</xdr:colOff>
      <xdr:row>82</xdr:row>
      <xdr:rowOff>123189</xdr:rowOff>
    </xdr:to>
    <xdr:sp macro="" textlink="">
      <xdr:nvSpPr>
        <xdr:cNvPr id="191" name="フローチャート: 判断 190">
          <a:extLst>
            <a:ext uri="{FF2B5EF4-FFF2-40B4-BE49-F238E27FC236}">
              <a16:creationId xmlns:a16="http://schemas.microsoft.com/office/drawing/2014/main" id="{F95877E8-B61A-464C-B1C5-B7CBCD71877C}"/>
            </a:ext>
          </a:extLst>
        </xdr:cNvPr>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114316</xdr:rowOff>
    </xdr:from>
    <xdr:ext cx="405111" cy="259045"/>
    <xdr:sp macro="" textlink="">
      <xdr:nvSpPr>
        <xdr:cNvPr id="192" name="n_3aveValue【福祉施設】&#10;有形固定資産減価償却率">
          <a:extLst>
            <a:ext uri="{FF2B5EF4-FFF2-40B4-BE49-F238E27FC236}">
              <a16:creationId xmlns:a16="http://schemas.microsoft.com/office/drawing/2014/main" id="{FA4D32DB-C407-4C1C-A242-D6D4A2E3B6B3}"/>
            </a:ext>
          </a:extLst>
        </xdr:cNvPr>
        <xdr:cNvSpPr txBox="1"/>
      </xdr:nvSpPr>
      <xdr:spPr>
        <a:xfrm>
          <a:off x="1816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C3FDFE02-2889-4799-92EE-99A1B7C36EA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497FBBFA-0C44-4F88-85D3-6030610E448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10E03FE6-3815-482F-816C-BEB48B485D9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C3603041-668A-4F4C-A93D-CEC0EF8A834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9775DCF5-EDA4-4481-B871-993404F8F25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168548</xdr:rowOff>
    </xdr:from>
    <xdr:to>
      <xdr:col>24</xdr:col>
      <xdr:colOff>114300</xdr:colOff>
      <xdr:row>81</xdr:row>
      <xdr:rowOff>98698</xdr:rowOff>
    </xdr:to>
    <xdr:sp macro="" textlink="">
      <xdr:nvSpPr>
        <xdr:cNvPr id="198" name="楕円 197">
          <a:extLst>
            <a:ext uri="{FF2B5EF4-FFF2-40B4-BE49-F238E27FC236}">
              <a16:creationId xmlns:a16="http://schemas.microsoft.com/office/drawing/2014/main" id="{428346A2-1F16-43AB-8C10-463B0FDB2376}"/>
            </a:ext>
          </a:extLst>
        </xdr:cNvPr>
        <xdr:cNvSpPr/>
      </xdr:nvSpPr>
      <xdr:spPr>
        <a:xfrm>
          <a:off x="4584700" y="138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19975</xdr:rowOff>
    </xdr:from>
    <xdr:ext cx="405111" cy="259045"/>
    <xdr:sp macro="" textlink="">
      <xdr:nvSpPr>
        <xdr:cNvPr id="199" name="【福祉施設】&#10;有形固定資産減価償却率該当値テキスト">
          <a:extLst>
            <a:ext uri="{FF2B5EF4-FFF2-40B4-BE49-F238E27FC236}">
              <a16:creationId xmlns:a16="http://schemas.microsoft.com/office/drawing/2014/main" id="{5A402FA3-3461-46FF-8177-D3DAA8AF162E}"/>
            </a:ext>
          </a:extLst>
        </xdr:cNvPr>
        <xdr:cNvSpPr txBox="1"/>
      </xdr:nvSpPr>
      <xdr:spPr>
        <a:xfrm>
          <a:off x="4673600" y="13735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26488</xdr:rowOff>
    </xdr:from>
    <xdr:to>
      <xdr:col>20</xdr:col>
      <xdr:colOff>38100</xdr:colOff>
      <xdr:row>81</xdr:row>
      <xdr:rowOff>128088</xdr:rowOff>
    </xdr:to>
    <xdr:sp macro="" textlink="">
      <xdr:nvSpPr>
        <xdr:cNvPr id="200" name="楕円 199">
          <a:extLst>
            <a:ext uri="{FF2B5EF4-FFF2-40B4-BE49-F238E27FC236}">
              <a16:creationId xmlns:a16="http://schemas.microsoft.com/office/drawing/2014/main" id="{4C048CAB-B689-4708-8803-1D681DB319F9}"/>
            </a:ext>
          </a:extLst>
        </xdr:cNvPr>
        <xdr:cNvSpPr/>
      </xdr:nvSpPr>
      <xdr:spPr>
        <a:xfrm>
          <a:off x="3746500" y="1391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47898</xdr:rowOff>
    </xdr:from>
    <xdr:to>
      <xdr:col>24</xdr:col>
      <xdr:colOff>63500</xdr:colOff>
      <xdr:row>81</xdr:row>
      <xdr:rowOff>77288</xdr:rowOff>
    </xdr:to>
    <xdr:cxnSp macro="">
      <xdr:nvCxnSpPr>
        <xdr:cNvPr id="201" name="直線コネクタ 200">
          <a:extLst>
            <a:ext uri="{FF2B5EF4-FFF2-40B4-BE49-F238E27FC236}">
              <a16:creationId xmlns:a16="http://schemas.microsoft.com/office/drawing/2014/main" id="{99014774-649B-41CB-90AB-2080170FA5C3}"/>
            </a:ext>
          </a:extLst>
        </xdr:cNvPr>
        <xdr:cNvCxnSpPr/>
      </xdr:nvCxnSpPr>
      <xdr:spPr>
        <a:xfrm flipV="1">
          <a:off x="3797300" y="13935348"/>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93436</xdr:rowOff>
    </xdr:from>
    <xdr:to>
      <xdr:col>15</xdr:col>
      <xdr:colOff>101600</xdr:colOff>
      <xdr:row>82</xdr:row>
      <xdr:rowOff>23586</xdr:rowOff>
    </xdr:to>
    <xdr:sp macro="" textlink="">
      <xdr:nvSpPr>
        <xdr:cNvPr id="202" name="楕円 201">
          <a:extLst>
            <a:ext uri="{FF2B5EF4-FFF2-40B4-BE49-F238E27FC236}">
              <a16:creationId xmlns:a16="http://schemas.microsoft.com/office/drawing/2014/main" id="{5746636C-826A-4481-AABC-DC34EB086F6C}"/>
            </a:ext>
          </a:extLst>
        </xdr:cNvPr>
        <xdr:cNvSpPr/>
      </xdr:nvSpPr>
      <xdr:spPr>
        <a:xfrm>
          <a:off x="2857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77288</xdr:rowOff>
    </xdr:from>
    <xdr:to>
      <xdr:col>19</xdr:col>
      <xdr:colOff>177800</xdr:colOff>
      <xdr:row>81</xdr:row>
      <xdr:rowOff>144236</xdr:rowOff>
    </xdr:to>
    <xdr:cxnSp macro="">
      <xdr:nvCxnSpPr>
        <xdr:cNvPr id="203" name="直線コネクタ 202">
          <a:extLst>
            <a:ext uri="{FF2B5EF4-FFF2-40B4-BE49-F238E27FC236}">
              <a16:creationId xmlns:a16="http://schemas.microsoft.com/office/drawing/2014/main" id="{3758B092-175C-4B9C-BC38-E7D97DE215D2}"/>
            </a:ext>
          </a:extLst>
        </xdr:cNvPr>
        <xdr:cNvCxnSpPr/>
      </xdr:nvCxnSpPr>
      <xdr:spPr>
        <a:xfrm flipV="1">
          <a:off x="2908300" y="13964738"/>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158750</xdr:rowOff>
    </xdr:from>
    <xdr:to>
      <xdr:col>10</xdr:col>
      <xdr:colOff>165100</xdr:colOff>
      <xdr:row>82</xdr:row>
      <xdr:rowOff>88900</xdr:rowOff>
    </xdr:to>
    <xdr:sp macro="" textlink="">
      <xdr:nvSpPr>
        <xdr:cNvPr id="204" name="楕円 203">
          <a:extLst>
            <a:ext uri="{FF2B5EF4-FFF2-40B4-BE49-F238E27FC236}">
              <a16:creationId xmlns:a16="http://schemas.microsoft.com/office/drawing/2014/main" id="{F16A379C-7F10-4F8A-9EF2-BB7EB7ED80B5}"/>
            </a:ext>
          </a:extLst>
        </xdr:cNvPr>
        <xdr:cNvSpPr/>
      </xdr:nvSpPr>
      <xdr:spPr>
        <a:xfrm>
          <a:off x="1968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144236</xdr:rowOff>
    </xdr:from>
    <xdr:to>
      <xdr:col>15</xdr:col>
      <xdr:colOff>50800</xdr:colOff>
      <xdr:row>82</xdr:row>
      <xdr:rowOff>38100</xdr:rowOff>
    </xdr:to>
    <xdr:cxnSp macro="">
      <xdr:nvCxnSpPr>
        <xdr:cNvPr id="205" name="直線コネクタ 204">
          <a:extLst>
            <a:ext uri="{FF2B5EF4-FFF2-40B4-BE49-F238E27FC236}">
              <a16:creationId xmlns:a16="http://schemas.microsoft.com/office/drawing/2014/main" id="{D640F0A9-144F-4853-8169-319992EF4B29}"/>
            </a:ext>
          </a:extLst>
        </xdr:cNvPr>
        <xdr:cNvCxnSpPr/>
      </xdr:nvCxnSpPr>
      <xdr:spPr>
        <a:xfrm flipV="1">
          <a:off x="2019300" y="140316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144615</xdr:rowOff>
    </xdr:from>
    <xdr:ext cx="405111" cy="259045"/>
    <xdr:sp macro="" textlink="">
      <xdr:nvSpPr>
        <xdr:cNvPr id="206" name="n_1mainValue【福祉施設】&#10;有形固定資産減価償却率">
          <a:extLst>
            <a:ext uri="{FF2B5EF4-FFF2-40B4-BE49-F238E27FC236}">
              <a16:creationId xmlns:a16="http://schemas.microsoft.com/office/drawing/2014/main" id="{E1A2B0A1-2347-45D0-95BB-01E192D35357}"/>
            </a:ext>
          </a:extLst>
        </xdr:cNvPr>
        <xdr:cNvSpPr txBox="1"/>
      </xdr:nvSpPr>
      <xdr:spPr>
        <a:xfrm>
          <a:off x="35820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40113</xdr:rowOff>
    </xdr:from>
    <xdr:ext cx="405111" cy="259045"/>
    <xdr:sp macro="" textlink="">
      <xdr:nvSpPr>
        <xdr:cNvPr id="207" name="n_2mainValue【福祉施設】&#10;有形固定資産減価償却率">
          <a:extLst>
            <a:ext uri="{FF2B5EF4-FFF2-40B4-BE49-F238E27FC236}">
              <a16:creationId xmlns:a16="http://schemas.microsoft.com/office/drawing/2014/main" id="{DCE28D21-EA7C-447A-9E25-BADD461F4A21}"/>
            </a:ext>
          </a:extLst>
        </xdr:cNvPr>
        <xdr:cNvSpPr txBox="1"/>
      </xdr:nvSpPr>
      <xdr:spPr>
        <a:xfrm>
          <a:off x="27057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105427</xdr:rowOff>
    </xdr:from>
    <xdr:ext cx="405111" cy="259045"/>
    <xdr:sp macro="" textlink="">
      <xdr:nvSpPr>
        <xdr:cNvPr id="208" name="n_3mainValue【福祉施設】&#10;有形固定資産減価償却率">
          <a:extLst>
            <a:ext uri="{FF2B5EF4-FFF2-40B4-BE49-F238E27FC236}">
              <a16:creationId xmlns:a16="http://schemas.microsoft.com/office/drawing/2014/main" id="{559DD5C6-4073-4801-9435-D404E6E9300A}"/>
            </a:ext>
          </a:extLst>
        </xdr:cNvPr>
        <xdr:cNvSpPr txBox="1"/>
      </xdr:nvSpPr>
      <xdr:spPr>
        <a:xfrm>
          <a:off x="1816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9" name="正方形/長方形 208">
          <a:extLst>
            <a:ext uri="{FF2B5EF4-FFF2-40B4-BE49-F238E27FC236}">
              <a16:creationId xmlns:a16="http://schemas.microsoft.com/office/drawing/2014/main" id="{88579087-D8A4-4B85-B619-39B03F77BC7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0" name="正方形/長方形 209">
          <a:extLst>
            <a:ext uri="{FF2B5EF4-FFF2-40B4-BE49-F238E27FC236}">
              <a16:creationId xmlns:a16="http://schemas.microsoft.com/office/drawing/2014/main" id="{7CEC65DD-AA41-460D-9715-D6F70E57B8C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1" name="正方形/長方形 210">
          <a:extLst>
            <a:ext uri="{FF2B5EF4-FFF2-40B4-BE49-F238E27FC236}">
              <a16:creationId xmlns:a16="http://schemas.microsoft.com/office/drawing/2014/main" id="{A9221466-579B-4D06-949A-D2C056626AD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2" name="正方形/長方形 211">
          <a:extLst>
            <a:ext uri="{FF2B5EF4-FFF2-40B4-BE49-F238E27FC236}">
              <a16:creationId xmlns:a16="http://schemas.microsoft.com/office/drawing/2014/main" id="{B7C5D53E-0ED1-4EB5-8A6B-854621300A5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3" name="正方形/長方形 212">
          <a:extLst>
            <a:ext uri="{FF2B5EF4-FFF2-40B4-BE49-F238E27FC236}">
              <a16:creationId xmlns:a16="http://schemas.microsoft.com/office/drawing/2014/main" id="{501A033D-2290-498A-A926-089D66ED4DF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4" name="正方形/長方形 213">
          <a:extLst>
            <a:ext uri="{FF2B5EF4-FFF2-40B4-BE49-F238E27FC236}">
              <a16:creationId xmlns:a16="http://schemas.microsoft.com/office/drawing/2014/main" id="{B6BE06BD-FC0E-4091-A965-4CC7CD6BE61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5" name="正方形/長方形 214">
          <a:extLst>
            <a:ext uri="{FF2B5EF4-FFF2-40B4-BE49-F238E27FC236}">
              <a16:creationId xmlns:a16="http://schemas.microsoft.com/office/drawing/2014/main" id="{65DAEC7A-907C-42B3-BD45-B8DF9066201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6" name="正方形/長方形 215">
          <a:extLst>
            <a:ext uri="{FF2B5EF4-FFF2-40B4-BE49-F238E27FC236}">
              <a16:creationId xmlns:a16="http://schemas.microsoft.com/office/drawing/2014/main" id="{C2907BEE-8239-4FE7-A310-3B051B586D4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7" name="テキスト ボックス 216">
          <a:extLst>
            <a:ext uri="{FF2B5EF4-FFF2-40B4-BE49-F238E27FC236}">
              <a16:creationId xmlns:a16="http://schemas.microsoft.com/office/drawing/2014/main" id="{3EDC921C-1307-44D5-A10F-5049F4F6365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8" name="直線コネクタ 217">
          <a:extLst>
            <a:ext uri="{FF2B5EF4-FFF2-40B4-BE49-F238E27FC236}">
              <a16:creationId xmlns:a16="http://schemas.microsoft.com/office/drawing/2014/main" id="{35ABEF0C-FD55-4BFE-BA4E-18B08A4E952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9" name="直線コネクタ 218">
          <a:extLst>
            <a:ext uri="{FF2B5EF4-FFF2-40B4-BE49-F238E27FC236}">
              <a16:creationId xmlns:a16="http://schemas.microsoft.com/office/drawing/2014/main" id="{4BBC124B-95B3-4748-B815-3B4C186F450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0" name="テキスト ボックス 219">
          <a:extLst>
            <a:ext uri="{FF2B5EF4-FFF2-40B4-BE49-F238E27FC236}">
              <a16:creationId xmlns:a16="http://schemas.microsoft.com/office/drawing/2014/main" id="{8D6392A9-DB5E-4C68-8DB9-4F232C917FC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1" name="直線コネクタ 220">
          <a:extLst>
            <a:ext uri="{FF2B5EF4-FFF2-40B4-BE49-F238E27FC236}">
              <a16:creationId xmlns:a16="http://schemas.microsoft.com/office/drawing/2014/main" id="{8ABC5E4F-202C-41A2-AA1E-2D145D47595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2" name="テキスト ボックス 221">
          <a:extLst>
            <a:ext uri="{FF2B5EF4-FFF2-40B4-BE49-F238E27FC236}">
              <a16:creationId xmlns:a16="http://schemas.microsoft.com/office/drawing/2014/main" id="{73AB4BB0-63FF-41CC-B34B-A2403EAE606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3" name="直線コネクタ 222">
          <a:extLst>
            <a:ext uri="{FF2B5EF4-FFF2-40B4-BE49-F238E27FC236}">
              <a16:creationId xmlns:a16="http://schemas.microsoft.com/office/drawing/2014/main" id="{4E95FBF7-1964-4085-9535-7671DACD6DF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4" name="テキスト ボックス 223">
          <a:extLst>
            <a:ext uri="{FF2B5EF4-FFF2-40B4-BE49-F238E27FC236}">
              <a16:creationId xmlns:a16="http://schemas.microsoft.com/office/drawing/2014/main" id="{85DA1675-1F6A-4DC8-B3E6-2D0ECFA51C3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5" name="直線コネクタ 224">
          <a:extLst>
            <a:ext uri="{FF2B5EF4-FFF2-40B4-BE49-F238E27FC236}">
              <a16:creationId xmlns:a16="http://schemas.microsoft.com/office/drawing/2014/main" id="{E939F1F9-AB40-420C-AB48-62503B059D7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6" name="テキスト ボックス 225">
          <a:extLst>
            <a:ext uri="{FF2B5EF4-FFF2-40B4-BE49-F238E27FC236}">
              <a16:creationId xmlns:a16="http://schemas.microsoft.com/office/drawing/2014/main" id="{B126B430-9736-43AD-A2AC-E599F0E1E55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7" name="直線コネクタ 226">
          <a:extLst>
            <a:ext uri="{FF2B5EF4-FFF2-40B4-BE49-F238E27FC236}">
              <a16:creationId xmlns:a16="http://schemas.microsoft.com/office/drawing/2014/main" id="{B5C7B9D3-81B5-4494-9D06-F71A04C102D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8" name="テキスト ボックス 227">
          <a:extLst>
            <a:ext uri="{FF2B5EF4-FFF2-40B4-BE49-F238E27FC236}">
              <a16:creationId xmlns:a16="http://schemas.microsoft.com/office/drawing/2014/main" id="{243068FB-C359-4585-B537-7820463D0BF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9" name="直線コネクタ 228">
          <a:extLst>
            <a:ext uri="{FF2B5EF4-FFF2-40B4-BE49-F238E27FC236}">
              <a16:creationId xmlns:a16="http://schemas.microsoft.com/office/drawing/2014/main" id="{860DB7A3-62B2-4BBF-AE5A-EFEBD2D36B0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0" name="テキスト ボックス 229">
          <a:extLst>
            <a:ext uri="{FF2B5EF4-FFF2-40B4-BE49-F238E27FC236}">
              <a16:creationId xmlns:a16="http://schemas.microsoft.com/office/drawing/2014/main" id="{83E2ED45-C58E-46FB-A116-77E31D9DD46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1" name="【福祉施設】&#10;一人当たり面積グラフ枠">
          <a:extLst>
            <a:ext uri="{FF2B5EF4-FFF2-40B4-BE49-F238E27FC236}">
              <a16:creationId xmlns:a16="http://schemas.microsoft.com/office/drawing/2014/main" id="{CF3E9CEE-B018-4DBF-B1C0-06B318EE52D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72771</xdr:rowOff>
    </xdr:from>
    <xdr:to>
      <xdr:col>54</xdr:col>
      <xdr:colOff>189865</xdr:colOff>
      <xdr:row>86</xdr:row>
      <xdr:rowOff>106680</xdr:rowOff>
    </xdr:to>
    <xdr:cxnSp macro="">
      <xdr:nvCxnSpPr>
        <xdr:cNvPr id="232" name="直線コネクタ 231">
          <a:extLst>
            <a:ext uri="{FF2B5EF4-FFF2-40B4-BE49-F238E27FC236}">
              <a16:creationId xmlns:a16="http://schemas.microsoft.com/office/drawing/2014/main" id="{E851A8F7-8EE6-4810-B7B5-C875C24F0387}"/>
            </a:ext>
          </a:extLst>
        </xdr:cNvPr>
        <xdr:cNvCxnSpPr/>
      </xdr:nvCxnSpPr>
      <xdr:spPr>
        <a:xfrm flipV="1">
          <a:off x="10476865" y="13445871"/>
          <a:ext cx="0" cy="140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233" name="【福祉施設】&#10;一人当たり面積最小値テキスト">
          <a:extLst>
            <a:ext uri="{FF2B5EF4-FFF2-40B4-BE49-F238E27FC236}">
              <a16:creationId xmlns:a16="http://schemas.microsoft.com/office/drawing/2014/main" id="{7FFD419D-CD69-44E7-B1FB-F5EAED5EB426}"/>
            </a:ext>
          </a:extLst>
        </xdr:cNvPr>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234" name="直線コネクタ 233">
          <a:extLst>
            <a:ext uri="{FF2B5EF4-FFF2-40B4-BE49-F238E27FC236}">
              <a16:creationId xmlns:a16="http://schemas.microsoft.com/office/drawing/2014/main" id="{24826D84-15DE-4CD4-9F33-09B268648C27}"/>
            </a:ext>
          </a:extLst>
        </xdr:cNvPr>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19448</xdr:rowOff>
    </xdr:from>
    <xdr:ext cx="469744" cy="259045"/>
    <xdr:sp macro="" textlink="">
      <xdr:nvSpPr>
        <xdr:cNvPr id="235" name="【福祉施設】&#10;一人当たり面積最大値テキスト">
          <a:extLst>
            <a:ext uri="{FF2B5EF4-FFF2-40B4-BE49-F238E27FC236}">
              <a16:creationId xmlns:a16="http://schemas.microsoft.com/office/drawing/2014/main" id="{60E762FF-F18E-4232-A103-26A3CF96D25A}"/>
            </a:ext>
          </a:extLst>
        </xdr:cNvPr>
        <xdr:cNvSpPr txBox="1"/>
      </xdr:nvSpPr>
      <xdr:spPr>
        <a:xfrm>
          <a:off x="10515600" y="1322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72771</xdr:rowOff>
    </xdr:from>
    <xdr:to>
      <xdr:col>55</xdr:col>
      <xdr:colOff>88900</xdr:colOff>
      <xdr:row>78</xdr:row>
      <xdr:rowOff>72771</xdr:rowOff>
    </xdr:to>
    <xdr:cxnSp macro="">
      <xdr:nvCxnSpPr>
        <xdr:cNvPr id="236" name="直線コネクタ 235">
          <a:extLst>
            <a:ext uri="{FF2B5EF4-FFF2-40B4-BE49-F238E27FC236}">
              <a16:creationId xmlns:a16="http://schemas.microsoft.com/office/drawing/2014/main" id="{6B7BC9D3-7C8A-4908-9A6D-E51CB4256A41}"/>
            </a:ext>
          </a:extLst>
        </xdr:cNvPr>
        <xdr:cNvCxnSpPr/>
      </xdr:nvCxnSpPr>
      <xdr:spPr>
        <a:xfrm>
          <a:off x="10388600" y="134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5605</xdr:rowOff>
    </xdr:from>
    <xdr:ext cx="469744" cy="259045"/>
    <xdr:sp macro="" textlink="">
      <xdr:nvSpPr>
        <xdr:cNvPr id="237" name="【福祉施設】&#10;一人当たり面積平均値テキスト">
          <a:extLst>
            <a:ext uri="{FF2B5EF4-FFF2-40B4-BE49-F238E27FC236}">
              <a16:creationId xmlns:a16="http://schemas.microsoft.com/office/drawing/2014/main" id="{B20F48ED-50D5-4E45-ACBC-4B5AD6D24359}"/>
            </a:ext>
          </a:extLst>
        </xdr:cNvPr>
        <xdr:cNvSpPr txBox="1"/>
      </xdr:nvSpPr>
      <xdr:spPr>
        <a:xfrm>
          <a:off x="10515600" y="14407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154178</xdr:rowOff>
    </xdr:from>
    <xdr:to>
      <xdr:col>55</xdr:col>
      <xdr:colOff>50800</xdr:colOff>
      <xdr:row>85</xdr:row>
      <xdr:rowOff>84328</xdr:rowOff>
    </xdr:to>
    <xdr:sp macro="" textlink="">
      <xdr:nvSpPr>
        <xdr:cNvPr id="238" name="フローチャート: 判断 237">
          <a:extLst>
            <a:ext uri="{FF2B5EF4-FFF2-40B4-BE49-F238E27FC236}">
              <a16:creationId xmlns:a16="http://schemas.microsoft.com/office/drawing/2014/main" id="{6DD8B2CF-75AF-4BB7-B6AD-237C4C4487C2}"/>
            </a:ext>
          </a:extLst>
        </xdr:cNvPr>
        <xdr:cNvSpPr/>
      </xdr:nvSpPr>
      <xdr:spPr>
        <a:xfrm>
          <a:off x="10426700" y="1455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9779</xdr:rowOff>
    </xdr:from>
    <xdr:to>
      <xdr:col>50</xdr:col>
      <xdr:colOff>165100</xdr:colOff>
      <xdr:row>85</xdr:row>
      <xdr:rowOff>111379</xdr:rowOff>
    </xdr:to>
    <xdr:sp macro="" textlink="">
      <xdr:nvSpPr>
        <xdr:cNvPr id="239" name="フローチャート: 判断 238">
          <a:extLst>
            <a:ext uri="{FF2B5EF4-FFF2-40B4-BE49-F238E27FC236}">
              <a16:creationId xmlns:a16="http://schemas.microsoft.com/office/drawing/2014/main" id="{358F8386-1605-41D7-9DC3-ECAF918F328D}"/>
            </a:ext>
          </a:extLst>
        </xdr:cNvPr>
        <xdr:cNvSpPr/>
      </xdr:nvSpPr>
      <xdr:spPr>
        <a:xfrm>
          <a:off x="9588500" y="145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127906</xdr:rowOff>
    </xdr:from>
    <xdr:ext cx="469744" cy="259045"/>
    <xdr:sp macro="" textlink="">
      <xdr:nvSpPr>
        <xdr:cNvPr id="240" name="n_1aveValue【福祉施設】&#10;一人当たり面積">
          <a:extLst>
            <a:ext uri="{FF2B5EF4-FFF2-40B4-BE49-F238E27FC236}">
              <a16:creationId xmlns:a16="http://schemas.microsoft.com/office/drawing/2014/main" id="{EEC12B6F-DDC0-4A9F-9F7C-141D9B3CCAFA}"/>
            </a:ext>
          </a:extLst>
        </xdr:cNvPr>
        <xdr:cNvSpPr txBox="1"/>
      </xdr:nvSpPr>
      <xdr:spPr>
        <a:xfrm>
          <a:off x="9391727" y="143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4826</xdr:rowOff>
    </xdr:from>
    <xdr:to>
      <xdr:col>46</xdr:col>
      <xdr:colOff>38100</xdr:colOff>
      <xdr:row>85</xdr:row>
      <xdr:rowOff>106426</xdr:rowOff>
    </xdr:to>
    <xdr:sp macro="" textlink="">
      <xdr:nvSpPr>
        <xdr:cNvPr id="241" name="フローチャート: 判断 240">
          <a:extLst>
            <a:ext uri="{FF2B5EF4-FFF2-40B4-BE49-F238E27FC236}">
              <a16:creationId xmlns:a16="http://schemas.microsoft.com/office/drawing/2014/main" id="{26E70529-C1C9-409C-8BDE-920456FE0B04}"/>
            </a:ext>
          </a:extLst>
        </xdr:cNvPr>
        <xdr:cNvSpPr/>
      </xdr:nvSpPr>
      <xdr:spPr>
        <a:xfrm>
          <a:off x="8699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122953</xdr:rowOff>
    </xdr:from>
    <xdr:ext cx="469744" cy="259045"/>
    <xdr:sp macro="" textlink="">
      <xdr:nvSpPr>
        <xdr:cNvPr id="242" name="n_2aveValue【福祉施設】&#10;一人当たり面積">
          <a:extLst>
            <a:ext uri="{FF2B5EF4-FFF2-40B4-BE49-F238E27FC236}">
              <a16:creationId xmlns:a16="http://schemas.microsoft.com/office/drawing/2014/main" id="{70238838-78E6-4438-9BF6-CEF64BE10539}"/>
            </a:ext>
          </a:extLst>
        </xdr:cNvPr>
        <xdr:cNvSpPr txBox="1"/>
      </xdr:nvSpPr>
      <xdr:spPr>
        <a:xfrm>
          <a:off x="8515427" y="1435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169799</xdr:rowOff>
    </xdr:from>
    <xdr:to>
      <xdr:col>41</xdr:col>
      <xdr:colOff>101600</xdr:colOff>
      <xdr:row>85</xdr:row>
      <xdr:rowOff>99949</xdr:rowOff>
    </xdr:to>
    <xdr:sp macro="" textlink="">
      <xdr:nvSpPr>
        <xdr:cNvPr id="243" name="フローチャート: 判断 242">
          <a:extLst>
            <a:ext uri="{FF2B5EF4-FFF2-40B4-BE49-F238E27FC236}">
              <a16:creationId xmlns:a16="http://schemas.microsoft.com/office/drawing/2014/main" id="{7816EE74-6710-4173-94D8-B54A0DE7706B}"/>
            </a:ext>
          </a:extLst>
        </xdr:cNvPr>
        <xdr:cNvSpPr/>
      </xdr:nvSpPr>
      <xdr:spPr>
        <a:xfrm>
          <a:off x="7810500" y="1457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116476</xdr:rowOff>
    </xdr:from>
    <xdr:ext cx="469744" cy="259045"/>
    <xdr:sp macro="" textlink="">
      <xdr:nvSpPr>
        <xdr:cNvPr id="244" name="n_3aveValue【福祉施設】&#10;一人当たり面積">
          <a:extLst>
            <a:ext uri="{FF2B5EF4-FFF2-40B4-BE49-F238E27FC236}">
              <a16:creationId xmlns:a16="http://schemas.microsoft.com/office/drawing/2014/main" id="{17E46C50-1DC0-48F2-8B68-AF4DBC2447BC}"/>
            </a:ext>
          </a:extLst>
        </xdr:cNvPr>
        <xdr:cNvSpPr txBox="1"/>
      </xdr:nvSpPr>
      <xdr:spPr>
        <a:xfrm>
          <a:off x="7626427" y="1434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8E51C442-D392-4BB5-9BF8-5B0B3660B7E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294F3515-E863-4C08-8925-75675CD529B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5AF1B018-E95A-4568-9BE5-DF80901ADCF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86F7962E-2D16-46FC-9D2B-ACF2A99C9A2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8C2244A4-7959-4F72-A126-F323F2B702A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124079</xdr:rowOff>
    </xdr:from>
    <xdr:to>
      <xdr:col>55</xdr:col>
      <xdr:colOff>50800</xdr:colOff>
      <xdr:row>86</xdr:row>
      <xdr:rowOff>54229</xdr:rowOff>
    </xdr:to>
    <xdr:sp macro="" textlink="">
      <xdr:nvSpPr>
        <xdr:cNvPr id="250" name="楕円 249">
          <a:extLst>
            <a:ext uri="{FF2B5EF4-FFF2-40B4-BE49-F238E27FC236}">
              <a16:creationId xmlns:a16="http://schemas.microsoft.com/office/drawing/2014/main" id="{7EE63776-2A35-4EB0-92F7-F7CC610B41DB}"/>
            </a:ext>
          </a:extLst>
        </xdr:cNvPr>
        <xdr:cNvSpPr/>
      </xdr:nvSpPr>
      <xdr:spPr>
        <a:xfrm>
          <a:off x="10426700" y="1469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39006</xdr:rowOff>
    </xdr:from>
    <xdr:ext cx="469744" cy="259045"/>
    <xdr:sp macro="" textlink="">
      <xdr:nvSpPr>
        <xdr:cNvPr id="251" name="【福祉施設】&#10;一人当たり面積該当値テキスト">
          <a:extLst>
            <a:ext uri="{FF2B5EF4-FFF2-40B4-BE49-F238E27FC236}">
              <a16:creationId xmlns:a16="http://schemas.microsoft.com/office/drawing/2014/main" id="{39AD0445-8EBA-417B-8056-399E6DF11686}"/>
            </a:ext>
          </a:extLst>
        </xdr:cNvPr>
        <xdr:cNvSpPr txBox="1"/>
      </xdr:nvSpPr>
      <xdr:spPr>
        <a:xfrm>
          <a:off x="10515600" y="1461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123698</xdr:rowOff>
    </xdr:from>
    <xdr:to>
      <xdr:col>50</xdr:col>
      <xdr:colOff>165100</xdr:colOff>
      <xdr:row>86</xdr:row>
      <xdr:rowOff>53848</xdr:rowOff>
    </xdr:to>
    <xdr:sp macro="" textlink="">
      <xdr:nvSpPr>
        <xdr:cNvPr id="252" name="楕円 251">
          <a:extLst>
            <a:ext uri="{FF2B5EF4-FFF2-40B4-BE49-F238E27FC236}">
              <a16:creationId xmlns:a16="http://schemas.microsoft.com/office/drawing/2014/main" id="{A8F4B837-4E3C-461D-BC23-D7FC40105E86}"/>
            </a:ext>
          </a:extLst>
        </xdr:cNvPr>
        <xdr:cNvSpPr/>
      </xdr:nvSpPr>
      <xdr:spPr>
        <a:xfrm>
          <a:off x="9588500" y="1469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3048</xdr:rowOff>
    </xdr:from>
    <xdr:to>
      <xdr:col>55</xdr:col>
      <xdr:colOff>0</xdr:colOff>
      <xdr:row>86</xdr:row>
      <xdr:rowOff>3429</xdr:rowOff>
    </xdr:to>
    <xdr:cxnSp macro="">
      <xdr:nvCxnSpPr>
        <xdr:cNvPr id="253" name="直線コネクタ 252">
          <a:extLst>
            <a:ext uri="{FF2B5EF4-FFF2-40B4-BE49-F238E27FC236}">
              <a16:creationId xmlns:a16="http://schemas.microsoft.com/office/drawing/2014/main" id="{3275E5CE-4C70-469E-8851-C51B977610A9}"/>
            </a:ext>
          </a:extLst>
        </xdr:cNvPr>
        <xdr:cNvCxnSpPr/>
      </xdr:nvCxnSpPr>
      <xdr:spPr>
        <a:xfrm>
          <a:off x="9639300" y="1474774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124461</xdr:rowOff>
    </xdr:from>
    <xdr:to>
      <xdr:col>46</xdr:col>
      <xdr:colOff>38100</xdr:colOff>
      <xdr:row>86</xdr:row>
      <xdr:rowOff>54611</xdr:rowOff>
    </xdr:to>
    <xdr:sp macro="" textlink="">
      <xdr:nvSpPr>
        <xdr:cNvPr id="254" name="楕円 253">
          <a:extLst>
            <a:ext uri="{FF2B5EF4-FFF2-40B4-BE49-F238E27FC236}">
              <a16:creationId xmlns:a16="http://schemas.microsoft.com/office/drawing/2014/main" id="{C7DDB02D-761B-4573-9628-C6F11F5BD7EA}"/>
            </a:ext>
          </a:extLst>
        </xdr:cNvPr>
        <xdr:cNvSpPr/>
      </xdr:nvSpPr>
      <xdr:spPr>
        <a:xfrm>
          <a:off x="8699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3048</xdr:rowOff>
    </xdr:from>
    <xdr:to>
      <xdr:col>50</xdr:col>
      <xdr:colOff>114300</xdr:colOff>
      <xdr:row>86</xdr:row>
      <xdr:rowOff>3811</xdr:rowOff>
    </xdr:to>
    <xdr:cxnSp macro="">
      <xdr:nvCxnSpPr>
        <xdr:cNvPr id="255" name="直線コネクタ 254">
          <a:extLst>
            <a:ext uri="{FF2B5EF4-FFF2-40B4-BE49-F238E27FC236}">
              <a16:creationId xmlns:a16="http://schemas.microsoft.com/office/drawing/2014/main" id="{B70B02F2-8A29-431E-A66D-482C1AEE44D0}"/>
            </a:ext>
          </a:extLst>
        </xdr:cNvPr>
        <xdr:cNvCxnSpPr/>
      </xdr:nvCxnSpPr>
      <xdr:spPr>
        <a:xfrm flipV="1">
          <a:off x="8750300" y="14747748"/>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124461</xdr:rowOff>
    </xdr:from>
    <xdr:to>
      <xdr:col>41</xdr:col>
      <xdr:colOff>101600</xdr:colOff>
      <xdr:row>86</xdr:row>
      <xdr:rowOff>54611</xdr:rowOff>
    </xdr:to>
    <xdr:sp macro="" textlink="">
      <xdr:nvSpPr>
        <xdr:cNvPr id="256" name="楕円 255">
          <a:extLst>
            <a:ext uri="{FF2B5EF4-FFF2-40B4-BE49-F238E27FC236}">
              <a16:creationId xmlns:a16="http://schemas.microsoft.com/office/drawing/2014/main" id="{F4B38260-BD2B-435B-B619-EB015F3D2C62}"/>
            </a:ext>
          </a:extLst>
        </xdr:cNvPr>
        <xdr:cNvSpPr/>
      </xdr:nvSpPr>
      <xdr:spPr>
        <a:xfrm>
          <a:off x="7810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3811</xdr:rowOff>
    </xdr:from>
    <xdr:to>
      <xdr:col>45</xdr:col>
      <xdr:colOff>177800</xdr:colOff>
      <xdr:row>86</xdr:row>
      <xdr:rowOff>3811</xdr:rowOff>
    </xdr:to>
    <xdr:cxnSp macro="">
      <xdr:nvCxnSpPr>
        <xdr:cNvPr id="257" name="直線コネクタ 256">
          <a:extLst>
            <a:ext uri="{FF2B5EF4-FFF2-40B4-BE49-F238E27FC236}">
              <a16:creationId xmlns:a16="http://schemas.microsoft.com/office/drawing/2014/main" id="{2A0248BE-5D52-4E08-874A-7FEFF5D52E63}"/>
            </a:ext>
          </a:extLst>
        </xdr:cNvPr>
        <xdr:cNvCxnSpPr/>
      </xdr:nvCxnSpPr>
      <xdr:spPr>
        <a:xfrm>
          <a:off x="7861300" y="147485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44975</xdr:rowOff>
    </xdr:from>
    <xdr:ext cx="469744" cy="259045"/>
    <xdr:sp macro="" textlink="">
      <xdr:nvSpPr>
        <xdr:cNvPr id="258" name="n_1mainValue【福祉施設】&#10;一人当たり面積">
          <a:extLst>
            <a:ext uri="{FF2B5EF4-FFF2-40B4-BE49-F238E27FC236}">
              <a16:creationId xmlns:a16="http://schemas.microsoft.com/office/drawing/2014/main" id="{10DD6816-C85A-40F6-BE87-7A180022C1B8}"/>
            </a:ext>
          </a:extLst>
        </xdr:cNvPr>
        <xdr:cNvSpPr txBox="1"/>
      </xdr:nvSpPr>
      <xdr:spPr>
        <a:xfrm>
          <a:off x="9391727" y="1478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45738</xdr:rowOff>
    </xdr:from>
    <xdr:ext cx="469744" cy="259045"/>
    <xdr:sp macro="" textlink="">
      <xdr:nvSpPr>
        <xdr:cNvPr id="259" name="n_2mainValue【福祉施設】&#10;一人当たり面積">
          <a:extLst>
            <a:ext uri="{FF2B5EF4-FFF2-40B4-BE49-F238E27FC236}">
              <a16:creationId xmlns:a16="http://schemas.microsoft.com/office/drawing/2014/main" id="{776F0B28-62AC-4C44-9BDB-CF74B3573500}"/>
            </a:ext>
          </a:extLst>
        </xdr:cNvPr>
        <xdr:cNvSpPr txBox="1"/>
      </xdr:nvSpPr>
      <xdr:spPr>
        <a:xfrm>
          <a:off x="8515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45738</xdr:rowOff>
    </xdr:from>
    <xdr:ext cx="469744" cy="259045"/>
    <xdr:sp macro="" textlink="">
      <xdr:nvSpPr>
        <xdr:cNvPr id="260" name="n_3mainValue【福祉施設】&#10;一人当たり面積">
          <a:extLst>
            <a:ext uri="{FF2B5EF4-FFF2-40B4-BE49-F238E27FC236}">
              <a16:creationId xmlns:a16="http://schemas.microsoft.com/office/drawing/2014/main" id="{3E9F8EC9-E563-45BD-836B-A797FF4FF6C1}"/>
            </a:ext>
          </a:extLst>
        </xdr:cNvPr>
        <xdr:cNvSpPr txBox="1"/>
      </xdr:nvSpPr>
      <xdr:spPr>
        <a:xfrm>
          <a:off x="7626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1" name="正方形/長方形 260">
          <a:extLst>
            <a:ext uri="{FF2B5EF4-FFF2-40B4-BE49-F238E27FC236}">
              <a16:creationId xmlns:a16="http://schemas.microsoft.com/office/drawing/2014/main" id="{64D4B209-3790-4D4B-B5E5-B2BD4996040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2" name="正方形/長方形 261">
          <a:extLst>
            <a:ext uri="{FF2B5EF4-FFF2-40B4-BE49-F238E27FC236}">
              <a16:creationId xmlns:a16="http://schemas.microsoft.com/office/drawing/2014/main" id="{8DAD97C2-1BF9-4BAB-9698-882202C6A1D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3" name="正方形/長方形 262">
          <a:extLst>
            <a:ext uri="{FF2B5EF4-FFF2-40B4-BE49-F238E27FC236}">
              <a16:creationId xmlns:a16="http://schemas.microsoft.com/office/drawing/2014/main" id="{C1042A51-3C52-4891-B665-FF1E8B8F954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4" name="正方形/長方形 263">
          <a:extLst>
            <a:ext uri="{FF2B5EF4-FFF2-40B4-BE49-F238E27FC236}">
              <a16:creationId xmlns:a16="http://schemas.microsoft.com/office/drawing/2014/main" id="{5F23257E-94B5-4CF8-A5EF-090A8759475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5" name="正方形/長方形 264">
          <a:extLst>
            <a:ext uri="{FF2B5EF4-FFF2-40B4-BE49-F238E27FC236}">
              <a16:creationId xmlns:a16="http://schemas.microsoft.com/office/drawing/2014/main" id="{2C5CB15B-EA0F-41EF-9581-4746F3B59B7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6" name="正方形/長方形 265">
          <a:extLst>
            <a:ext uri="{FF2B5EF4-FFF2-40B4-BE49-F238E27FC236}">
              <a16:creationId xmlns:a16="http://schemas.microsoft.com/office/drawing/2014/main" id="{21827306-39A0-4489-8DBA-E22F10262AC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7" name="正方形/長方形 266">
          <a:extLst>
            <a:ext uri="{FF2B5EF4-FFF2-40B4-BE49-F238E27FC236}">
              <a16:creationId xmlns:a16="http://schemas.microsoft.com/office/drawing/2014/main" id="{866F2C00-FFD0-48CE-891E-FB67D3E07DE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8" name="正方形/長方形 267">
          <a:extLst>
            <a:ext uri="{FF2B5EF4-FFF2-40B4-BE49-F238E27FC236}">
              <a16:creationId xmlns:a16="http://schemas.microsoft.com/office/drawing/2014/main" id="{7D61B087-6660-4521-B538-2F5D0EE4B77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9" name="テキスト ボックス 268">
          <a:extLst>
            <a:ext uri="{FF2B5EF4-FFF2-40B4-BE49-F238E27FC236}">
              <a16:creationId xmlns:a16="http://schemas.microsoft.com/office/drawing/2014/main" id="{63C91CFA-A6C5-4F62-B3A5-C384729D06F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0" name="直線コネクタ 269">
          <a:extLst>
            <a:ext uri="{FF2B5EF4-FFF2-40B4-BE49-F238E27FC236}">
              <a16:creationId xmlns:a16="http://schemas.microsoft.com/office/drawing/2014/main" id="{48CB2BCA-EE2E-4C16-AB95-BADD1103E0B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71" name="直線コネクタ 270">
          <a:extLst>
            <a:ext uri="{FF2B5EF4-FFF2-40B4-BE49-F238E27FC236}">
              <a16:creationId xmlns:a16="http://schemas.microsoft.com/office/drawing/2014/main" id="{B247001B-0C5E-4526-9C93-4E45C35078D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72" name="テキスト ボックス 271">
          <a:extLst>
            <a:ext uri="{FF2B5EF4-FFF2-40B4-BE49-F238E27FC236}">
              <a16:creationId xmlns:a16="http://schemas.microsoft.com/office/drawing/2014/main" id="{E65FB718-157D-447D-B2C4-71941EB66E45}"/>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3" name="直線コネクタ 272">
          <a:extLst>
            <a:ext uri="{FF2B5EF4-FFF2-40B4-BE49-F238E27FC236}">
              <a16:creationId xmlns:a16="http://schemas.microsoft.com/office/drawing/2014/main" id="{E553107F-911C-4641-80B2-EFCCD8E4EEC5}"/>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4" name="テキスト ボックス 273">
          <a:extLst>
            <a:ext uri="{FF2B5EF4-FFF2-40B4-BE49-F238E27FC236}">
              <a16:creationId xmlns:a16="http://schemas.microsoft.com/office/drawing/2014/main" id="{DE61B181-1DDE-4EF6-8F4A-89BCA2A7A6D8}"/>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5" name="直線コネクタ 274">
          <a:extLst>
            <a:ext uri="{FF2B5EF4-FFF2-40B4-BE49-F238E27FC236}">
              <a16:creationId xmlns:a16="http://schemas.microsoft.com/office/drawing/2014/main" id="{C42ECF25-6C22-44E9-82DE-86C24415207B}"/>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6" name="テキスト ボックス 275">
          <a:extLst>
            <a:ext uri="{FF2B5EF4-FFF2-40B4-BE49-F238E27FC236}">
              <a16:creationId xmlns:a16="http://schemas.microsoft.com/office/drawing/2014/main" id="{ADF6840D-E9FE-4A41-ADD8-51F8BB53AC47}"/>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7" name="直線コネクタ 276">
          <a:extLst>
            <a:ext uri="{FF2B5EF4-FFF2-40B4-BE49-F238E27FC236}">
              <a16:creationId xmlns:a16="http://schemas.microsoft.com/office/drawing/2014/main" id="{1A32754F-E508-472D-A162-CB4209536B61}"/>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8" name="テキスト ボックス 277">
          <a:extLst>
            <a:ext uri="{FF2B5EF4-FFF2-40B4-BE49-F238E27FC236}">
              <a16:creationId xmlns:a16="http://schemas.microsoft.com/office/drawing/2014/main" id="{BEDB044A-EB5B-49BF-BC51-E85C36FA36DE}"/>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9" name="直線コネクタ 278">
          <a:extLst>
            <a:ext uri="{FF2B5EF4-FFF2-40B4-BE49-F238E27FC236}">
              <a16:creationId xmlns:a16="http://schemas.microsoft.com/office/drawing/2014/main" id="{80F105ED-1117-4980-9606-A23590236C2B}"/>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0" name="テキスト ボックス 279">
          <a:extLst>
            <a:ext uri="{FF2B5EF4-FFF2-40B4-BE49-F238E27FC236}">
              <a16:creationId xmlns:a16="http://schemas.microsoft.com/office/drawing/2014/main" id="{2B5A8BE7-F06B-4C46-AFB6-52B90C6D1BD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1" name="直線コネクタ 280">
          <a:extLst>
            <a:ext uri="{FF2B5EF4-FFF2-40B4-BE49-F238E27FC236}">
              <a16:creationId xmlns:a16="http://schemas.microsoft.com/office/drawing/2014/main" id="{B87BD9FF-F82A-47A1-AAE9-2123CB7AF754}"/>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82" name="テキスト ボックス 281">
          <a:extLst>
            <a:ext uri="{FF2B5EF4-FFF2-40B4-BE49-F238E27FC236}">
              <a16:creationId xmlns:a16="http://schemas.microsoft.com/office/drawing/2014/main" id="{3984712C-8794-472D-B822-20441E8C8F6E}"/>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3" name="直線コネクタ 282">
          <a:extLst>
            <a:ext uri="{FF2B5EF4-FFF2-40B4-BE49-F238E27FC236}">
              <a16:creationId xmlns:a16="http://schemas.microsoft.com/office/drawing/2014/main" id="{ACDC28A2-E63C-4D8F-9849-458A520A8B0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4" name="テキスト ボックス 283">
          <a:extLst>
            <a:ext uri="{FF2B5EF4-FFF2-40B4-BE49-F238E27FC236}">
              <a16:creationId xmlns:a16="http://schemas.microsoft.com/office/drawing/2014/main" id="{71F87840-C889-4426-8567-A36BC0B2D463}"/>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5" name="【市民会館】&#10;有形固定資産減価償却率グラフ枠">
          <a:extLst>
            <a:ext uri="{FF2B5EF4-FFF2-40B4-BE49-F238E27FC236}">
              <a16:creationId xmlns:a16="http://schemas.microsoft.com/office/drawing/2014/main" id="{0486C18B-36BA-40C3-95AE-D5902495CC8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108857</xdr:rowOff>
    </xdr:to>
    <xdr:cxnSp macro="">
      <xdr:nvCxnSpPr>
        <xdr:cNvPr id="286" name="直線コネクタ 285">
          <a:extLst>
            <a:ext uri="{FF2B5EF4-FFF2-40B4-BE49-F238E27FC236}">
              <a16:creationId xmlns:a16="http://schemas.microsoft.com/office/drawing/2014/main" id="{B1555E3F-030A-495A-A7FF-86476BE6F76C}"/>
            </a:ext>
          </a:extLst>
        </xdr:cNvPr>
        <xdr:cNvCxnSpPr/>
      </xdr:nvCxnSpPr>
      <xdr:spPr>
        <a:xfrm flipV="1">
          <a:off x="4634865"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287" name="【市民会館】&#10;有形固定資産減価償却率最小値テキスト">
          <a:extLst>
            <a:ext uri="{FF2B5EF4-FFF2-40B4-BE49-F238E27FC236}">
              <a16:creationId xmlns:a16="http://schemas.microsoft.com/office/drawing/2014/main" id="{25ED0EA2-4953-4547-8F2E-EE7A9547033E}"/>
            </a:ext>
          </a:extLst>
        </xdr:cNvPr>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288" name="直線コネクタ 287">
          <a:extLst>
            <a:ext uri="{FF2B5EF4-FFF2-40B4-BE49-F238E27FC236}">
              <a16:creationId xmlns:a16="http://schemas.microsoft.com/office/drawing/2014/main" id="{602AA5CD-9F51-4E81-9DB1-9DD9490176B8}"/>
            </a:ext>
          </a:extLst>
        </xdr:cNvPr>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89" name="【市民会館】&#10;有形固定資産減価償却率最大値テキスト">
          <a:extLst>
            <a:ext uri="{FF2B5EF4-FFF2-40B4-BE49-F238E27FC236}">
              <a16:creationId xmlns:a16="http://schemas.microsoft.com/office/drawing/2014/main" id="{053D0B1B-8B30-44E5-8398-530D403951A7}"/>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90" name="直線コネクタ 289">
          <a:extLst>
            <a:ext uri="{FF2B5EF4-FFF2-40B4-BE49-F238E27FC236}">
              <a16:creationId xmlns:a16="http://schemas.microsoft.com/office/drawing/2014/main" id="{0A98D6EE-33FF-4BC8-AB23-07E07249A446}"/>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45011</xdr:rowOff>
    </xdr:from>
    <xdr:ext cx="405111" cy="259045"/>
    <xdr:sp macro="" textlink="">
      <xdr:nvSpPr>
        <xdr:cNvPr id="291" name="【市民会館】&#10;有形固定資産減価償却率平均値テキスト">
          <a:extLst>
            <a:ext uri="{FF2B5EF4-FFF2-40B4-BE49-F238E27FC236}">
              <a16:creationId xmlns:a16="http://schemas.microsoft.com/office/drawing/2014/main" id="{641797FA-0F2E-4CD5-AB9F-90583C4887C6}"/>
            </a:ext>
          </a:extLst>
        </xdr:cNvPr>
        <xdr:cNvSpPr txBox="1"/>
      </xdr:nvSpPr>
      <xdr:spPr>
        <a:xfrm>
          <a:off x="4673600" y="17704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22134</xdr:rowOff>
    </xdr:from>
    <xdr:to>
      <xdr:col>24</xdr:col>
      <xdr:colOff>114300</xdr:colOff>
      <xdr:row>104</xdr:row>
      <xdr:rowOff>123734</xdr:rowOff>
    </xdr:to>
    <xdr:sp macro="" textlink="">
      <xdr:nvSpPr>
        <xdr:cNvPr id="292" name="フローチャート: 判断 291">
          <a:extLst>
            <a:ext uri="{FF2B5EF4-FFF2-40B4-BE49-F238E27FC236}">
              <a16:creationId xmlns:a16="http://schemas.microsoft.com/office/drawing/2014/main" id="{5367B8DA-5E29-4F27-9B95-2EB91C7A5F69}"/>
            </a:ext>
          </a:extLst>
        </xdr:cNvPr>
        <xdr:cNvSpPr/>
      </xdr:nvSpPr>
      <xdr:spPr>
        <a:xfrm>
          <a:off x="45847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133169</xdr:rowOff>
    </xdr:from>
    <xdr:to>
      <xdr:col>20</xdr:col>
      <xdr:colOff>38100</xdr:colOff>
      <xdr:row>104</xdr:row>
      <xdr:rowOff>63319</xdr:rowOff>
    </xdr:to>
    <xdr:sp macro="" textlink="">
      <xdr:nvSpPr>
        <xdr:cNvPr id="293" name="フローチャート: 判断 292">
          <a:extLst>
            <a:ext uri="{FF2B5EF4-FFF2-40B4-BE49-F238E27FC236}">
              <a16:creationId xmlns:a16="http://schemas.microsoft.com/office/drawing/2014/main" id="{315FA553-69BA-43E3-9C5E-30A67D2B52C2}"/>
            </a:ext>
          </a:extLst>
        </xdr:cNvPr>
        <xdr:cNvSpPr/>
      </xdr:nvSpPr>
      <xdr:spPr>
        <a:xfrm>
          <a:off x="3746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79846</xdr:rowOff>
    </xdr:from>
    <xdr:ext cx="405111" cy="259045"/>
    <xdr:sp macro="" textlink="">
      <xdr:nvSpPr>
        <xdr:cNvPr id="294" name="n_1aveValue【市民会館】&#10;有形固定資産減価償却率">
          <a:extLst>
            <a:ext uri="{FF2B5EF4-FFF2-40B4-BE49-F238E27FC236}">
              <a16:creationId xmlns:a16="http://schemas.microsoft.com/office/drawing/2014/main" id="{1F19CBA5-BB9B-4653-A347-15349D34241F}"/>
            </a:ext>
          </a:extLst>
        </xdr:cNvPr>
        <xdr:cNvSpPr txBox="1"/>
      </xdr:nvSpPr>
      <xdr:spPr>
        <a:xfrm>
          <a:off x="3582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115207</xdr:rowOff>
    </xdr:from>
    <xdr:to>
      <xdr:col>15</xdr:col>
      <xdr:colOff>101600</xdr:colOff>
      <xdr:row>104</xdr:row>
      <xdr:rowOff>45357</xdr:rowOff>
    </xdr:to>
    <xdr:sp macro="" textlink="">
      <xdr:nvSpPr>
        <xdr:cNvPr id="295" name="フローチャート: 判断 294">
          <a:extLst>
            <a:ext uri="{FF2B5EF4-FFF2-40B4-BE49-F238E27FC236}">
              <a16:creationId xmlns:a16="http://schemas.microsoft.com/office/drawing/2014/main" id="{4E6E83A2-BDF5-47ED-A0FE-C7842DCEB1FB}"/>
            </a:ext>
          </a:extLst>
        </xdr:cNvPr>
        <xdr:cNvSpPr/>
      </xdr:nvSpPr>
      <xdr:spPr>
        <a:xfrm>
          <a:off x="2857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61884</xdr:rowOff>
    </xdr:from>
    <xdr:ext cx="405111" cy="259045"/>
    <xdr:sp macro="" textlink="">
      <xdr:nvSpPr>
        <xdr:cNvPr id="296" name="n_2aveValue【市民会館】&#10;有形固定資産減価償却率">
          <a:extLst>
            <a:ext uri="{FF2B5EF4-FFF2-40B4-BE49-F238E27FC236}">
              <a16:creationId xmlns:a16="http://schemas.microsoft.com/office/drawing/2014/main" id="{CEE8C270-EEAE-48AE-8A4E-AED75C376D65}"/>
            </a:ext>
          </a:extLst>
        </xdr:cNvPr>
        <xdr:cNvSpPr txBox="1"/>
      </xdr:nvSpPr>
      <xdr:spPr>
        <a:xfrm>
          <a:off x="27057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67855</xdr:rowOff>
    </xdr:from>
    <xdr:to>
      <xdr:col>10</xdr:col>
      <xdr:colOff>165100</xdr:colOff>
      <xdr:row>104</xdr:row>
      <xdr:rowOff>169455</xdr:rowOff>
    </xdr:to>
    <xdr:sp macro="" textlink="">
      <xdr:nvSpPr>
        <xdr:cNvPr id="297" name="フローチャート: 判断 296">
          <a:extLst>
            <a:ext uri="{FF2B5EF4-FFF2-40B4-BE49-F238E27FC236}">
              <a16:creationId xmlns:a16="http://schemas.microsoft.com/office/drawing/2014/main" id="{8CBD4CAB-CEAC-404D-B919-83DAE0900AD2}"/>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14532</xdr:rowOff>
    </xdr:from>
    <xdr:ext cx="405111" cy="259045"/>
    <xdr:sp macro="" textlink="">
      <xdr:nvSpPr>
        <xdr:cNvPr id="298" name="n_3aveValue【市民会館】&#10;有形固定資産減価償却率">
          <a:extLst>
            <a:ext uri="{FF2B5EF4-FFF2-40B4-BE49-F238E27FC236}">
              <a16:creationId xmlns:a16="http://schemas.microsoft.com/office/drawing/2014/main" id="{9ED8D123-8C21-41AA-981A-604A1E510070}"/>
            </a:ext>
          </a:extLst>
        </xdr:cNvPr>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9" name="テキスト ボックス 298">
          <a:extLst>
            <a:ext uri="{FF2B5EF4-FFF2-40B4-BE49-F238E27FC236}">
              <a16:creationId xmlns:a16="http://schemas.microsoft.com/office/drawing/2014/main" id="{86FA1ACF-3C68-4D11-B722-4D58DA722C3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3143C665-7D97-4F04-A7E1-260BFAC83B2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1" name="テキスト ボックス 300">
          <a:extLst>
            <a:ext uri="{FF2B5EF4-FFF2-40B4-BE49-F238E27FC236}">
              <a16:creationId xmlns:a16="http://schemas.microsoft.com/office/drawing/2014/main" id="{9FCF7E97-3F0A-4B92-BC6E-C93C31384E6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2" name="テキスト ボックス 301">
          <a:extLst>
            <a:ext uri="{FF2B5EF4-FFF2-40B4-BE49-F238E27FC236}">
              <a16:creationId xmlns:a16="http://schemas.microsoft.com/office/drawing/2014/main" id="{91CB1780-CD2E-4A9D-9F08-144003B9023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55DDB088-56FB-4C40-8F7D-229284F96F8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64588</xdr:rowOff>
    </xdr:from>
    <xdr:to>
      <xdr:col>24</xdr:col>
      <xdr:colOff>114300</xdr:colOff>
      <xdr:row>104</xdr:row>
      <xdr:rowOff>166188</xdr:rowOff>
    </xdr:to>
    <xdr:sp macro="" textlink="">
      <xdr:nvSpPr>
        <xdr:cNvPr id="304" name="楕円 303">
          <a:extLst>
            <a:ext uri="{FF2B5EF4-FFF2-40B4-BE49-F238E27FC236}">
              <a16:creationId xmlns:a16="http://schemas.microsoft.com/office/drawing/2014/main" id="{019A050C-FD4D-46CF-AD17-32698D3A6015}"/>
            </a:ext>
          </a:extLst>
        </xdr:cNvPr>
        <xdr:cNvSpPr/>
      </xdr:nvSpPr>
      <xdr:spPr>
        <a:xfrm>
          <a:off x="45847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43015</xdr:rowOff>
    </xdr:from>
    <xdr:ext cx="405111" cy="259045"/>
    <xdr:sp macro="" textlink="">
      <xdr:nvSpPr>
        <xdr:cNvPr id="305" name="【市民会館】&#10;有形固定資産減価償却率該当値テキスト">
          <a:extLst>
            <a:ext uri="{FF2B5EF4-FFF2-40B4-BE49-F238E27FC236}">
              <a16:creationId xmlns:a16="http://schemas.microsoft.com/office/drawing/2014/main" id="{DC851BE7-DD90-4B3F-9704-2491D6DCAAA5}"/>
            </a:ext>
          </a:extLst>
        </xdr:cNvPr>
        <xdr:cNvSpPr txBox="1"/>
      </xdr:nvSpPr>
      <xdr:spPr>
        <a:xfrm>
          <a:off x="4673600" y="1787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98879</xdr:rowOff>
    </xdr:from>
    <xdr:to>
      <xdr:col>20</xdr:col>
      <xdr:colOff>38100</xdr:colOff>
      <xdr:row>105</xdr:row>
      <xdr:rowOff>29029</xdr:rowOff>
    </xdr:to>
    <xdr:sp macro="" textlink="">
      <xdr:nvSpPr>
        <xdr:cNvPr id="306" name="楕円 305">
          <a:extLst>
            <a:ext uri="{FF2B5EF4-FFF2-40B4-BE49-F238E27FC236}">
              <a16:creationId xmlns:a16="http://schemas.microsoft.com/office/drawing/2014/main" id="{F2D134D0-5D4D-4BAA-88DB-3A08F713C5F7}"/>
            </a:ext>
          </a:extLst>
        </xdr:cNvPr>
        <xdr:cNvSpPr/>
      </xdr:nvSpPr>
      <xdr:spPr>
        <a:xfrm>
          <a:off x="3746500" y="179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115388</xdr:rowOff>
    </xdr:from>
    <xdr:to>
      <xdr:col>24</xdr:col>
      <xdr:colOff>63500</xdr:colOff>
      <xdr:row>104</xdr:row>
      <xdr:rowOff>149679</xdr:rowOff>
    </xdr:to>
    <xdr:cxnSp macro="">
      <xdr:nvCxnSpPr>
        <xdr:cNvPr id="307" name="直線コネクタ 306">
          <a:extLst>
            <a:ext uri="{FF2B5EF4-FFF2-40B4-BE49-F238E27FC236}">
              <a16:creationId xmlns:a16="http://schemas.microsoft.com/office/drawing/2014/main" id="{A3107439-7FC7-4037-A312-3A41C3954FD5}"/>
            </a:ext>
          </a:extLst>
        </xdr:cNvPr>
        <xdr:cNvCxnSpPr/>
      </xdr:nvCxnSpPr>
      <xdr:spPr>
        <a:xfrm flipV="1">
          <a:off x="3797300" y="1794618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151130</xdr:rowOff>
    </xdr:from>
    <xdr:to>
      <xdr:col>15</xdr:col>
      <xdr:colOff>101600</xdr:colOff>
      <xdr:row>104</xdr:row>
      <xdr:rowOff>81280</xdr:rowOff>
    </xdr:to>
    <xdr:sp macro="" textlink="">
      <xdr:nvSpPr>
        <xdr:cNvPr id="308" name="楕円 307">
          <a:extLst>
            <a:ext uri="{FF2B5EF4-FFF2-40B4-BE49-F238E27FC236}">
              <a16:creationId xmlns:a16="http://schemas.microsoft.com/office/drawing/2014/main" id="{420A394B-66F3-4B13-81E7-F3CE94EFA45F}"/>
            </a:ext>
          </a:extLst>
        </xdr:cNvPr>
        <xdr:cNvSpPr/>
      </xdr:nvSpPr>
      <xdr:spPr>
        <a:xfrm>
          <a:off x="2857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30480</xdr:rowOff>
    </xdr:from>
    <xdr:to>
      <xdr:col>19</xdr:col>
      <xdr:colOff>177800</xdr:colOff>
      <xdr:row>104</xdr:row>
      <xdr:rowOff>149679</xdr:rowOff>
    </xdr:to>
    <xdr:cxnSp macro="">
      <xdr:nvCxnSpPr>
        <xdr:cNvPr id="309" name="直線コネクタ 308">
          <a:extLst>
            <a:ext uri="{FF2B5EF4-FFF2-40B4-BE49-F238E27FC236}">
              <a16:creationId xmlns:a16="http://schemas.microsoft.com/office/drawing/2014/main" id="{E93CB09B-6CE1-44B8-8C24-E1BDE4C8C692}"/>
            </a:ext>
          </a:extLst>
        </xdr:cNvPr>
        <xdr:cNvCxnSpPr/>
      </xdr:nvCxnSpPr>
      <xdr:spPr>
        <a:xfrm>
          <a:off x="2908300" y="17861280"/>
          <a:ext cx="8890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139700</xdr:rowOff>
    </xdr:from>
    <xdr:to>
      <xdr:col>10</xdr:col>
      <xdr:colOff>165100</xdr:colOff>
      <xdr:row>105</xdr:row>
      <xdr:rowOff>69850</xdr:rowOff>
    </xdr:to>
    <xdr:sp macro="" textlink="">
      <xdr:nvSpPr>
        <xdr:cNvPr id="310" name="楕円 309">
          <a:extLst>
            <a:ext uri="{FF2B5EF4-FFF2-40B4-BE49-F238E27FC236}">
              <a16:creationId xmlns:a16="http://schemas.microsoft.com/office/drawing/2014/main" id="{3FA72439-AAC7-433D-8BE8-764B33A75317}"/>
            </a:ext>
          </a:extLst>
        </xdr:cNvPr>
        <xdr:cNvSpPr/>
      </xdr:nvSpPr>
      <xdr:spPr>
        <a:xfrm>
          <a:off x="1968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30480</xdr:rowOff>
    </xdr:from>
    <xdr:to>
      <xdr:col>15</xdr:col>
      <xdr:colOff>50800</xdr:colOff>
      <xdr:row>105</xdr:row>
      <xdr:rowOff>19050</xdr:rowOff>
    </xdr:to>
    <xdr:cxnSp macro="">
      <xdr:nvCxnSpPr>
        <xdr:cNvPr id="311" name="直線コネクタ 310">
          <a:extLst>
            <a:ext uri="{FF2B5EF4-FFF2-40B4-BE49-F238E27FC236}">
              <a16:creationId xmlns:a16="http://schemas.microsoft.com/office/drawing/2014/main" id="{83F4437C-2930-4A29-A70E-B806617A26D3}"/>
            </a:ext>
          </a:extLst>
        </xdr:cNvPr>
        <xdr:cNvCxnSpPr/>
      </xdr:nvCxnSpPr>
      <xdr:spPr>
        <a:xfrm flipV="1">
          <a:off x="2019300" y="178612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20156</xdr:rowOff>
    </xdr:from>
    <xdr:ext cx="405111" cy="259045"/>
    <xdr:sp macro="" textlink="">
      <xdr:nvSpPr>
        <xdr:cNvPr id="312" name="n_1mainValue【市民会館】&#10;有形固定資産減価償却率">
          <a:extLst>
            <a:ext uri="{FF2B5EF4-FFF2-40B4-BE49-F238E27FC236}">
              <a16:creationId xmlns:a16="http://schemas.microsoft.com/office/drawing/2014/main" id="{8A8AE1F2-A2F1-44BF-9EF3-BCE453F9EA6A}"/>
            </a:ext>
          </a:extLst>
        </xdr:cNvPr>
        <xdr:cNvSpPr txBox="1"/>
      </xdr:nvSpPr>
      <xdr:spPr>
        <a:xfrm>
          <a:off x="35820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72407</xdr:rowOff>
    </xdr:from>
    <xdr:ext cx="405111" cy="259045"/>
    <xdr:sp macro="" textlink="">
      <xdr:nvSpPr>
        <xdr:cNvPr id="313" name="n_2mainValue【市民会館】&#10;有形固定資産減価償却率">
          <a:extLst>
            <a:ext uri="{FF2B5EF4-FFF2-40B4-BE49-F238E27FC236}">
              <a16:creationId xmlns:a16="http://schemas.microsoft.com/office/drawing/2014/main" id="{14933BFC-6809-411C-B39A-9A0672564D75}"/>
            </a:ext>
          </a:extLst>
        </xdr:cNvPr>
        <xdr:cNvSpPr txBox="1"/>
      </xdr:nvSpPr>
      <xdr:spPr>
        <a:xfrm>
          <a:off x="2705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60977</xdr:rowOff>
    </xdr:from>
    <xdr:ext cx="405111" cy="259045"/>
    <xdr:sp macro="" textlink="">
      <xdr:nvSpPr>
        <xdr:cNvPr id="314" name="n_3mainValue【市民会館】&#10;有形固定資産減価償却率">
          <a:extLst>
            <a:ext uri="{FF2B5EF4-FFF2-40B4-BE49-F238E27FC236}">
              <a16:creationId xmlns:a16="http://schemas.microsoft.com/office/drawing/2014/main" id="{B9161525-F9ED-4098-A1CF-126D8400C3B9}"/>
            </a:ext>
          </a:extLst>
        </xdr:cNvPr>
        <xdr:cNvSpPr txBox="1"/>
      </xdr:nvSpPr>
      <xdr:spPr>
        <a:xfrm>
          <a:off x="1816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5" name="正方形/長方形 314">
          <a:extLst>
            <a:ext uri="{FF2B5EF4-FFF2-40B4-BE49-F238E27FC236}">
              <a16:creationId xmlns:a16="http://schemas.microsoft.com/office/drawing/2014/main" id="{F3BF6855-8E08-4C30-8219-3E3A539B0B5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6" name="正方形/長方形 315">
          <a:extLst>
            <a:ext uri="{FF2B5EF4-FFF2-40B4-BE49-F238E27FC236}">
              <a16:creationId xmlns:a16="http://schemas.microsoft.com/office/drawing/2014/main" id="{8841BEB1-A5E1-422A-AAAB-380AC6EE05B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7" name="正方形/長方形 316">
          <a:extLst>
            <a:ext uri="{FF2B5EF4-FFF2-40B4-BE49-F238E27FC236}">
              <a16:creationId xmlns:a16="http://schemas.microsoft.com/office/drawing/2014/main" id="{779BC746-3E31-49BC-96DC-5096E339B13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8" name="正方形/長方形 317">
          <a:extLst>
            <a:ext uri="{FF2B5EF4-FFF2-40B4-BE49-F238E27FC236}">
              <a16:creationId xmlns:a16="http://schemas.microsoft.com/office/drawing/2014/main" id="{B848CFCB-7581-4402-A699-BA52FC8163D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9" name="正方形/長方形 318">
          <a:extLst>
            <a:ext uri="{FF2B5EF4-FFF2-40B4-BE49-F238E27FC236}">
              <a16:creationId xmlns:a16="http://schemas.microsoft.com/office/drawing/2014/main" id="{1184EC35-561A-4FE5-9759-30783F88D41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0" name="正方形/長方形 319">
          <a:extLst>
            <a:ext uri="{FF2B5EF4-FFF2-40B4-BE49-F238E27FC236}">
              <a16:creationId xmlns:a16="http://schemas.microsoft.com/office/drawing/2014/main" id="{AB9411AE-FAF2-48D4-9013-65119622327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1" name="正方形/長方形 320">
          <a:extLst>
            <a:ext uri="{FF2B5EF4-FFF2-40B4-BE49-F238E27FC236}">
              <a16:creationId xmlns:a16="http://schemas.microsoft.com/office/drawing/2014/main" id="{F729DA7C-32DE-4010-8916-268EC7465CA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2" name="正方形/長方形 321">
          <a:extLst>
            <a:ext uri="{FF2B5EF4-FFF2-40B4-BE49-F238E27FC236}">
              <a16:creationId xmlns:a16="http://schemas.microsoft.com/office/drawing/2014/main" id="{8EBAAEF5-DE56-4F5D-96DC-019AFB25A22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3" name="テキスト ボックス 322">
          <a:extLst>
            <a:ext uri="{FF2B5EF4-FFF2-40B4-BE49-F238E27FC236}">
              <a16:creationId xmlns:a16="http://schemas.microsoft.com/office/drawing/2014/main" id="{E682BEAB-938C-455B-B665-52EE660D060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4" name="直線コネクタ 323">
          <a:extLst>
            <a:ext uri="{FF2B5EF4-FFF2-40B4-BE49-F238E27FC236}">
              <a16:creationId xmlns:a16="http://schemas.microsoft.com/office/drawing/2014/main" id="{A60C44CE-3A56-43F2-80A3-ECC59F40C59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25" name="直線コネクタ 324">
          <a:extLst>
            <a:ext uri="{FF2B5EF4-FFF2-40B4-BE49-F238E27FC236}">
              <a16:creationId xmlns:a16="http://schemas.microsoft.com/office/drawing/2014/main" id="{3257CCF4-0009-4B30-B2A9-A100D355D638}"/>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26" name="テキスト ボックス 325">
          <a:extLst>
            <a:ext uri="{FF2B5EF4-FFF2-40B4-BE49-F238E27FC236}">
              <a16:creationId xmlns:a16="http://schemas.microsoft.com/office/drawing/2014/main" id="{D40524FE-6CE0-4326-B434-D181A230E7F9}"/>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7" name="直線コネクタ 326">
          <a:extLst>
            <a:ext uri="{FF2B5EF4-FFF2-40B4-BE49-F238E27FC236}">
              <a16:creationId xmlns:a16="http://schemas.microsoft.com/office/drawing/2014/main" id="{C8AB9F4E-9E1C-46BB-B7D4-0B6A0123FC2B}"/>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8" name="テキスト ボックス 327">
          <a:extLst>
            <a:ext uri="{FF2B5EF4-FFF2-40B4-BE49-F238E27FC236}">
              <a16:creationId xmlns:a16="http://schemas.microsoft.com/office/drawing/2014/main" id="{657D1493-CEB7-49FE-94D9-DEB970D5E17E}"/>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29" name="直線コネクタ 328">
          <a:extLst>
            <a:ext uri="{FF2B5EF4-FFF2-40B4-BE49-F238E27FC236}">
              <a16:creationId xmlns:a16="http://schemas.microsoft.com/office/drawing/2014/main" id="{BF4DE8FE-B88D-4000-8B89-FA4D4C681E78}"/>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30" name="テキスト ボックス 329">
          <a:extLst>
            <a:ext uri="{FF2B5EF4-FFF2-40B4-BE49-F238E27FC236}">
              <a16:creationId xmlns:a16="http://schemas.microsoft.com/office/drawing/2014/main" id="{A78BF0BF-D831-4CA1-BB8D-1756C3637B35}"/>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1" name="直線コネクタ 330">
          <a:extLst>
            <a:ext uri="{FF2B5EF4-FFF2-40B4-BE49-F238E27FC236}">
              <a16:creationId xmlns:a16="http://schemas.microsoft.com/office/drawing/2014/main" id="{3CE43363-1E64-46E5-AA4A-92013D77AE9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2" name="テキスト ボックス 331">
          <a:extLst>
            <a:ext uri="{FF2B5EF4-FFF2-40B4-BE49-F238E27FC236}">
              <a16:creationId xmlns:a16="http://schemas.microsoft.com/office/drawing/2014/main" id="{8B86386A-F19A-4905-8DAD-7C01AB2AFB4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3" name="【市民会館】&#10;一人当たり面積グラフ枠">
          <a:extLst>
            <a:ext uri="{FF2B5EF4-FFF2-40B4-BE49-F238E27FC236}">
              <a16:creationId xmlns:a16="http://schemas.microsoft.com/office/drawing/2014/main" id="{6FB318A8-30E6-4BEE-83ED-FE4239FE73B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95059</xdr:rowOff>
    </xdr:from>
    <xdr:to>
      <xdr:col>54</xdr:col>
      <xdr:colOff>189865</xdr:colOff>
      <xdr:row>107</xdr:row>
      <xdr:rowOff>49912</xdr:rowOff>
    </xdr:to>
    <xdr:cxnSp macro="">
      <xdr:nvCxnSpPr>
        <xdr:cNvPr id="334" name="直線コネクタ 333">
          <a:extLst>
            <a:ext uri="{FF2B5EF4-FFF2-40B4-BE49-F238E27FC236}">
              <a16:creationId xmlns:a16="http://schemas.microsoft.com/office/drawing/2014/main" id="{13486702-617C-4F17-818F-0AB56D6C0F2C}"/>
            </a:ext>
          </a:extLst>
        </xdr:cNvPr>
        <xdr:cNvCxnSpPr/>
      </xdr:nvCxnSpPr>
      <xdr:spPr>
        <a:xfrm flipV="1">
          <a:off x="10476865" y="17240059"/>
          <a:ext cx="0" cy="115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53739</xdr:rowOff>
    </xdr:from>
    <xdr:ext cx="469744" cy="259045"/>
    <xdr:sp macro="" textlink="">
      <xdr:nvSpPr>
        <xdr:cNvPr id="335" name="【市民会館】&#10;一人当たり面積最小値テキスト">
          <a:extLst>
            <a:ext uri="{FF2B5EF4-FFF2-40B4-BE49-F238E27FC236}">
              <a16:creationId xmlns:a16="http://schemas.microsoft.com/office/drawing/2014/main" id="{B98CDE5C-AC1E-4533-BCFA-309D1503FC98}"/>
            </a:ext>
          </a:extLst>
        </xdr:cNvPr>
        <xdr:cNvSpPr txBox="1"/>
      </xdr:nvSpPr>
      <xdr:spPr>
        <a:xfrm>
          <a:off x="10515600" y="1839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49912</xdr:rowOff>
    </xdr:from>
    <xdr:to>
      <xdr:col>55</xdr:col>
      <xdr:colOff>88900</xdr:colOff>
      <xdr:row>107</xdr:row>
      <xdr:rowOff>49912</xdr:rowOff>
    </xdr:to>
    <xdr:cxnSp macro="">
      <xdr:nvCxnSpPr>
        <xdr:cNvPr id="336" name="直線コネクタ 335">
          <a:extLst>
            <a:ext uri="{FF2B5EF4-FFF2-40B4-BE49-F238E27FC236}">
              <a16:creationId xmlns:a16="http://schemas.microsoft.com/office/drawing/2014/main" id="{70F5063B-2E1B-4CE7-A777-324E6B37D487}"/>
            </a:ext>
          </a:extLst>
        </xdr:cNvPr>
        <xdr:cNvCxnSpPr/>
      </xdr:nvCxnSpPr>
      <xdr:spPr>
        <a:xfrm>
          <a:off x="10388600" y="1839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41736</xdr:rowOff>
    </xdr:from>
    <xdr:ext cx="469744" cy="259045"/>
    <xdr:sp macro="" textlink="">
      <xdr:nvSpPr>
        <xdr:cNvPr id="337" name="【市民会館】&#10;一人当たり面積最大値テキスト">
          <a:extLst>
            <a:ext uri="{FF2B5EF4-FFF2-40B4-BE49-F238E27FC236}">
              <a16:creationId xmlns:a16="http://schemas.microsoft.com/office/drawing/2014/main" id="{3B935626-EA18-477D-B1EA-39757FB4AE58}"/>
            </a:ext>
          </a:extLst>
        </xdr:cNvPr>
        <xdr:cNvSpPr txBox="1"/>
      </xdr:nvSpPr>
      <xdr:spPr>
        <a:xfrm>
          <a:off x="10515600" y="1701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95059</xdr:rowOff>
    </xdr:from>
    <xdr:to>
      <xdr:col>55</xdr:col>
      <xdr:colOff>88900</xdr:colOff>
      <xdr:row>100</xdr:row>
      <xdr:rowOff>95059</xdr:rowOff>
    </xdr:to>
    <xdr:cxnSp macro="">
      <xdr:nvCxnSpPr>
        <xdr:cNvPr id="338" name="直線コネクタ 337">
          <a:extLst>
            <a:ext uri="{FF2B5EF4-FFF2-40B4-BE49-F238E27FC236}">
              <a16:creationId xmlns:a16="http://schemas.microsoft.com/office/drawing/2014/main" id="{4092CC0C-564F-4979-9EFC-7F61A85C872D}"/>
            </a:ext>
          </a:extLst>
        </xdr:cNvPr>
        <xdr:cNvCxnSpPr/>
      </xdr:nvCxnSpPr>
      <xdr:spPr>
        <a:xfrm>
          <a:off x="10388600" y="17240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123841</xdr:rowOff>
    </xdr:from>
    <xdr:ext cx="469744" cy="259045"/>
    <xdr:sp macro="" textlink="">
      <xdr:nvSpPr>
        <xdr:cNvPr id="339" name="【市民会館】&#10;一人当たり面積平均値テキスト">
          <a:extLst>
            <a:ext uri="{FF2B5EF4-FFF2-40B4-BE49-F238E27FC236}">
              <a16:creationId xmlns:a16="http://schemas.microsoft.com/office/drawing/2014/main" id="{0E1BC095-9A07-42DF-B213-7A91C858C7FB}"/>
            </a:ext>
          </a:extLst>
        </xdr:cNvPr>
        <xdr:cNvSpPr txBox="1"/>
      </xdr:nvSpPr>
      <xdr:spPr>
        <a:xfrm>
          <a:off x="10515600" y="17954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145414</xdr:rowOff>
    </xdr:from>
    <xdr:to>
      <xdr:col>55</xdr:col>
      <xdr:colOff>50800</xdr:colOff>
      <xdr:row>105</xdr:row>
      <xdr:rowOff>75564</xdr:rowOff>
    </xdr:to>
    <xdr:sp macro="" textlink="">
      <xdr:nvSpPr>
        <xdr:cNvPr id="340" name="フローチャート: 判断 339">
          <a:extLst>
            <a:ext uri="{FF2B5EF4-FFF2-40B4-BE49-F238E27FC236}">
              <a16:creationId xmlns:a16="http://schemas.microsoft.com/office/drawing/2014/main" id="{E51D449D-9617-4E64-8FC4-03F17EA4849A}"/>
            </a:ext>
          </a:extLst>
        </xdr:cNvPr>
        <xdr:cNvSpPr/>
      </xdr:nvSpPr>
      <xdr:spPr>
        <a:xfrm>
          <a:off x="104267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155702</xdr:rowOff>
    </xdr:from>
    <xdr:to>
      <xdr:col>50</xdr:col>
      <xdr:colOff>165100</xdr:colOff>
      <xdr:row>105</xdr:row>
      <xdr:rowOff>85852</xdr:rowOff>
    </xdr:to>
    <xdr:sp macro="" textlink="">
      <xdr:nvSpPr>
        <xdr:cNvPr id="341" name="フローチャート: 判断 340">
          <a:extLst>
            <a:ext uri="{FF2B5EF4-FFF2-40B4-BE49-F238E27FC236}">
              <a16:creationId xmlns:a16="http://schemas.microsoft.com/office/drawing/2014/main" id="{3D772ACA-9A77-4C89-B1E1-5E26E587A210}"/>
            </a:ext>
          </a:extLst>
        </xdr:cNvPr>
        <xdr:cNvSpPr/>
      </xdr:nvSpPr>
      <xdr:spPr>
        <a:xfrm>
          <a:off x="9588500" y="1798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76979</xdr:rowOff>
    </xdr:from>
    <xdr:ext cx="469744" cy="259045"/>
    <xdr:sp macro="" textlink="">
      <xdr:nvSpPr>
        <xdr:cNvPr id="342" name="n_1aveValue【市民会館】&#10;一人当たり面積">
          <a:extLst>
            <a:ext uri="{FF2B5EF4-FFF2-40B4-BE49-F238E27FC236}">
              <a16:creationId xmlns:a16="http://schemas.microsoft.com/office/drawing/2014/main" id="{CD472688-514D-4CFA-A296-245CDBD4AA62}"/>
            </a:ext>
          </a:extLst>
        </xdr:cNvPr>
        <xdr:cNvSpPr txBox="1"/>
      </xdr:nvSpPr>
      <xdr:spPr>
        <a:xfrm>
          <a:off x="9391727" y="1807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60833</xdr:rowOff>
    </xdr:from>
    <xdr:to>
      <xdr:col>46</xdr:col>
      <xdr:colOff>38100</xdr:colOff>
      <xdr:row>105</xdr:row>
      <xdr:rowOff>162433</xdr:rowOff>
    </xdr:to>
    <xdr:sp macro="" textlink="">
      <xdr:nvSpPr>
        <xdr:cNvPr id="343" name="フローチャート: 判断 342">
          <a:extLst>
            <a:ext uri="{FF2B5EF4-FFF2-40B4-BE49-F238E27FC236}">
              <a16:creationId xmlns:a16="http://schemas.microsoft.com/office/drawing/2014/main" id="{BE63755B-F82F-4D04-A4C6-696744E4F13E}"/>
            </a:ext>
          </a:extLst>
        </xdr:cNvPr>
        <xdr:cNvSpPr/>
      </xdr:nvSpPr>
      <xdr:spPr>
        <a:xfrm>
          <a:off x="8699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7510</xdr:rowOff>
    </xdr:from>
    <xdr:ext cx="469744" cy="259045"/>
    <xdr:sp macro="" textlink="">
      <xdr:nvSpPr>
        <xdr:cNvPr id="344" name="n_2aveValue【市民会館】&#10;一人当たり面積">
          <a:extLst>
            <a:ext uri="{FF2B5EF4-FFF2-40B4-BE49-F238E27FC236}">
              <a16:creationId xmlns:a16="http://schemas.microsoft.com/office/drawing/2014/main" id="{276B30A5-DE8B-4CCD-B419-F328AF7815B9}"/>
            </a:ext>
          </a:extLst>
        </xdr:cNvPr>
        <xdr:cNvSpPr txBox="1"/>
      </xdr:nvSpPr>
      <xdr:spPr>
        <a:xfrm>
          <a:off x="8515427" y="178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13970</xdr:rowOff>
    </xdr:from>
    <xdr:to>
      <xdr:col>41</xdr:col>
      <xdr:colOff>101600</xdr:colOff>
      <xdr:row>104</xdr:row>
      <xdr:rowOff>115570</xdr:rowOff>
    </xdr:to>
    <xdr:sp macro="" textlink="">
      <xdr:nvSpPr>
        <xdr:cNvPr id="345" name="フローチャート: 判断 344">
          <a:extLst>
            <a:ext uri="{FF2B5EF4-FFF2-40B4-BE49-F238E27FC236}">
              <a16:creationId xmlns:a16="http://schemas.microsoft.com/office/drawing/2014/main" id="{B29C50BF-0605-4972-8746-A30ACC976E24}"/>
            </a:ext>
          </a:extLst>
        </xdr:cNvPr>
        <xdr:cNvSpPr/>
      </xdr:nvSpPr>
      <xdr:spPr>
        <a:xfrm>
          <a:off x="781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102</xdr:row>
      <xdr:rowOff>132097</xdr:rowOff>
    </xdr:from>
    <xdr:ext cx="469744" cy="259045"/>
    <xdr:sp macro="" textlink="">
      <xdr:nvSpPr>
        <xdr:cNvPr id="346" name="n_3aveValue【市民会館】&#10;一人当たり面積">
          <a:extLst>
            <a:ext uri="{FF2B5EF4-FFF2-40B4-BE49-F238E27FC236}">
              <a16:creationId xmlns:a16="http://schemas.microsoft.com/office/drawing/2014/main" id="{967E7137-902B-47BA-B86D-6EC17B72271D}"/>
            </a:ext>
          </a:extLst>
        </xdr:cNvPr>
        <xdr:cNvSpPr txBox="1"/>
      </xdr:nvSpPr>
      <xdr:spPr>
        <a:xfrm>
          <a:off x="7626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48DD5850-5924-46DD-AF31-E4C4009674A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3B03436D-988E-4076-BAFB-EF464F4231A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397B7F51-B24D-4BE8-8FAB-14021F8F34F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7018822B-C1BF-4E0F-BAB2-98D0F44A8C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58EBC3FD-61B7-441E-A381-B1267057C12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157417</xdr:rowOff>
    </xdr:from>
    <xdr:to>
      <xdr:col>55</xdr:col>
      <xdr:colOff>50800</xdr:colOff>
      <xdr:row>103</xdr:row>
      <xdr:rowOff>87567</xdr:rowOff>
    </xdr:to>
    <xdr:sp macro="" textlink="">
      <xdr:nvSpPr>
        <xdr:cNvPr id="352" name="楕円 351">
          <a:extLst>
            <a:ext uri="{FF2B5EF4-FFF2-40B4-BE49-F238E27FC236}">
              <a16:creationId xmlns:a16="http://schemas.microsoft.com/office/drawing/2014/main" id="{21370952-B97B-4B58-AC5C-F533975401C0}"/>
            </a:ext>
          </a:extLst>
        </xdr:cNvPr>
        <xdr:cNvSpPr/>
      </xdr:nvSpPr>
      <xdr:spPr>
        <a:xfrm>
          <a:off x="10426700" y="1764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8844</xdr:rowOff>
    </xdr:from>
    <xdr:ext cx="469744" cy="259045"/>
    <xdr:sp macro="" textlink="">
      <xdr:nvSpPr>
        <xdr:cNvPr id="353" name="【市民会館】&#10;一人当たり面積該当値テキスト">
          <a:extLst>
            <a:ext uri="{FF2B5EF4-FFF2-40B4-BE49-F238E27FC236}">
              <a16:creationId xmlns:a16="http://schemas.microsoft.com/office/drawing/2014/main" id="{AF425BAD-89C0-4718-A44C-E9761FEF71BC}"/>
            </a:ext>
          </a:extLst>
        </xdr:cNvPr>
        <xdr:cNvSpPr txBox="1"/>
      </xdr:nvSpPr>
      <xdr:spPr>
        <a:xfrm>
          <a:off x="10515600" y="1749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155702</xdr:rowOff>
    </xdr:from>
    <xdr:to>
      <xdr:col>50</xdr:col>
      <xdr:colOff>165100</xdr:colOff>
      <xdr:row>103</xdr:row>
      <xdr:rowOff>85852</xdr:rowOff>
    </xdr:to>
    <xdr:sp macro="" textlink="">
      <xdr:nvSpPr>
        <xdr:cNvPr id="354" name="楕円 353">
          <a:extLst>
            <a:ext uri="{FF2B5EF4-FFF2-40B4-BE49-F238E27FC236}">
              <a16:creationId xmlns:a16="http://schemas.microsoft.com/office/drawing/2014/main" id="{739AF52C-C8CE-495A-BBE9-0F7FC537CFBD}"/>
            </a:ext>
          </a:extLst>
        </xdr:cNvPr>
        <xdr:cNvSpPr/>
      </xdr:nvSpPr>
      <xdr:spPr>
        <a:xfrm>
          <a:off x="9588500" y="1764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35052</xdr:rowOff>
    </xdr:from>
    <xdr:to>
      <xdr:col>55</xdr:col>
      <xdr:colOff>0</xdr:colOff>
      <xdr:row>103</xdr:row>
      <xdr:rowOff>36767</xdr:rowOff>
    </xdr:to>
    <xdr:cxnSp macro="">
      <xdr:nvCxnSpPr>
        <xdr:cNvPr id="355" name="直線コネクタ 354">
          <a:extLst>
            <a:ext uri="{FF2B5EF4-FFF2-40B4-BE49-F238E27FC236}">
              <a16:creationId xmlns:a16="http://schemas.microsoft.com/office/drawing/2014/main" id="{8EC0A176-87B5-4E5E-845A-1E88D084B32E}"/>
            </a:ext>
          </a:extLst>
        </xdr:cNvPr>
        <xdr:cNvCxnSpPr/>
      </xdr:nvCxnSpPr>
      <xdr:spPr>
        <a:xfrm>
          <a:off x="9639300" y="17694402"/>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143700</xdr:rowOff>
    </xdr:from>
    <xdr:to>
      <xdr:col>46</xdr:col>
      <xdr:colOff>38100</xdr:colOff>
      <xdr:row>106</xdr:row>
      <xdr:rowOff>73850</xdr:rowOff>
    </xdr:to>
    <xdr:sp macro="" textlink="">
      <xdr:nvSpPr>
        <xdr:cNvPr id="356" name="楕円 355">
          <a:extLst>
            <a:ext uri="{FF2B5EF4-FFF2-40B4-BE49-F238E27FC236}">
              <a16:creationId xmlns:a16="http://schemas.microsoft.com/office/drawing/2014/main" id="{5F559CB4-5290-4685-B2BB-5146085826C2}"/>
            </a:ext>
          </a:extLst>
        </xdr:cNvPr>
        <xdr:cNvSpPr/>
      </xdr:nvSpPr>
      <xdr:spPr>
        <a:xfrm>
          <a:off x="8699500" y="1814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35052</xdr:rowOff>
    </xdr:from>
    <xdr:to>
      <xdr:col>50</xdr:col>
      <xdr:colOff>114300</xdr:colOff>
      <xdr:row>106</xdr:row>
      <xdr:rowOff>23050</xdr:rowOff>
    </xdr:to>
    <xdr:cxnSp macro="">
      <xdr:nvCxnSpPr>
        <xdr:cNvPr id="357" name="直線コネクタ 356">
          <a:extLst>
            <a:ext uri="{FF2B5EF4-FFF2-40B4-BE49-F238E27FC236}">
              <a16:creationId xmlns:a16="http://schemas.microsoft.com/office/drawing/2014/main" id="{65CDEDF3-5470-4B7C-A8EE-45A5BC3106AC}"/>
            </a:ext>
          </a:extLst>
        </xdr:cNvPr>
        <xdr:cNvCxnSpPr/>
      </xdr:nvCxnSpPr>
      <xdr:spPr>
        <a:xfrm flipV="1">
          <a:off x="8750300" y="17694402"/>
          <a:ext cx="889000" cy="50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143700</xdr:rowOff>
    </xdr:from>
    <xdr:to>
      <xdr:col>41</xdr:col>
      <xdr:colOff>101600</xdr:colOff>
      <xdr:row>106</xdr:row>
      <xdr:rowOff>73850</xdr:rowOff>
    </xdr:to>
    <xdr:sp macro="" textlink="">
      <xdr:nvSpPr>
        <xdr:cNvPr id="358" name="楕円 357">
          <a:extLst>
            <a:ext uri="{FF2B5EF4-FFF2-40B4-BE49-F238E27FC236}">
              <a16:creationId xmlns:a16="http://schemas.microsoft.com/office/drawing/2014/main" id="{265129C0-9A2F-4B18-9252-2F83DA08FC47}"/>
            </a:ext>
          </a:extLst>
        </xdr:cNvPr>
        <xdr:cNvSpPr/>
      </xdr:nvSpPr>
      <xdr:spPr>
        <a:xfrm>
          <a:off x="7810500" y="1814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23050</xdr:rowOff>
    </xdr:from>
    <xdr:to>
      <xdr:col>45</xdr:col>
      <xdr:colOff>177800</xdr:colOff>
      <xdr:row>106</xdr:row>
      <xdr:rowOff>23050</xdr:rowOff>
    </xdr:to>
    <xdr:cxnSp macro="">
      <xdr:nvCxnSpPr>
        <xdr:cNvPr id="359" name="直線コネクタ 358">
          <a:extLst>
            <a:ext uri="{FF2B5EF4-FFF2-40B4-BE49-F238E27FC236}">
              <a16:creationId xmlns:a16="http://schemas.microsoft.com/office/drawing/2014/main" id="{3E97DC07-D826-44FB-BCEB-0587288152C3}"/>
            </a:ext>
          </a:extLst>
        </xdr:cNvPr>
        <xdr:cNvCxnSpPr/>
      </xdr:nvCxnSpPr>
      <xdr:spPr>
        <a:xfrm>
          <a:off x="7861300" y="18196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101</xdr:row>
      <xdr:rowOff>102379</xdr:rowOff>
    </xdr:from>
    <xdr:ext cx="469744" cy="259045"/>
    <xdr:sp macro="" textlink="">
      <xdr:nvSpPr>
        <xdr:cNvPr id="360" name="n_1mainValue【市民会館】&#10;一人当たり面積">
          <a:extLst>
            <a:ext uri="{FF2B5EF4-FFF2-40B4-BE49-F238E27FC236}">
              <a16:creationId xmlns:a16="http://schemas.microsoft.com/office/drawing/2014/main" id="{E54C4B82-EC7D-473C-9B1B-9A87CAF1A071}"/>
            </a:ext>
          </a:extLst>
        </xdr:cNvPr>
        <xdr:cNvSpPr txBox="1"/>
      </xdr:nvSpPr>
      <xdr:spPr>
        <a:xfrm>
          <a:off x="9391727" y="1741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64977</xdr:rowOff>
    </xdr:from>
    <xdr:ext cx="469744" cy="259045"/>
    <xdr:sp macro="" textlink="">
      <xdr:nvSpPr>
        <xdr:cNvPr id="361" name="n_2mainValue【市民会館】&#10;一人当たり面積">
          <a:extLst>
            <a:ext uri="{FF2B5EF4-FFF2-40B4-BE49-F238E27FC236}">
              <a16:creationId xmlns:a16="http://schemas.microsoft.com/office/drawing/2014/main" id="{1E2F484E-92BF-4D1A-9E66-7D9BB04131DB}"/>
            </a:ext>
          </a:extLst>
        </xdr:cNvPr>
        <xdr:cNvSpPr txBox="1"/>
      </xdr:nvSpPr>
      <xdr:spPr>
        <a:xfrm>
          <a:off x="8515427" y="1823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64977</xdr:rowOff>
    </xdr:from>
    <xdr:ext cx="469744" cy="259045"/>
    <xdr:sp macro="" textlink="">
      <xdr:nvSpPr>
        <xdr:cNvPr id="362" name="n_3mainValue【市民会館】&#10;一人当たり面積">
          <a:extLst>
            <a:ext uri="{FF2B5EF4-FFF2-40B4-BE49-F238E27FC236}">
              <a16:creationId xmlns:a16="http://schemas.microsoft.com/office/drawing/2014/main" id="{12720879-8484-4111-9F3C-0211BD7D30F9}"/>
            </a:ext>
          </a:extLst>
        </xdr:cNvPr>
        <xdr:cNvSpPr txBox="1"/>
      </xdr:nvSpPr>
      <xdr:spPr>
        <a:xfrm>
          <a:off x="7626427" y="1823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id="{2641CBAD-F70B-43F0-901A-988F761C40F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id="{C824A268-3D5B-46D3-B364-7CC6D6F91DA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id="{6E6D6F7E-A9C8-45B5-A339-FB960B0A733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id="{CC940AC8-CD3A-4575-953E-C491E3E98DC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id="{5B4F453B-2CBD-4EFD-97E5-9CA846AA0DC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id="{8157F687-37D4-4BFC-9BA1-C9CBC24D42C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id="{C9AA5D6B-D3EA-4382-A203-FE42D02B70B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id="{B5463A9D-5BDF-44D8-A53F-0D329A618F3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id="{1A08E39D-4DE0-436C-99F5-0B38C10CC91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id="{671F5590-6FE8-47D0-AD02-3F4D447DD38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a:extLst>
            <a:ext uri="{FF2B5EF4-FFF2-40B4-BE49-F238E27FC236}">
              <a16:creationId xmlns:a16="http://schemas.microsoft.com/office/drawing/2014/main" id="{FB73D15A-9103-4D78-843C-F4AE4E93937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a:extLst>
            <a:ext uri="{FF2B5EF4-FFF2-40B4-BE49-F238E27FC236}">
              <a16:creationId xmlns:a16="http://schemas.microsoft.com/office/drawing/2014/main" id="{2EB0D273-964D-41F3-B88B-80F1C8745608}"/>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a:extLst>
            <a:ext uri="{FF2B5EF4-FFF2-40B4-BE49-F238E27FC236}">
              <a16:creationId xmlns:a16="http://schemas.microsoft.com/office/drawing/2014/main" id="{053DA41E-F274-4229-A4F7-B5E3A76D0E0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a:extLst>
            <a:ext uri="{FF2B5EF4-FFF2-40B4-BE49-F238E27FC236}">
              <a16:creationId xmlns:a16="http://schemas.microsoft.com/office/drawing/2014/main" id="{D827EBB6-77F6-46CA-9339-28EA893209A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a:extLst>
            <a:ext uri="{FF2B5EF4-FFF2-40B4-BE49-F238E27FC236}">
              <a16:creationId xmlns:a16="http://schemas.microsoft.com/office/drawing/2014/main" id="{F72BCD2E-7416-4A8E-935D-58467335007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a:extLst>
            <a:ext uri="{FF2B5EF4-FFF2-40B4-BE49-F238E27FC236}">
              <a16:creationId xmlns:a16="http://schemas.microsoft.com/office/drawing/2014/main" id="{2C7A1C75-2B04-4D74-9B26-E37A512ADB3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a:extLst>
            <a:ext uri="{FF2B5EF4-FFF2-40B4-BE49-F238E27FC236}">
              <a16:creationId xmlns:a16="http://schemas.microsoft.com/office/drawing/2014/main" id="{0C989C79-8366-438D-9616-EBE59335AE5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a:extLst>
            <a:ext uri="{FF2B5EF4-FFF2-40B4-BE49-F238E27FC236}">
              <a16:creationId xmlns:a16="http://schemas.microsoft.com/office/drawing/2014/main" id="{E2ACFAB4-59A7-4C55-A0A4-8E6B4CCC110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a:extLst>
            <a:ext uri="{FF2B5EF4-FFF2-40B4-BE49-F238E27FC236}">
              <a16:creationId xmlns:a16="http://schemas.microsoft.com/office/drawing/2014/main" id="{B8565786-C4E9-4F30-9F9C-8CFE7A7771D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a:extLst>
            <a:ext uri="{FF2B5EF4-FFF2-40B4-BE49-F238E27FC236}">
              <a16:creationId xmlns:a16="http://schemas.microsoft.com/office/drawing/2014/main" id="{13D3454F-B163-4936-8EFE-E060BE2B69E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a:extLst>
            <a:ext uri="{FF2B5EF4-FFF2-40B4-BE49-F238E27FC236}">
              <a16:creationId xmlns:a16="http://schemas.microsoft.com/office/drawing/2014/main" id="{3A8EFD17-2E0C-4AED-B771-9DFC91A4B5E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a:extLst>
            <a:ext uri="{FF2B5EF4-FFF2-40B4-BE49-F238E27FC236}">
              <a16:creationId xmlns:a16="http://schemas.microsoft.com/office/drawing/2014/main" id="{ED6A5F63-08E4-40DA-BECB-C48DC287FAF5}"/>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id="{FDB2108F-4A98-4663-BF43-FD744D47311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a:extLst>
            <a:ext uri="{FF2B5EF4-FFF2-40B4-BE49-F238E27FC236}">
              <a16:creationId xmlns:a16="http://schemas.microsoft.com/office/drawing/2014/main" id="{60A4F959-3C38-42FF-B15D-9AD6473699B2}"/>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一般廃棄物処理施設】&#10;有形固定資産減価償却率グラフ枠">
          <a:extLst>
            <a:ext uri="{FF2B5EF4-FFF2-40B4-BE49-F238E27FC236}">
              <a16:creationId xmlns:a16="http://schemas.microsoft.com/office/drawing/2014/main" id="{08F63A3E-D8FB-4DF4-AD1F-61808D9E6E8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90896</xdr:rowOff>
    </xdr:to>
    <xdr:cxnSp macro="">
      <xdr:nvCxnSpPr>
        <xdr:cNvPr id="388" name="直線コネクタ 387">
          <a:extLst>
            <a:ext uri="{FF2B5EF4-FFF2-40B4-BE49-F238E27FC236}">
              <a16:creationId xmlns:a16="http://schemas.microsoft.com/office/drawing/2014/main" id="{F652DFAE-24D9-454C-900E-659520B55986}"/>
            </a:ext>
          </a:extLst>
        </xdr:cNvPr>
        <xdr:cNvCxnSpPr/>
      </xdr:nvCxnSpPr>
      <xdr:spPr>
        <a:xfrm flipV="1">
          <a:off x="16318864" y="5660572"/>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94723</xdr:rowOff>
    </xdr:from>
    <xdr:ext cx="340478" cy="259045"/>
    <xdr:sp macro="" textlink="">
      <xdr:nvSpPr>
        <xdr:cNvPr id="389" name="【一般廃棄物処理施設】&#10;有形固定資産減価償却率最小値テキスト">
          <a:extLst>
            <a:ext uri="{FF2B5EF4-FFF2-40B4-BE49-F238E27FC236}">
              <a16:creationId xmlns:a16="http://schemas.microsoft.com/office/drawing/2014/main" id="{08721656-42B2-40E7-A33E-8AD14C861CC1}"/>
            </a:ext>
          </a:extLst>
        </xdr:cNvPr>
        <xdr:cNvSpPr txBox="1"/>
      </xdr:nvSpPr>
      <xdr:spPr>
        <a:xfrm>
          <a:off x="16357600" y="729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90896</xdr:rowOff>
    </xdr:from>
    <xdr:to>
      <xdr:col>86</xdr:col>
      <xdr:colOff>25400</xdr:colOff>
      <xdr:row>42</xdr:row>
      <xdr:rowOff>90896</xdr:rowOff>
    </xdr:to>
    <xdr:cxnSp macro="">
      <xdr:nvCxnSpPr>
        <xdr:cNvPr id="390" name="直線コネクタ 389">
          <a:extLst>
            <a:ext uri="{FF2B5EF4-FFF2-40B4-BE49-F238E27FC236}">
              <a16:creationId xmlns:a16="http://schemas.microsoft.com/office/drawing/2014/main" id="{E81C3C86-4C54-4E13-B83D-C1A9AEA5A531}"/>
            </a:ext>
          </a:extLst>
        </xdr:cNvPr>
        <xdr:cNvCxnSpPr/>
      </xdr:nvCxnSpPr>
      <xdr:spPr>
        <a:xfrm>
          <a:off x="16230600" y="729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1" name="【一般廃棄物処理施設】&#10;有形固定資産減価償却率最大値テキスト">
          <a:extLst>
            <a:ext uri="{FF2B5EF4-FFF2-40B4-BE49-F238E27FC236}">
              <a16:creationId xmlns:a16="http://schemas.microsoft.com/office/drawing/2014/main" id="{CD239D39-E796-4E0A-9780-07B673B50A3A}"/>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2" name="直線コネクタ 391">
          <a:extLst>
            <a:ext uri="{FF2B5EF4-FFF2-40B4-BE49-F238E27FC236}">
              <a16:creationId xmlns:a16="http://schemas.microsoft.com/office/drawing/2014/main" id="{D4FD584F-068B-4928-921A-7C6052CEDEA2}"/>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20155</xdr:rowOff>
    </xdr:from>
    <xdr:ext cx="405111" cy="259045"/>
    <xdr:sp macro="" textlink="">
      <xdr:nvSpPr>
        <xdr:cNvPr id="393" name="【一般廃棄物処理施設】&#10;有形固定資産減価償却率平均値テキスト">
          <a:extLst>
            <a:ext uri="{FF2B5EF4-FFF2-40B4-BE49-F238E27FC236}">
              <a16:creationId xmlns:a16="http://schemas.microsoft.com/office/drawing/2014/main" id="{9B7AE520-D75C-49D8-B5C7-C02B1B0732B0}"/>
            </a:ext>
          </a:extLst>
        </xdr:cNvPr>
        <xdr:cNvSpPr txBox="1"/>
      </xdr:nvSpPr>
      <xdr:spPr>
        <a:xfrm>
          <a:off x="16357600" y="636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41728</xdr:rowOff>
    </xdr:from>
    <xdr:to>
      <xdr:col>85</xdr:col>
      <xdr:colOff>177800</xdr:colOff>
      <xdr:row>37</xdr:row>
      <xdr:rowOff>143328</xdr:rowOff>
    </xdr:to>
    <xdr:sp macro="" textlink="">
      <xdr:nvSpPr>
        <xdr:cNvPr id="394" name="フローチャート: 判断 393">
          <a:extLst>
            <a:ext uri="{FF2B5EF4-FFF2-40B4-BE49-F238E27FC236}">
              <a16:creationId xmlns:a16="http://schemas.microsoft.com/office/drawing/2014/main" id="{BE56F768-2B1E-4B7E-99BE-2FACDE7BC1C1}"/>
            </a:ext>
          </a:extLst>
        </xdr:cNvPr>
        <xdr:cNvSpPr/>
      </xdr:nvSpPr>
      <xdr:spPr>
        <a:xfrm>
          <a:off x="162687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152763</xdr:rowOff>
    </xdr:from>
    <xdr:to>
      <xdr:col>81</xdr:col>
      <xdr:colOff>101600</xdr:colOff>
      <xdr:row>36</xdr:row>
      <xdr:rowOff>82913</xdr:rowOff>
    </xdr:to>
    <xdr:sp macro="" textlink="">
      <xdr:nvSpPr>
        <xdr:cNvPr id="395" name="フローチャート: 判断 394">
          <a:extLst>
            <a:ext uri="{FF2B5EF4-FFF2-40B4-BE49-F238E27FC236}">
              <a16:creationId xmlns:a16="http://schemas.microsoft.com/office/drawing/2014/main" id="{0690360F-35E0-47BC-9D3F-9C40E307B3CF}"/>
            </a:ext>
          </a:extLst>
        </xdr:cNvPr>
        <xdr:cNvSpPr/>
      </xdr:nvSpPr>
      <xdr:spPr>
        <a:xfrm>
          <a:off x="15430500" y="61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99440</xdr:rowOff>
    </xdr:from>
    <xdr:ext cx="405111" cy="259045"/>
    <xdr:sp macro="" textlink="">
      <xdr:nvSpPr>
        <xdr:cNvPr id="396" name="n_1aveValue【一般廃棄物処理施設】&#10;有形固定資産減価償却率">
          <a:extLst>
            <a:ext uri="{FF2B5EF4-FFF2-40B4-BE49-F238E27FC236}">
              <a16:creationId xmlns:a16="http://schemas.microsoft.com/office/drawing/2014/main" id="{BD0B151A-3B23-4486-ADF1-F3AC65788E28}"/>
            </a:ext>
          </a:extLst>
        </xdr:cNvPr>
        <xdr:cNvSpPr txBox="1"/>
      </xdr:nvSpPr>
      <xdr:spPr>
        <a:xfrm>
          <a:off x="15266044" y="592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72753</xdr:rowOff>
    </xdr:from>
    <xdr:to>
      <xdr:col>76</xdr:col>
      <xdr:colOff>165100</xdr:colOff>
      <xdr:row>36</xdr:row>
      <xdr:rowOff>2903</xdr:rowOff>
    </xdr:to>
    <xdr:sp macro="" textlink="">
      <xdr:nvSpPr>
        <xdr:cNvPr id="397" name="フローチャート: 判断 396">
          <a:extLst>
            <a:ext uri="{FF2B5EF4-FFF2-40B4-BE49-F238E27FC236}">
              <a16:creationId xmlns:a16="http://schemas.microsoft.com/office/drawing/2014/main" id="{B8CB8BC2-CA07-4FD9-BB94-68469543B584}"/>
            </a:ext>
          </a:extLst>
        </xdr:cNvPr>
        <xdr:cNvSpPr/>
      </xdr:nvSpPr>
      <xdr:spPr>
        <a:xfrm>
          <a:off x="14541500" y="607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19430</xdr:rowOff>
    </xdr:from>
    <xdr:ext cx="405111" cy="259045"/>
    <xdr:sp macro="" textlink="">
      <xdr:nvSpPr>
        <xdr:cNvPr id="398" name="n_2aveValue【一般廃棄物処理施設】&#10;有形固定資産減価償却率">
          <a:extLst>
            <a:ext uri="{FF2B5EF4-FFF2-40B4-BE49-F238E27FC236}">
              <a16:creationId xmlns:a16="http://schemas.microsoft.com/office/drawing/2014/main" id="{9D57EA6C-D0E6-47C0-A9D5-3A67832CBA67}"/>
            </a:ext>
          </a:extLst>
        </xdr:cNvPr>
        <xdr:cNvSpPr txBox="1"/>
      </xdr:nvSpPr>
      <xdr:spPr>
        <a:xfrm>
          <a:off x="143897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25400</xdr:rowOff>
    </xdr:from>
    <xdr:to>
      <xdr:col>72</xdr:col>
      <xdr:colOff>38100</xdr:colOff>
      <xdr:row>36</xdr:row>
      <xdr:rowOff>127000</xdr:rowOff>
    </xdr:to>
    <xdr:sp macro="" textlink="">
      <xdr:nvSpPr>
        <xdr:cNvPr id="399" name="フローチャート: 判断 398">
          <a:extLst>
            <a:ext uri="{FF2B5EF4-FFF2-40B4-BE49-F238E27FC236}">
              <a16:creationId xmlns:a16="http://schemas.microsoft.com/office/drawing/2014/main" id="{55333387-CA75-4325-8E52-82323494F931}"/>
            </a:ext>
          </a:extLst>
        </xdr:cNvPr>
        <xdr:cNvSpPr/>
      </xdr:nvSpPr>
      <xdr:spPr>
        <a:xfrm>
          <a:off x="13652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118127</xdr:rowOff>
    </xdr:from>
    <xdr:ext cx="405111" cy="259045"/>
    <xdr:sp macro="" textlink="">
      <xdr:nvSpPr>
        <xdr:cNvPr id="400" name="n_3aveValue【一般廃棄物処理施設】&#10;有形固定資産減価償却率">
          <a:extLst>
            <a:ext uri="{FF2B5EF4-FFF2-40B4-BE49-F238E27FC236}">
              <a16:creationId xmlns:a16="http://schemas.microsoft.com/office/drawing/2014/main" id="{AA12A8F0-41C6-4088-BAE6-9F3634316DA4}"/>
            </a:ext>
          </a:extLst>
        </xdr:cNvPr>
        <xdr:cNvSpPr txBox="1"/>
      </xdr:nvSpPr>
      <xdr:spPr>
        <a:xfrm>
          <a:off x="13500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3392CDA4-2DE5-47D6-9B9E-9179B21C762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59127C05-D653-4324-A054-7388D9694F3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BAD94E7C-DB1F-4A04-829E-D63E9DAC61C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182BCF6D-3D55-4E49-93D7-21B9CC50D2C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B2D08CA2-20F9-437D-B5A9-5F0D7E0D744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100511</xdr:rowOff>
    </xdr:from>
    <xdr:to>
      <xdr:col>85</xdr:col>
      <xdr:colOff>177800</xdr:colOff>
      <xdr:row>37</xdr:row>
      <xdr:rowOff>30661</xdr:rowOff>
    </xdr:to>
    <xdr:sp macro="" textlink="">
      <xdr:nvSpPr>
        <xdr:cNvPr id="406" name="楕円 405">
          <a:extLst>
            <a:ext uri="{FF2B5EF4-FFF2-40B4-BE49-F238E27FC236}">
              <a16:creationId xmlns:a16="http://schemas.microsoft.com/office/drawing/2014/main" id="{655C42BE-7D09-4846-8428-35541DD756DA}"/>
            </a:ext>
          </a:extLst>
        </xdr:cNvPr>
        <xdr:cNvSpPr/>
      </xdr:nvSpPr>
      <xdr:spPr>
        <a:xfrm>
          <a:off x="162687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123388</xdr:rowOff>
    </xdr:from>
    <xdr:ext cx="405111" cy="259045"/>
    <xdr:sp macro="" textlink="">
      <xdr:nvSpPr>
        <xdr:cNvPr id="407" name="【一般廃棄物処理施設】&#10;有形固定資産減価償却率該当値テキスト">
          <a:extLst>
            <a:ext uri="{FF2B5EF4-FFF2-40B4-BE49-F238E27FC236}">
              <a16:creationId xmlns:a16="http://schemas.microsoft.com/office/drawing/2014/main" id="{D0A2067D-7E8B-4E58-B1F3-AA78F52ABAAF}"/>
            </a:ext>
          </a:extLst>
        </xdr:cNvPr>
        <xdr:cNvSpPr txBox="1"/>
      </xdr:nvSpPr>
      <xdr:spPr>
        <a:xfrm>
          <a:off x="16357600" y="61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152763</xdr:rowOff>
    </xdr:from>
    <xdr:to>
      <xdr:col>81</xdr:col>
      <xdr:colOff>101600</xdr:colOff>
      <xdr:row>37</xdr:row>
      <xdr:rowOff>82913</xdr:rowOff>
    </xdr:to>
    <xdr:sp macro="" textlink="">
      <xdr:nvSpPr>
        <xdr:cNvPr id="408" name="楕円 407">
          <a:extLst>
            <a:ext uri="{FF2B5EF4-FFF2-40B4-BE49-F238E27FC236}">
              <a16:creationId xmlns:a16="http://schemas.microsoft.com/office/drawing/2014/main" id="{14849DAF-5EA6-4442-B6B7-857A63A9278A}"/>
            </a:ext>
          </a:extLst>
        </xdr:cNvPr>
        <xdr:cNvSpPr/>
      </xdr:nvSpPr>
      <xdr:spPr>
        <a:xfrm>
          <a:off x="15430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151311</xdr:rowOff>
    </xdr:from>
    <xdr:to>
      <xdr:col>85</xdr:col>
      <xdr:colOff>127000</xdr:colOff>
      <xdr:row>37</xdr:row>
      <xdr:rowOff>32113</xdr:rowOff>
    </xdr:to>
    <xdr:cxnSp macro="">
      <xdr:nvCxnSpPr>
        <xdr:cNvPr id="409" name="直線コネクタ 408">
          <a:extLst>
            <a:ext uri="{FF2B5EF4-FFF2-40B4-BE49-F238E27FC236}">
              <a16:creationId xmlns:a16="http://schemas.microsoft.com/office/drawing/2014/main" id="{97DAE7F1-8D69-426E-BA1D-058AA4B57687}"/>
            </a:ext>
          </a:extLst>
        </xdr:cNvPr>
        <xdr:cNvCxnSpPr/>
      </xdr:nvCxnSpPr>
      <xdr:spPr>
        <a:xfrm flipV="1">
          <a:off x="15481300" y="632351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51526</xdr:rowOff>
    </xdr:from>
    <xdr:to>
      <xdr:col>76</xdr:col>
      <xdr:colOff>165100</xdr:colOff>
      <xdr:row>37</xdr:row>
      <xdr:rowOff>153126</xdr:rowOff>
    </xdr:to>
    <xdr:sp macro="" textlink="">
      <xdr:nvSpPr>
        <xdr:cNvPr id="410" name="楕円 409">
          <a:extLst>
            <a:ext uri="{FF2B5EF4-FFF2-40B4-BE49-F238E27FC236}">
              <a16:creationId xmlns:a16="http://schemas.microsoft.com/office/drawing/2014/main" id="{55804C06-94B4-479B-A5C6-2B1521376F52}"/>
            </a:ext>
          </a:extLst>
        </xdr:cNvPr>
        <xdr:cNvSpPr/>
      </xdr:nvSpPr>
      <xdr:spPr>
        <a:xfrm>
          <a:off x="14541500" y="63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32113</xdr:rowOff>
    </xdr:from>
    <xdr:to>
      <xdr:col>81</xdr:col>
      <xdr:colOff>50800</xdr:colOff>
      <xdr:row>37</xdr:row>
      <xdr:rowOff>102326</xdr:rowOff>
    </xdr:to>
    <xdr:cxnSp macro="">
      <xdr:nvCxnSpPr>
        <xdr:cNvPr id="411" name="直線コネクタ 410">
          <a:extLst>
            <a:ext uri="{FF2B5EF4-FFF2-40B4-BE49-F238E27FC236}">
              <a16:creationId xmlns:a16="http://schemas.microsoft.com/office/drawing/2014/main" id="{D27826AF-38C8-4DAF-8541-1B7346FBB510}"/>
            </a:ext>
          </a:extLst>
        </xdr:cNvPr>
        <xdr:cNvCxnSpPr/>
      </xdr:nvCxnSpPr>
      <xdr:spPr>
        <a:xfrm flipV="1">
          <a:off x="14592300" y="6375763"/>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64589</xdr:rowOff>
    </xdr:from>
    <xdr:to>
      <xdr:col>72</xdr:col>
      <xdr:colOff>38100</xdr:colOff>
      <xdr:row>35</xdr:row>
      <xdr:rowOff>166189</xdr:rowOff>
    </xdr:to>
    <xdr:sp macro="" textlink="">
      <xdr:nvSpPr>
        <xdr:cNvPr id="412" name="楕円 411">
          <a:extLst>
            <a:ext uri="{FF2B5EF4-FFF2-40B4-BE49-F238E27FC236}">
              <a16:creationId xmlns:a16="http://schemas.microsoft.com/office/drawing/2014/main" id="{EA81DD05-76F2-4B92-8C95-30AD1CABFA9D}"/>
            </a:ext>
          </a:extLst>
        </xdr:cNvPr>
        <xdr:cNvSpPr/>
      </xdr:nvSpPr>
      <xdr:spPr>
        <a:xfrm>
          <a:off x="13652500" y="606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115389</xdr:rowOff>
    </xdr:from>
    <xdr:to>
      <xdr:col>76</xdr:col>
      <xdr:colOff>114300</xdr:colOff>
      <xdr:row>37</xdr:row>
      <xdr:rowOff>102326</xdr:rowOff>
    </xdr:to>
    <xdr:cxnSp macro="">
      <xdr:nvCxnSpPr>
        <xdr:cNvPr id="413" name="直線コネクタ 412">
          <a:extLst>
            <a:ext uri="{FF2B5EF4-FFF2-40B4-BE49-F238E27FC236}">
              <a16:creationId xmlns:a16="http://schemas.microsoft.com/office/drawing/2014/main" id="{739BDB3F-227E-4AC3-BE4B-28AEB6B2222F}"/>
            </a:ext>
          </a:extLst>
        </xdr:cNvPr>
        <xdr:cNvCxnSpPr/>
      </xdr:nvCxnSpPr>
      <xdr:spPr>
        <a:xfrm>
          <a:off x="13703300" y="6116139"/>
          <a:ext cx="889000" cy="32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74040</xdr:rowOff>
    </xdr:from>
    <xdr:ext cx="405111" cy="259045"/>
    <xdr:sp macro="" textlink="">
      <xdr:nvSpPr>
        <xdr:cNvPr id="414" name="n_1mainValue【一般廃棄物処理施設】&#10;有形固定資産減価償却率">
          <a:extLst>
            <a:ext uri="{FF2B5EF4-FFF2-40B4-BE49-F238E27FC236}">
              <a16:creationId xmlns:a16="http://schemas.microsoft.com/office/drawing/2014/main" id="{0FB25270-00BD-41F6-B558-6AFF09CDA81C}"/>
            </a:ext>
          </a:extLst>
        </xdr:cNvPr>
        <xdr:cNvSpPr txBox="1"/>
      </xdr:nvSpPr>
      <xdr:spPr>
        <a:xfrm>
          <a:off x="152660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144253</xdr:rowOff>
    </xdr:from>
    <xdr:ext cx="405111" cy="259045"/>
    <xdr:sp macro="" textlink="">
      <xdr:nvSpPr>
        <xdr:cNvPr id="415" name="n_2mainValue【一般廃棄物処理施設】&#10;有形固定資産減価償却率">
          <a:extLst>
            <a:ext uri="{FF2B5EF4-FFF2-40B4-BE49-F238E27FC236}">
              <a16:creationId xmlns:a16="http://schemas.microsoft.com/office/drawing/2014/main" id="{59CC298F-E800-4112-AC31-31FC96135409}"/>
            </a:ext>
          </a:extLst>
        </xdr:cNvPr>
        <xdr:cNvSpPr txBox="1"/>
      </xdr:nvSpPr>
      <xdr:spPr>
        <a:xfrm>
          <a:off x="143897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11266</xdr:rowOff>
    </xdr:from>
    <xdr:ext cx="405111" cy="259045"/>
    <xdr:sp macro="" textlink="">
      <xdr:nvSpPr>
        <xdr:cNvPr id="416" name="n_3mainValue【一般廃棄物処理施設】&#10;有形固定資産減価償却率">
          <a:extLst>
            <a:ext uri="{FF2B5EF4-FFF2-40B4-BE49-F238E27FC236}">
              <a16:creationId xmlns:a16="http://schemas.microsoft.com/office/drawing/2014/main" id="{0F1BBA1E-34FB-4870-A49F-392C8FAF43D8}"/>
            </a:ext>
          </a:extLst>
        </xdr:cNvPr>
        <xdr:cNvSpPr txBox="1"/>
      </xdr:nvSpPr>
      <xdr:spPr>
        <a:xfrm>
          <a:off x="13500744" y="5840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a:extLst>
            <a:ext uri="{FF2B5EF4-FFF2-40B4-BE49-F238E27FC236}">
              <a16:creationId xmlns:a16="http://schemas.microsoft.com/office/drawing/2014/main" id="{F5AD2898-20CA-4826-887F-3C40F66126D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a:extLst>
            <a:ext uri="{FF2B5EF4-FFF2-40B4-BE49-F238E27FC236}">
              <a16:creationId xmlns:a16="http://schemas.microsoft.com/office/drawing/2014/main" id="{22384272-A3F7-4E53-9D63-A299F5BE55D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a:extLst>
            <a:ext uri="{FF2B5EF4-FFF2-40B4-BE49-F238E27FC236}">
              <a16:creationId xmlns:a16="http://schemas.microsoft.com/office/drawing/2014/main" id="{1887A221-09AD-420D-AA9A-E928FCF812D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a:extLst>
            <a:ext uri="{FF2B5EF4-FFF2-40B4-BE49-F238E27FC236}">
              <a16:creationId xmlns:a16="http://schemas.microsoft.com/office/drawing/2014/main" id="{DB4C5398-B5C2-45F2-874F-B4192E33858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a:extLst>
            <a:ext uri="{FF2B5EF4-FFF2-40B4-BE49-F238E27FC236}">
              <a16:creationId xmlns:a16="http://schemas.microsoft.com/office/drawing/2014/main" id="{010D7CA9-4C70-472B-9986-5BF4782A470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a:extLst>
            <a:ext uri="{FF2B5EF4-FFF2-40B4-BE49-F238E27FC236}">
              <a16:creationId xmlns:a16="http://schemas.microsoft.com/office/drawing/2014/main" id="{40646762-A190-4CE9-BCE9-13234ACEB06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a:extLst>
            <a:ext uri="{FF2B5EF4-FFF2-40B4-BE49-F238E27FC236}">
              <a16:creationId xmlns:a16="http://schemas.microsoft.com/office/drawing/2014/main" id="{7788A7A2-0A1E-499E-8D65-1687FDD9449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a:extLst>
            <a:ext uri="{FF2B5EF4-FFF2-40B4-BE49-F238E27FC236}">
              <a16:creationId xmlns:a16="http://schemas.microsoft.com/office/drawing/2014/main" id="{7332238F-5F2D-46EA-BD9D-ABCBDAE719C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a:extLst>
            <a:ext uri="{FF2B5EF4-FFF2-40B4-BE49-F238E27FC236}">
              <a16:creationId xmlns:a16="http://schemas.microsoft.com/office/drawing/2014/main" id="{35B33419-DA39-417F-9915-5DA1BA6B044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a:extLst>
            <a:ext uri="{FF2B5EF4-FFF2-40B4-BE49-F238E27FC236}">
              <a16:creationId xmlns:a16="http://schemas.microsoft.com/office/drawing/2014/main" id="{2A2EE042-53EC-4ED7-9D0F-01D32A95299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a:extLst>
            <a:ext uri="{FF2B5EF4-FFF2-40B4-BE49-F238E27FC236}">
              <a16:creationId xmlns:a16="http://schemas.microsoft.com/office/drawing/2014/main" id="{58B116D3-4D44-4DD8-90EF-0CBA4C7090FD}"/>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28" name="テキスト ボックス 427">
          <a:extLst>
            <a:ext uri="{FF2B5EF4-FFF2-40B4-BE49-F238E27FC236}">
              <a16:creationId xmlns:a16="http://schemas.microsoft.com/office/drawing/2014/main" id="{35B002EC-0EED-45D1-BA3F-FCC072A041AA}"/>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a:extLst>
            <a:ext uri="{FF2B5EF4-FFF2-40B4-BE49-F238E27FC236}">
              <a16:creationId xmlns:a16="http://schemas.microsoft.com/office/drawing/2014/main" id="{99355C22-4199-43AA-BE7F-E6C5613A2E12}"/>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30" name="テキスト ボックス 429">
          <a:extLst>
            <a:ext uri="{FF2B5EF4-FFF2-40B4-BE49-F238E27FC236}">
              <a16:creationId xmlns:a16="http://schemas.microsoft.com/office/drawing/2014/main" id="{50A024F7-1A1D-4B16-AC48-D95E20FAF0C4}"/>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a:extLst>
            <a:ext uri="{FF2B5EF4-FFF2-40B4-BE49-F238E27FC236}">
              <a16:creationId xmlns:a16="http://schemas.microsoft.com/office/drawing/2014/main" id="{2062D493-9857-4246-B823-D45EFB0ED99E}"/>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32" name="テキスト ボックス 431">
          <a:extLst>
            <a:ext uri="{FF2B5EF4-FFF2-40B4-BE49-F238E27FC236}">
              <a16:creationId xmlns:a16="http://schemas.microsoft.com/office/drawing/2014/main" id="{3C27C3B1-4715-457E-9430-BF5116902404}"/>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a:extLst>
            <a:ext uri="{FF2B5EF4-FFF2-40B4-BE49-F238E27FC236}">
              <a16:creationId xmlns:a16="http://schemas.microsoft.com/office/drawing/2014/main" id="{52BF16F4-63A4-4C21-9498-0438A612C60F}"/>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34" name="テキスト ボックス 433">
          <a:extLst>
            <a:ext uri="{FF2B5EF4-FFF2-40B4-BE49-F238E27FC236}">
              <a16:creationId xmlns:a16="http://schemas.microsoft.com/office/drawing/2014/main" id="{85248153-2F3B-4B16-9527-0B053B8B23EC}"/>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a:extLst>
            <a:ext uri="{FF2B5EF4-FFF2-40B4-BE49-F238E27FC236}">
              <a16:creationId xmlns:a16="http://schemas.microsoft.com/office/drawing/2014/main" id="{93C03B94-F8A0-4C8A-8060-40BC31F6F919}"/>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36" name="テキスト ボックス 435">
          <a:extLst>
            <a:ext uri="{FF2B5EF4-FFF2-40B4-BE49-F238E27FC236}">
              <a16:creationId xmlns:a16="http://schemas.microsoft.com/office/drawing/2014/main" id="{F8CE7337-2E88-4B93-A825-CA10222A3C79}"/>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a:extLst>
            <a:ext uri="{FF2B5EF4-FFF2-40B4-BE49-F238E27FC236}">
              <a16:creationId xmlns:a16="http://schemas.microsoft.com/office/drawing/2014/main" id="{AE1B6E28-4B83-477D-9507-4E08ECF8166B}"/>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38" name="テキスト ボックス 437">
          <a:extLst>
            <a:ext uri="{FF2B5EF4-FFF2-40B4-BE49-F238E27FC236}">
              <a16:creationId xmlns:a16="http://schemas.microsoft.com/office/drawing/2014/main" id="{983B02A7-FA22-4163-9603-7FEA525F8A98}"/>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a:extLst>
            <a:ext uri="{FF2B5EF4-FFF2-40B4-BE49-F238E27FC236}">
              <a16:creationId xmlns:a16="http://schemas.microsoft.com/office/drawing/2014/main" id="{AB63F82C-DA21-4F65-A8E5-2785D327F87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40" name="テキスト ボックス 439">
          <a:extLst>
            <a:ext uri="{FF2B5EF4-FFF2-40B4-BE49-F238E27FC236}">
              <a16:creationId xmlns:a16="http://schemas.microsoft.com/office/drawing/2014/main" id="{36A9B24A-D64B-4798-B34D-DF21DE9149B3}"/>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一般廃棄物処理施設】&#10;一人当たり有形固定資産（償却資産）額グラフ枠">
          <a:extLst>
            <a:ext uri="{FF2B5EF4-FFF2-40B4-BE49-F238E27FC236}">
              <a16:creationId xmlns:a16="http://schemas.microsoft.com/office/drawing/2014/main" id="{573A9ABB-3E1F-47F6-ACCA-F0B01EF28A3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135544</xdr:rowOff>
    </xdr:from>
    <xdr:to>
      <xdr:col>116</xdr:col>
      <xdr:colOff>62864</xdr:colOff>
      <xdr:row>42</xdr:row>
      <xdr:rowOff>79827</xdr:rowOff>
    </xdr:to>
    <xdr:cxnSp macro="">
      <xdr:nvCxnSpPr>
        <xdr:cNvPr id="442" name="直線コネクタ 441">
          <a:extLst>
            <a:ext uri="{FF2B5EF4-FFF2-40B4-BE49-F238E27FC236}">
              <a16:creationId xmlns:a16="http://schemas.microsoft.com/office/drawing/2014/main" id="{133C61E5-2DD6-494D-9965-2B1976ACFE24}"/>
            </a:ext>
          </a:extLst>
        </xdr:cNvPr>
        <xdr:cNvCxnSpPr/>
      </xdr:nvCxnSpPr>
      <xdr:spPr>
        <a:xfrm flipV="1">
          <a:off x="22160864" y="5793394"/>
          <a:ext cx="0" cy="148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83654</xdr:rowOff>
    </xdr:from>
    <xdr:ext cx="534377" cy="259045"/>
    <xdr:sp macro="" textlink="">
      <xdr:nvSpPr>
        <xdr:cNvPr id="443" name="【一般廃棄物処理施設】&#10;一人当たり有形固定資産（償却資産）額最小値テキスト">
          <a:extLst>
            <a:ext uri="{FF2B5EF4-FFF2-40B4-BE49-F238E27FC236}">
              <a16:creationId xmlns:a16="http://schemas.microsoft.com/office/drawing/2014/main" id="{D10A77F9-68EA-47EF-882F-B3FDCE87B46B}"/>
            </a:ext>
          </a:extLst>
        </xdr:cNvPr>
        <xdr:cNvSpPr txBox="1"/>
      </xdr:nvSpPr>
      <xdr:spPr>
        <a:xfrm>
          <a:off x="22199600" y="72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79827</xdr:rowOff>
    </xdr:from>
    <xdr:to>
      <xdr:col>116</xdr:col>
      <xdr:colOff>152400</xdr:colOff>
      <xdr:row>42</xdr:row>
      <xdr:rowOff>79827</xdr:rowOff>
    </xdr:to>
    <xdr:cxnSp macro="">
      <xdr:nvCxnSpPr>
        <xdr:cNvPr id="444" name="直線コネクタ 443">
          <a:extLst>
            <a:ext uri="{FF2B5EF4-FFF2-40B4-BE49-F238E27FC236}">
              <a16:creationId xmlns:a16="http://schemas.microsoft.com/office/drawing/2014/main" id="{CF0A2945-089C-4405-8E53-1E06DDF916B1}"/>
            </a:ext>
          </a:extLst>
        </xdr:cNvPr>
        <xdr:cNvCxnSpPr/>
      </xdr:nvCxnSpPr>
      <xdr:spPr>
        <a:xfrm>
          <a:off x="22072600" y="728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82221</xdr:rowOff>
    </xdr:from>
    <xdr:ext cx="690189" cy="259045"/>
    <xdr:sp macro="" textlink="">
      <xdr:nvSpPr>
        <xdr:cNvPr id="445" name="【一般廃棄物処理施設】&#10;一人当たり有形固定資産（償却資産）額最大値テキスト">
          <a:extLst>
            <a:ext uri="{FF2B5EF4-FFF2-40B4-BE49-F238E27FC236}">
              <a16:creationId xmlns:a16="http://schemas.microsoft.com/office/drawing/2014/main" id="{64B48BED-5A3C-4033-8EF4-0B248AFFD881}"/>
            </a:ext>
          </a:extLst>
        </xdr:cNvPr>
        <xdr:cNvSpPr txBox="1"/>
      </xdr:nvSpPr>
      <xdr:spPr>
        <a:xfrm>
          <a:off x="22199600" y="55686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135544</xdr:rowOff>
    </xdr:from>
    <xdr:to>
      <xdr:col>116</xdr:col>
      <xdr:colOff>152400</xdr:colOff>
      <xdr:row>33</xdr:row>
      <xdr:rowOff>135544</xdr:rowOff>
    </xdr:to>
    <xdr:cxnSp macro="">
      <xdr:nvCxnSpPr>
        <xdr:cNvPr id="446" name="直線コネクタ 445">
          <a:extLst>
            <a:ext uri="{FF2B5EF4-FFF2-40B4-BE49-F238E27FC236}">
              <a16:creationId xmlns:a16="http://schemas.microsoft.com/office/drawing/2014/main" id="{60CF7120-6623-4511-B51A-1275D17C1BA1}"/>
            </a:ext>
          </a:extLst>
        </xdr:cNvPr>
        <xdr:cNvCxnSpPr/>
      </xdr:nvCxnSpPr>
      <xdr:spPr>
        <a:xfrm>
          <a:off x="22072600" y="579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137815</xdr:rowOff>
    </xdr:from>
    <xdr:ext cx="599010" cy="259045"/>
    <xdr:sp macro="" textlink="">
      <xdr:nvSpPr>
        <xdr:cNvPr id="447" name="【一般廃棄物処理施設】&#10;一人当たり有形固定資産（償却資産）額平均値テキスト">
          <a:extLst>
            <a:ext uri="{FF2B5EF4-FFF2-40B4-BE49-F238E27FC236}">
              <a16:creationId xmlns:a16="http://schemas.microsoft.com/office/drawing/2014/main" id="{E6BAF8A0-5AD8-4847-8D17-7B7567AAAD5F}"/>
            </a:ext>
          </a:extLst>
        </xdr:cNvPr>
        <xdr:cNvSpPr txBox="1"/>
      </xdr:nvSpPr>
      <xdr:spPr>
        <a:xfrm>
          <a:off x="22199600" y="6824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114938</xdr:rowOff>
    </xdr:from>
    <xdr:to>
      <xdr:col>116</xdr:col>
      <xdr:colOff>114300</xdr:colOff>
      <xdr:row>41</xdr:row>
      <xdr:rowOff>45088</xdr:rowOff>
    </xdr:to>
    <xdr:sp macro="" textlink="">
      <xdr:nvSpPr>
        <xdr:cNvPr id="448" name="フローチャート: 判断 447">
          <a:extLst>
            <a:ext uri="{FF2B5EF4-FFF2-40B4-BE49-F238E27FC236}">
              <a16:creationId xmlns:a16="http://schemas.microsoft.com/office/drawing/2014/main" id="{ECEF3244-42BA-4762-9725-F7F84AA56223}"/>
            </a:ext>
          </a:extLst>
        </xdr:cNvPr>
        <xdr:cNvSpPr/>
      </xdr:nvSpPr>
      <xdr:spPr>
        <a:xfrm>
          <a:off x="22110700" y="697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160272</xdr:rowOff>
    </xdr:from>
    <xdr:to>
      <xdr:col>112</xdr:col>
      <xdr:colOff>38100</xdr:colOff>
      <xdr:row>41</xdr:row>
      <xdr:rowOff>90422</xdr:rowOff>
    </xdr:to>
    <xdr:sp macro="" textlink="">
      <xdr:nvSpPr>
        <xdr:cNvPr id="449" name="フローチャート: 判断 448">
          <a:extLst>
            <a:ext uri="{FF2B5EF4-FFF2-40B4-BE49-F238E27FC236}">
              <a16:creationId xmlns:a16="http://schemas.microsoft.com/office/drawing/2014/main" id="{AA86A33A-A66D-4769-B1C9-007EAD8555A0}"/>
            </a:ext>
          </a:extLst>
        </xdr:cNvPr>
        <xdr:cNvSpPr/>
      </xdr:nvSpPr>
      <xdr:spPr>
        <a:xfrm>
          <a:off x="21272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106949</xdr:rowOff>
    </xdr:from>
    <xdr:ext cx="599010" cy="259045"/>
    <xdr:sp macro="" textlink="">
      <xdr:nvSpPr>
        <xdr:cNvPr id="450" name="n_1aveValue【一般廃棄物処理施設】&#10;一人当たり有形固定資産（償却資産）額">
          <a:extLst>
            <a:ext uri="{FF2B5EF4-FFF2-40B4-BE49-F238E27FC236}">
              <a16:creationId xmlns:a16="http://schemas.microsoft.com/office/drawing/2014/main" id="{629029DE-79A9-41AC-AD67-40C92DAAFE66}"/>
            </a:ext>
          </a:extLst>
        </xdr:cNvPr>
        <xdr:cNvSpPr txBox="1"/>
      </xdr:nvSpPr>
      <xdr:spPr>
        <a:xfrm>
          <a:off x="21011095" y="679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156039</xdr:rowOff>
    </xdr:from>
    <xdr:to>
      <xdr:col>107</xdr:col>
      <xdr:colOff>101600</xdr:colOff>
      <xdr:row>41</xdr:row>
      <xdr:rowOff>86189</xdr:rowOff>
    </xdr:to>
    <xdr:sp macro="" textlink="">
      <xdr:nvSpPr>
        <xdr:cNvPr id="451" name="フローチャート: 判断 450">
          <a:extLst>
            <a:ext uri="{FF2B5EF4-FFF2-40B4-BE49-F238E27FC236}">
              <a16:creationId xmlns:a16="http://schemas.microsoft.com/office/drawing/2014/main" id="{4AC8A183-B418-43F0-A7BF-86EF23511680}"/>
            </a:ext>
          </a:extLst>
        </xdr:cNvPr>
        <xdr:cNvSpPr/>
      </xdr:nvSpPr>
      <xdr:spPr>
        <a:xfrm>
          <a:off x="20383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102716</xdr:rowOff>
    </xdr:from>
    <xdr:ext cx="599010" cy="259045"/>
    <xdr:sp macro="" textlink="">
      <xdr:nvSpPr>
        <xdr:cNvPr id="452" name="n_2aveValue【一般廃棄物処理施設】&#10;一人当たり有形固定資産（償却資産）額">
          <a:extLst>
            <a:ext uri="{FF2B5EF4-FFF2-40B4-BE49-F238E27FC236}">
              <a16:creationId xmlns:a16="http://schemas.microsoft.com/office/drawing/2014/main" id="{4CC461FC-533C-4519-8D8F-63CD38840D91}"/>
            </a:ext>
          </a:extLst>
        </xdr:cNvPr>
        <xdr:cNvSpPr txBox="1"/>
      </xdr:nvSpPr>
      <xdr:spPr>
        <a:xfrm>
          <a:off x="201347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1030</xdr:rowOff>
    </xdr:from>
    <xdr:to>
      <xdr:col>102</xdr:col>
      <xdr:colOff>165100</xdr:colOff>
      <xdr:row>41</xdr:row>
      <xdr:rowOff>102630</xdr:rowOff>
    </xdr:to>
    <xdr:sp macro="" textlink="">
      <xdr:nvSpPr>
        <xdr:cNvPr id="453" name="フローチャート: 判断 452">
          <a:extLst>
            <a:ext uri="{FF2B5EF4-FFF2-40B4-BE49-F238E27FC236}">
              <a16:creationId xmlns:a16="http://schemas.microsoft.com/office/drawing/2014/main" id="{F659DDCA-E22B-4331-8A51-06BBD8C2A730}"/>
            </a:ext>
          </a:extLst>
        </xdr:cNvPr>
        <xdr:cNvSpPr/>
      </xdr:nvSpPr>
      <xdr:spPr>
        <a:xfrm>
          <a:off x="19494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119157</xdr:rowOff>
    </xdr:from>
    <xdr:ext cx="599010" cy="259045"/>
    <xdr:sp macro="" textlink="">
      <xdr:nvSpPr>
        <xdr:cNvPr id="454" name="n_3aveValue【一般廃棄物処理施設】&#10;一人当たり有形固定資産（償却資産）額">
          <a:extLst>
            <a:ext uri="{FF2B5EF4-FFF2-40B4-BE49-F238E27FC236}">
              <a16:creationId xmlns:a16="http://schemas.microsoft.com/office/drawing/2014/main" id="{A1D1C447-A348-41A6-BF9A-F1555909F6CB}"/>
            </a:ext>
          </a:extLst>
        </xdr:cNvPr>
        <xdr:cNvSpPr txBox="1"/>
      </xdr:nvSpPr>
      <xdr:spPr>
        <a:xfrm>
          <a:off x="19245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B9A41231-F907-49D1-B739-5E531EB9D4B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A5125C32-DC7F-442A-92DC-764D2852797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94C01C7F-E51F-4BFC-B875-D28C9AA16EA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FD4FD93B-F19D-4131-8C38-0FAA4E24D4A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684B48E4-8303-4481-9196-44BFC0FF9EA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29611</xdr:rowOff>
    </xdr:from>
    <xdr:to>
      <xdr:col>116</xdr:col>
      <xdr:colOff>114300</xdr:colOff>
      <xdr:row>41</xdr:row>
      <xdr:rowOff>131211</xdr:rowOff>
    </xdr:to>
    <xdr:sp macro="" textlink="">
      <xdr:nvSpPr>
        <xdr:cNvPr id="460" name="楕円 459">
          <a:extLst>
            <a:ext uri="{FF2B5EF4-FFF2-40B4-BE49-F238E27FC236}">
              <a16:creationId xmlns:a16="http://schemas.microsoft.com/office/drawing/2014/main" id="{A5B10961-B970-47CB-A629-ABA2487A3E8D}"/>
            </a:ext>
          </a:extLst>
        </xdr:cNvPr>
        <xdr:cNvSpPr/>
      </xdr:nvSpPr>
      <xdr:spPr>
        <a:xfrm>
          <a:off x="22110700" y="705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8038</xdr:rowOff>
    </xdr:from>
    <xdr:ext cx="599010" cy="259045"/>
    <xdr:sp macro="" textlink="">
      <xdr:nvSpPr>
        <xdr:cNvPr id="461" name="【一般廃棄物処理施設】&#10;一人当たり有形固定資産（償却資産）額該当値テキスト">
          <a:extLst>
            <a:ext uri="{FF2B5EF4-FFF2-40B4-BE49-F238E27FC236}">
              <a16:creationId xmlns:a16="http://schemas.microsoft.com/office/drawing/2014/main" id="{81B0DB29-F406-4682-BF49-ACF778FB88DB}"/>
            </a:ext>
          </a:extLst>
        </xdr:cNvPr>
        <xdr:cNvSpPr txBox="1"/>
      </xdr:nvSpPr>
      <xdr:spPr>
        <a:xfrm>
          <a:off x="22199600" y="7037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32131</xdr:rowOff>
    </xdr:from>
    <xdr:to>
      <xdr:col>112</xdr:col>
      <xdr:colOff>38100</xdr:colOff>
      <xdr:row>41</xdr:row>
      <xdr:rowOff>133731</xdr:rowOff>
    </xdr:to>
    <xdr:sp macro="" textlink="">
      <xdr:nvSpPr>
        <xdr:cNvPr id="462" name="楕円 461">
          <a:extLst>
            <a:ext uri="{FF2B5EF4-FFF2-40B4-BE49-F238E27FC236}">
              <a16:creationId xmlns:a16="http://schemas.microsoft.com/office/drawing/2014/main" id="{2EB14F17-2038-4F61-892C-6E52EC26AF0E}"/>
            </a:ext>
          </a:extLst>
        </xdr:cNvPr>
        <xdr:cNvSpPr/>
      </xdr:nvSpPr>
      <xdr:spPr>
        <a:xfrm>
          <a:off x="21272500" y="706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80411</xdr:rowOff>
    </xdr:from>
    <xdr:to>
      <xdr:col>116</xdr:col>
      <xdr:colOff>63500</xdr:colOff>
      <xdr:row>41</xdr:row>
      <xdr:rowOff>82931</xdr:rowOff>
    </xdr:to>
    <xdr:cxnSp macro="">
      <xdr:nvCxnSpPr>
        <xdr:cNvPr id="463" name="直線コネクタ 462">
          <a:extLst>
            <a:ext uri="{FF2B5EF4-FFF2-40B4-BE49-F238E27FC236}">
              <a16:creationId xmlns:a16="http://schemas.microsoft.com/office/drawing/2014/main" id="{DA6D2463-9F03-41BB-B748-01E494CC83F5}"/>
            </a:ext>
          </a:extLst>
        </xdr:cNvPr>
        <xdr:cNvCxnSpPr/>
      </xdr:nvCxnSpPr>
      <xdr:spPr>
        <a:xfrm flipV="1">
          <a:off x="21323300" y="7109861"/>
          <a:ext cx="838200" cy="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33592</xdr:rowOff>
    </xdr:from>
    <xdr:to>
      <xdr:col>107</xdr:col>
      <xdr:colOff>101600</xdr:colOff>
      <xdr:row>41</xdr:row>
      <xdr:rowOff>135192</xdr:rowOff>
    </xdr:to>
    <xdr:sp macro="" textlink="">
      <xdr:nvSpPr>
        <xdr:cNvPr id="464" name="楕円 463">
          <a:extLst>
            <a:ext uri="{FF2B5EF4-FFF2-40B4-BE49-F238E27FC236}">
              <a16:creationId xmlns:a16="http://schemas.microsoft.com/office/drawing/2014/main" id="{3470F3AC-F755-4021-BA62-EADCB970B26C}"/>
            </a:ext>
          </a:extLst>
        </xdr:cNvPr>
        <xdr:cNvSpPr/>
      </xdr:nvSpPr>
      <xdr:spPr>
        <a:xfrm>
          <a:off x="20383500" y="706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82931</xdr:rowOff>
    </xdr:from>
    <xdr:to>
      <xdr:col>111</xdr:col>
      <xdr:colOff>177800</xdr:colOff>
      <xdr:row>41</xdr:row>
      <xdr:rowOff>84392</xdr:rowOff>
    </xdr:to>
    <xdr:cxnSp macro="">
      <xdr:nvCxnSpPr>
        <xdr:cNvPr id="465" name="直線コネクタ 464">
          <a:extLst>
            <a:ext uri="{FF2B5EF4-FFF2-40B4-BE49-F238E27FC236}">
              <a16:creationId xmlns:a16="http://schemas.microsoft.com/office/drawing/2014/main" id="{AEAB9DEB-1443-4D47-AA01-741B49D3D8E7}"/>
            </a:ext>
          </a:extLst>
        </xdr:cNvPr>
        <xdr:cNvCxnSpPr/>
      </xdr:nvCxnSpPr>
      <xdr:spPr>
        <a:xfrm flipV="1">
          <a:off x="20434300" y="7112381"/>
          <a:ext cx="889000" cy="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124801</xdr:rowOff>
    </xdr:from>
    <xdr:to>
      <xdr:col>102</xdr:col>
      <xdr:colOff>165100</xdr:colOff>
      <xdr:row>42</xdr:row>
      <xdr:rowOff>54951</xdr:rowOff>
    </xdr:to>
    <xdr:sp macro="" textlink="">
      <xdr:nvSpPr>
        <xdr:cNvPr id="466" name="楕円 465">
          <a:extLst>
            <a:ext uri="{FF2B5EF4-FFF2-40B4-BE49-F238E27FC236}">
              <a16:creationId xmlns:a16="http://schemas.microsoft.com/office/drawing/2014/main" id="{83D044A5-83FF-431E-A012-E65B97A120CF}"/>
            </a:ext>
          </a:extLst>
        </xdr:cNvPr>
        <xdr:cNvSpPr/>
      </xdr:nvSpPr>
      <xdr:spPr>
        <a:xfrm>
          <a:off x="19494500" y="715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84392</xdr:rowOff>
    </xdr:from>
    <xdr:to>
      <xdr:col>107</xdr:col>
      <xdr:colOff>50800</xdr:colOff>
      <xdr:row>42</xdr:row>
      <xdr:rowOff>4151</xdr:rowOff>
    </xdr:to>
    <xdr:cxnSp macro="">
      <xdr:nvCxnSpPr>
        <xdr:cNvPr id="467" name="直線コネクタ 466">
          <a:extLst>
            <a:ext uri="{FF2B5EF4-FFF2-40B4-BE49-F238E27FC236}">
              <a16:creationId xmlns:a16="http://schemas.microsoft.com/office/drawing/2014/main" id="{3E1C95A3-653F-4DF8-A4D9-2F12887E1033}"/>
            </a:ext>
          </a:extLst>
        </xdr:cNvPr>
        <xdr:cNvCxnSpPr/>
      </xdr:nvCxnSpPr>
      <xdr:spPr>
        <a:xfrm flipV="1">
          <a:off x="19545300" y="7113842"/>
          <a:ext cx="889000" cy="9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124858</xdr:rowOff>
    </xdr:from>
    <xdr:ext cx="599010" cy="259045"/>
    <xdr:sp macro="" textlink="">
      <xdr:nvSpPr>
        <xdr:cNvPr id="468" name="n_1mainValue【一般廃棄物処理施設】&#10;一人当たり有形固定資産（償却資産）額">
          <a:extLst>
            <a:ext uri="{FF2B5EF4-FFF2-40B4-BE49-F238E27FC236}">
              <a16:creationId xmlns:a16="http://schemas.microsoft.com/office/drawing/2014/main" id="{8839E077-B916-4252-B10D-F98406FB3BAE}"/>
            </a:ext>
          </a:extLst>
        </xdr:cNvPr>
        <xdr:cNvSpPr txBox="1"/>
      </xdr:nvSpPr>
      <xdr:spPr>
        <a:xfrm>
          <a:off x="21011095" y="7154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126319</xdr:rowOff>
    </xdr:from>
    <xdr:ext cx="599010" cy="259045"/>
    <xdr:sp macro="" textlink="">
      <xdr:nvSpPr>
        <xdr:cNvPr id="469" name="n_2mainValue【一般廃棄物処理施設】&#10;一人当たり有形固定資産（償却資産）額">
          <a:extLst>
            <a:ext uri="{FF2B5EF4-FFF2-40B4-BE49-F238E27FC236}">
              <a16:creationId xmlns:a16="http://schemas.microsoft.com/office/drawing/2014/main" id="{E3CA7A4B-E166-4A87-881C-8143F9164832}"/>
            </a:ext>
          </a:extLst>
        </xdr:cNvPr>
        <xdr:cNvSpPr txBox="1"/>
      </xdr:nvSpPr>
      <xdr:spPr>
        <a:xfrm>
          <a:off x="20134795" y="7155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46078</xdr:rowOff>
    </xdr:from>
    <xdr:ext cx="534377" cy="259045"/>
    <xdr:sp macro="" textlink="">
      <xdr:nvSpPr>
        <xdr:cNvPr id="470" name="n_3mainValue【一般廃棄物処理施設】&#10;一人当たり有形固定資産（償却資産）額">
          <a:extLst>
            <a:ext uri="{FF2B5EF4-FFF2-40B4-BE49-F238E27FC236}">
              <a16:creationId xmlns:a16="http://schemas.microsoft.com/office/drawing/2014/main" id="{DC07BAC0-7AFF-4821-BA67-8EDA19B58758}"/>
            </a:ext>
          </a:extLst>
        </xdr:cNvPr>
        <xdr:cNvSpPr txBox="1"/>
      </xdr:nvSpPr>
      <xdr:spPr>
        <a:xfrm>
          <a:off x="19278111" y="724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a:extLst>
            <a:ext uri="{FF2B5EF4-FFF2-40B4-BE49-F238E27FC236}">
              <a16:creationId xmlns:a16="http://schemas.microsoft.com/office/drawing/2014/main" id="{454981CD-23C9-4FEB-BF72-0F01ABAB0C5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a:extLst>
            <a:ext uri="{FF2B5EF4-FFF2-40B4-BE49-F238E27FC236}">
              <a16:creationId xmlns:a16="http://schemas.microsoft.com/office/drawing/2014/main" id="{0B5710A3-79FB-4286-96F5-BFCF8E97B2D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a:extLst>
            <a:ext uri="{FF2B5EF4-FFF2-40B4-BE49-F238E27FC236}">
              <a16:creationId xmlns:a16="http://schemas.microsoft.com/office/drawing/2014/main" id="{82C734FF-EDCF-4FA6-ABD6-2C3A8DC5342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a:extLst>
            <a:ext uri="{FF2B5EF4-FFF2-40B4-BE49-F238E27FC236}">
              <a16:creationId xmlns:a16="http://schemas.microsoft.com/office/drawing/2014/main" id="{ECA1AEEF-6401-4433-95E9-E679D3E8578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a:extLst>
            <a:ext uri="{FF2B5EF4-FFF2-40B4-BE49-F238E27FC236}">
              <a16:creationId xmlns:a16="http://schemas.microsoft.com/office/drawing/2014/main" id="{7D34DB6C-095C-40AE-8347-750B8396064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a:extLst>
            <a:ext uri="{FF2B5EF4-FFF2-40B4-BE49-F238E27FC236}">
              <a16:creationId xmlns:a16="http://schemas.microsoft.com/office/drawing/2014/main" id="{8AC4648F-C2F2-4717-9B73-887070FF1C0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a:extLst>
            <a:ext uri="{FF2B5EF4-FFF2-40B4-BE49-F238E27FC236}">
              <a16:creationId xmlns:a16="http://schemas.microsoft.com/office/drawing/2014/main" id="{B9751AF0-E48D-4051-B817-357465C1CBF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a:extLst>
            <a:ext uri="{FF2B5EF4-FFF2-40B4-BE49-F238E27FC236}">
              <a16:creationId xmlns:a16="http://schemas.microsoft.com/office/drawing/2014/main" id="{60E6C39B-91D6-4F2F-AD9E-5E79D2C0F47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a:extLst>
            <a:ext uri="{FF2B5EF4-FFF2-40B4-BE49-F238E27FC236}">
              <a16:creationId xmlns:a16="http://schemas.microsoft.com/office/drawing/2014/main" id="{54F4AF19-5D07-4EDC-B85C-3327105CB90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a:extLst>
            <a:ext uri="{FF2B5EF4-FFF2-40B4-BE49-F238E27FC236}">
              <a16:creationId xmlns:a16="http://schemas.microsoft.com/office/drawing/2014/main" id="{16F0832E-4038-419E-BB4C-2EC400A7C36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1" name="直線コネクタ 480">
          <a:extLst>
            <a:ext uri="{FF2B5EF4-FFF2-40B4-BE49-F238E27FC236}">
              <a16:creationId xmlns:a16="http://schemas.microsoft.com/office/drawing/2014/main" id="{04E9D459-63F0-42BE-8401-7CAE12D0B0C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2" name="テキスト ボックス 481">
          <a:extLst>
            <a:ext uri="{FF2B5EF4-FFF2-40B4-BE49-F238E27FC236}">
              <a16:creationId xmlns:a16="http://schemas.microsoft.com/office/drawing/2014/main" id="{B9416B56-3AE9-4C36-94E7-FAFCA2592D2C}"/>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3" name="直線コネクタ 482">
          <a:extLst>
            <a:ext uri="{FF2B5EF4-FFF2-40B4-BE49-F238E27FC236}">
              <a16:creationId xmlns:a16="http://schemas.microsoft.com/office/drawing/2014/main" id="{14CD2664-EF9F-405B-919C-36B257B1ECE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4" name="テキスト ボックス 483">
          <a:extLst>
            <a:ext uri="{FF2B5EF4-FFF2-40B4-BE49-F238E27FC236}">
              <a16:creationId xmlns:a16="http://schemas.microsoft.com/office/drawing/2014/main" id="{A4DFC59B-CDF6-4069-804D-646D35FF62C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5" name="直線コネクタ 484">
          <a:extLst>
            <a:ext uri="{FF2B5EF4-FFF2-40B4-BE49-F238E27FC236}">
              <a16:creationId xmlns:a16="http://schemas.microsoft.com/office/drawing/2014/main" id="{7B983398-6740-4A1A-A8A1-4F182505BBB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6" name="テキスト ボックス 485">
          <a:extLst>
            <a:ext uri="{FF2B5EF4-FFF2-40B4-BE49-F238E27FC236}">
              <a16:creationId xmlns:a16="http://schemas.microsoft.com/office/drawing/2014/main" id="{AF9F97D2-71C2-47E1-8567-62807408142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7" name="直線コネクタ 486">
          <a:extLst>
            <a:ext uri="{FF2B5EF4-FFF2-40B4-BE49-F238E27FC236}">
              <a16:creationId xmlns:a16="http://schemas.microsoft.com/office/drawing/2014/main" id="{66FDBAB7-EB56-42BF-8F00-27CA23F21D7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8" name="テキスト ボックス 487">
          <a:extLst>
            <a:ext uri="{FF2B5EF4-FFF2-40B4-BE49-F238E27FC236}">
              <a16:creationId xmlns:a16="http://schemas.microsoft.com/office/drawing/2014/main" id="{ACE11F5B-E218-4F87-B74B-673DF0D1520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9" name="直線コネクタ 488">
          <a:extLst>
            <a:ext uri="{FF2B5EF4-FFF2-40B4-BE49-F238E27FC236}">
              <a16:creationId xmlns:a16="http://schemas.microsoft.com/office/drawing/2014/main" id="{868A60C5-93B8-4FC3-9A78-8E08C60175C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0" name="テキスト ボックス 489">
          <a:extLst>
            <a:ext uri="{FF2B5EF4-FFF2-40B4-BE49-F238E27FC236}">
              <a16:creationId xmlns:a16="http://schemas.microsoft.com/office/drawing/2014/main" id="{E56809AF-EEE9-4DE8-A14E-FB548B7D611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1" name="直線コネクタ 490">
          <a:extLst>
            <a:ext uri="{FF2B5EF4-FFF2-40B4-BE49-F238E27FC236}">
              <a16:creationId xmlns:a16="http://schemas.microsoft.com/office/drawing/2014/main" id="{71F5A841-BEEB-4FE4-9BCF-D1E4BA63C75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2" name="テキスト ボックス 491">
          <a:extLst>
            <a:ext uri="{FF2B5EF4-FFF2-40B4-BE49-F238E27FC236}">
              <a16:creationId xmlns:a16="http://schemas.microsoft.com/office/drawing/2014/main" id="{D8729EC9-7BC7-4FA2-9778-DCB7EA881055}"/>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a:extLst>
            <a:ext uri="{FF2B5EF4-FFF2-40B4-BE49-F238E27FC236}">
              <a16:creationId xmlns:a16="http://schemas.microsoft.com/office/drawing/2014/main" id="{39A35F17-C1FD-4F0C-B489-157F3634813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id="{E031154C-3BF9-4F67-947C-E4C6F719192E}"/>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保健センター・保健所】&#10;有形固定資産減価償却率グラフ枠">
          <a:extLst>
            <a:ext uri="{FF2B5EF4-FFF2-40B4-BE49-F238E27FC236}">
              <a16:creationId xmlns:a16="http://schemas.microsoft.com/office/drawing/2014/main" id="{8E60B44E-B5A8-4EAE-87BC-D79FF289000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96338</xdr:rowOff>
    </xdr:to>
    <xdr:cxnSp macro="">
      <xdr:nvCxnSpPr>
        <xdr:cNvPr id="496" name="直線コネクタ 495">
          <a:extLst>
            <a:ext uri="{FF2B5EF4-FFF2-40B4-BE49-F238E27FC236}">
              <a16:creationId xmlns:a16="http://schemas.microsoft.com/office/drawing/2014/main" id="{949E7FE0-F063-4C92-B7E6-D3747EFB8EA3}"/>
            </a:ext>
          </a:extLst>
        </xdr:cNvPr>
        <xdr:cNvCxnSpPr/>
      </xdr:nvCxnSpPr>
      <xdr:spPr>
        <a:xfrm flipV="1">
          <a:off x="16318864" y="9470572"/>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100165</xdr:rowOff>
    </xdr:from>
    <xdr:ext cx="405111" cy="259045"/>
    <xdr:sp macro="" textlink="">
      <xdr:nvSpPr>
        <xdr:cNvPr id="497" name="【保健センター・保健所】&#10;有形固定資産減価償却率最小値テキスト">
          <a:extLst>
            <a:ext uri="{FF2B5EF4-FFF2-40B4-BE49-F238E27FC236}">
              <a16:creationId xmlns:a16="http://schemas.microsoft.com/office/drawing/2014/main" id="{38669FA2-0431-4DCB-B2E4-5155CAFB2351}"/>
            </a:ext>
          </a:extLst>
        </xdr:cNvPr>
        <xdr:cNvSpPr txBox="1"/>
      </xdr:nvSpPr>
      <xdr:spPr>
        <a:xfrm>
          <a:off x="16357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96338</xdr:rowOff>
    </xdr:from>
    <xdr:to>
      <xdr:col>86</xdr:col>
      <xdr:colOff>25400</xdr:colOff>
      <xdr:row>63</xdr:row>
      <xdr:rowOff>96338</xdr:rowOff>
    </xdr:to>
    <xdr:cxnSp macro="">
      <xdr:nvCxnSpPr>
        <xdr:cNvPr id="498" name="直線コネクタ 497">
          <a:extLst>
            <a:ext uri="{FF2B5EF4-FFF2-40B4-BE49-F238E27FC236}">
              <a16:creationId xmlns:a16="http://schemas.microsoft.com/office/drawing/2014/main" id="{8AF6501C-BA84-467F-888D-A9A472AF4BBF}"/>
            </a:ext>
          </a:extLst>
        </xdr:cNvPr>
        <xdr:cNvCxnSpPr/>
      </xdr:nvCxnSpPr>
      <xdr:spPr>
        <a:xfrm>
          <a:off x="16230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9" name="【保健センター・保健所】&#10;有形固定資産減価償却率最大値テキスト">
          <a:extLst>
            <a:ext uri="{FF2B5EF4-FFF2-40B4-BE49-F238E27FC236}">
              <a16:creationId xmlns:a16="http://schemas.microsoft.com/office/drawing/2014/main" id="{86A37074-F7D8-493C-BA6F-BDAE81367633}"/>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0" name="直線コネクタ 499">
          <a:extLst>
            <a:ext uri="{FF2B5EF4-FFF2-40B4-BE49-F238E27FC236}">
              <a16:creationId xmlns:a16="http://schemas.microsoft.com/office/drawing/2014/main" id="{F2B14CC8-242F-4814-9F4A-A804072C2604}"/>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501" name="【保健センター・保健所】&#10;有形固定資産減価償却率平均値テキスト">
          <a:extLst>
            <a:ext uri="{FF2B5EF4-FFF2-40B4-BE49-F238E27FC236}">
              <a16:creationId xmlns:a16="http://schemas.microsoft.com/office/drawing/2014/main" id="{09F1B987-BF31-4857-97B1-F88CBEDDA84B}"/>
            </a:ext>
          </a:extLst>
        </xdr:cNvPr>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02" name="フローチャート: 判断 501">
          <a:extLst>
            <a:ext uri="{FF2B5EF4-FFF2-40B4-BE49-F238E27FC236}">
              <a16:creationId xmlns:a16="http://schemas.microsoft.com/office/drawing/2014/main" id="{A017750F-C852-41C0-9F22-599CCF1DB644}"/>
            </a:ext>
          </a:extLst>
        </xdr:cNvPr>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128815</xdr:rowOff>
    </xdr:from>
    <xdr:to>
      <xdr:col>81</xdr:col>
      <xdr:colOff>101600</xdr:colOff>
      <xdr:row>60</xdr:row>
      <xdr:rowOff>58965</xdr:rowOff>
    </xdr:to>
    <xdr:sp macro="" textlink="">
      <xdr:nvSpPr>
        <xdr:cNvPr id="503" name="フローチャート: 判断 502">
          <a:extLst>
            <a:ext uri="{FF2B5EF4-FFF2-40B4-BE49-F238E27FC236}">
              <a16:creationId xmlns:a16="http://schemas.microsoft.com/office/drawing/2014/main" id="{239F9AB2-679B-48E4-9E1E-E3DD806EE0E0}"/>
            </a:ext>
          </a:extLst>
        </xdr:cNvPr>
        <xdr:cNvSpPr/>
      </xdr:nvSpPr>
      <xdr:spPr>
        <a:xfrm>
          <a:off x="15430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50092</xdr:rowOff>
    </xdr:from>
    <xdr:ext cx="405111" cy="259045"/>
    <xdr:sp macro="" textlink="">
      <xdr:nvSpPr>
        <xdr:cNvPr id="504" name="n_1aveValue【保健センター・保健所】&#10;有形固定資産減価償却率">
          <a:extLst>
            <a:ext uri="{FF2B5EF4-FFF2-40B4-BE49-F238E27FC236}">
              <a16:creationId xmlns:a16="http://schemas.microsoft.com/office/drawing/2014/main" id="{6097E5B9-E2EB-4DBF-82E5-0FAA66BC03DD}"/>
            </a:ext>
          </a:extLst>
        </xdr:cNvPr>
        <xdr:cNvSpPr txBox="1"/>
      </xdr:nvSpPr>
      <xdr:spPr>
        <a:xfrm>
          <a:off x="15266044" y="1033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7983</xdr:rowOff>
    </xdr:from>
    <xdr:to>
      <xdr:col>76</xdr:col>
      <xdr:colOff>165100</xdr:colOff>
      <xdr:row>60</xdr:row>
      <xdr:rowOff>109583</xdr:rowOff>
    </xdr:to>
    <xdr:sp macro="" textlink="">
      <xdr:nvSpPr>
        <xdr:cNvPr id="505" name="フローチャート: 判断 504">
          <a:extLst>
            <a:ext uri="{FF2B5EF4-FFF2-40B4-BE49-F238E27FC236}">
              <a16:creationId xmlns:a16="http://schemas.microsoft.com/office/drawing/2014/main" id="{EB20E912-1978-41F1-AE89-FAB80CBF23EB}"/>
            </a:ext>
          </a:extLst>
        </xdr:cNvPr>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100710</xdr:rowOff>
    </xdr:from>
    <xdr:ext cx="405111" cy="259045"/>
    <xdr:sp macro="" textlink="">
      <xdr:nvSpPr>
        <xdr:cNvPr id="506" name="n_2aveValue【保健センター・保健所】&#10;有形固定資産減価償却率">
          <a:extLst>
            <a:ext uri="{FF2B5EF4-FFF2-40B4-BE49-F238E27FC236}">
              <a16:creationId xmlns:a16="http://schemas.microsoft.com/office/drawing/2014/main" id="{CC11FA7F-D793-4910-BC7A-36EA9E0DEBEA}"/>
            </a:ext>
          </a:extLst>
        </xdr:cNvPr>
        <xdr:cNvSpPr txBox="1"/>
      </xdr:nvSpPr>
      <xdr:spPr>
        <a:xfrm>
          <a:off x="14389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29210</xdr:rowOff>
    </xdr:from>
    <xdr:to>
      <xdr:col>72</xdr:col>
      <xdr:colOff>38100</xdr:colOff>
      <xdr:row>60</xdr:row>
      <xdr:rowOff>130810</xdr:rowOff>
    </xdr:to>
    <xdr:sp macro="" textlink="">
      <xdr:nvSpPr>
        <xdr:cNvPr id="507" name="フローチャート: 判断 506">
          <a:extLst>
            <a:ext uri="{FF2B5EF4-FFF2-40B4-BE49-F238E27FC236}">
              <a16:creationId xmlns:a16="http://schemas.microsoft.com/office/drawing/2014/main" id="{F4C9EC77-618B-47FC-AE6C-54D4DE50C6B6}"/>
            </a:ext>
          </a:extLst>
        </xdr:cNvPr>
        <xdr:cNvSpPr/>
      </xdr:nvSpPr>
      <xdr:spPr>
        <a:xfrm>
          <a:off x="13652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121937</xdr:rowOff>
    </xdr:from>
    <xdr:ext cx="405111" cy="259045"/>
    <xdr:sp macro="" textlink="">
      <xdr:nvSpPr>
        <xdr:cNvPr id="508" name="n_3aveValue【保健センター・保健所】&#10;有形固定資産減価償却率">
          <a:extLst>
            <a:ext uri="{FF2B5EF4-FFF2-40B4-BE49-F238E27FC236}">
              <a16:creationId xmlns:a16="http://schemas.microsoft.com/office/drawing/2014/main" id="{69C013DD-D624-43AF-A69D-255AFD01069D}"/>
            </a:ext>
          </a:extLst>
        </xdr:cNvPr>
        <xdr:cNvSpPr txBox="1"/>
      </xdr:nvSpPr>
      <xdr:spPr>
        <a:xfrm>
          <a:off x="13500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D5321D31-5A87-4AD3-B637-5BB19BA1FA8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B0F4199E-F361-45A7-9F11-C3546198A77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44296DB8-F5D3-4908-B682-92F2DF53DCF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CF6891ED-EFE8-48B7-9A31-1552B589712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3A503C83-B503-4BE6-BE64-F710E6BF912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132080</xdr:rowOff>
    </xdr:from>
    <xdr:to>
      <xdr:col>85</xdr:col>
      <xdr:colOff>177800</xdr:colOff>
      <xdr:row>59</xdr:row>
      <xdr:rowOff>62230</xdr:rowOff>
    </xdr:to>
    <xdr:sp macro="" textlink="">
      <xdr:nvSpPr>
        <xdr:cNvPr id="514" name="楕円 513">
          <a:extLst>
            <a:ext uri="{FF2B5EF4-FFF2-40B4-BE49-F238E27FC236}">
              <a16:creationId xmlns:a16="http://schemas.microsoft.com/office/drawing/2014/main" id="{5EEFDB95-8BFE-4DEA-B669-70A3B8896C3A}"/>
            </a:ext>
          </a:extLst>
        </xdr:cNvPr>
        <xdr:cNvSpPr/>
      </xdr:nvSpPr>
      <xdr:spPr>
        <a:xfrm>
          <a:off x="162687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154957</xdr:rowOff>
    </xdr:from>
    <xdr:ext cx="405111" cy="259045"/>
    <xdr:sp macro="" textlink="">
      <xdr:nvSpPr>
        <xdr:cNvPr id="515" name="【保健センター・保健所】&#10;有形固定資産減価償却率該当値テキスト">
          <a:extLst>
            <a:ext uri="{FF2B5EF4-FFF2-40B4-BE49-F238E27FC236}">
              <a16:creationId xmlns:a16="http://schemas.microsoft.com/office/drawing/2014/main" id="{FD48F00A-F85F-4F1A-85EE-2036B4A4AFF4}"/>
            </a:ext>
          </a:extLst>
        </xdr:cNvPr>
        <xdr:cNvSpPr txBox="1"/>
      </xdr:nvSpPr>
      <xdr:spPr>
        <a:xfrm>
          <a:off x="16357600"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161472</xdr:rowOff>
    </xdr:from>
    <xdr:to>
      <xdr:col>81</xdr:col>
      <xdr:colOff>101600</xdr:colOff>
      <xdr:row>59</xdr:row>
      <xdr:rowOff>91622</xdr:rowOff>
    </xdr:to>
    <xdr:sp macro="" textlink="">
      <xdr:nvSpPr>
        <xdr:cNvPr id="516" name="楕円 515">
          <a:extLst>
            <a:ext uri="{FF2B5EF4-FFF2-40B4-BE49-F238E27FC236}">
              <a16:creationId xmlns:a16="http://schemas.microsoft.com/office/drawing/2014/main" id="{F4F81C13-DA53-4676-B249-E18DDA2D6DA3}"/>
            </a:ext>
          </a:extLst>
        </xdr:cNvPr>
        <xdr:cNvSpPr/>
      </xdr:nvSpPr>
      <xdr:spPr>
        <a:xfrm>
          <a:off x="15430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xdr:rowOff>
    </xdr:from>
    <xdr:to>
      <xdr:col>85</xdr:col>
      <xdr:colOff>127000</xdr:colOff>
      <xdr:row>59</xdr:row>
      <xdr:rowOff>40822</xdr:rowOff>
    </xdr:to>
    <xdr:cxnSp macro="">
      <xdr:nvCxnSpPr>
        <xdr:cNvPr id="517" name="直線コネクタ 516">
          <a:extLst>
            <a:ext uri="{FF2B5EF4-FFF2-40B4-BE49-F238E27FC236}">
              <a16:creationId xmlns:a16="http://schemas.microsoft.com/office/drawing/2014/main" id="{86123D60-9089-4468-A972-1E62DBE3E8E2}"/>
            </a:ext>
          </a:extLst>
        </xdr:cNvPr>
        <xdr:cNvCxnSpPr/>
      </xdr:nvCxnSpPr>
      <xdr:spPr>
        <a:xfrm flipV="1">
          <a:off x="15481300" y="1012698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161472</xdr:rowOff>
    </xdr:from>
    <xdr:to>
      <xdr:col>76</xdr:col>
      <xdr:colOff>165100</xdr:colOff>
      <xdr:row>59</xdr:row>
      <xdr:rowOff>91622</xdr:rowOff>
    </xdr:to>
    <xdr:sp macro="" textlink="">
      <xdr:nvSpPr>
        <xdr:cNvPr id="518" name="楕円 517">
          <a:extLst>
            <a:ext uri="{FF2B5EF4-FFF2-40B4-BE49-F238E27FC236}">
              <a16:creationId xmlns:a16="http://schemas.microsoft.com/office/drawing/2014/main" id="{2407F800-7384-4B8F-ADD8-9FB5EDA958C6}"/>
            </a:ext>
          </a:extLst>
        </xdr:cNvPr>
        <xdr:cNvSpPr/>
      </xdr:nvSpPr>
      <xdr:spPr>
        <a:xfrm>
          <a:off x="14541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40822</xdr:rowOff>
    </xdr:from>
    <xdr:to>
      <xdr:col>81</xdr:col>
      <xdr:colOff>50800</xdr:colOff>
      <xdr:row>59</xdr:row>
      <xdr:rowOff>40822</xdr:rowOff>
    </xdr:to>
    <xdr:cxnSp macro="">
      <xdr:nvCxnSpPr>
        <xdr:cNvPr id="519" name="直線コネクタ 518">
          <a:extLst>
            <a:ext uri="{FF2B5EF4-FFF2-40B4-BE49-F238E27FC236}">
              <a16:creationId xmlns:a16="http://schemas.microsoft.com/office/drawing/2014/main" id="{F2FF60AC-BCB0-4480-9B83-33D9A8FA328A}"/>
            </a:ext>
          </a:extLst>
        </xdr:cNvPr>
        <xdr:cNvCxnSpPr/>
      </xdr:nvCxnSpPr>
      <xdr:spPr>
        <a:xfrm>
          <a:off x="14592300" y="10156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55335</xdr:rowOff>
    </xdr:from>
    <xdr:to>
      <xdr:col>72</xdr:col>
      <xdr:colOff>38100</xdr:colOff>
      <xdr:row>59</xdr:row>
      <xdr:rowOff>156935</xdr:rowOff>
    </xdr:to>
    <xdr:sp macro="" textlink="">
      <xdr:nvSpPr>
        <xdr:cNvPr id="520" name="楕円 519">
          <a:extLst>
            <a:ext uri="{FF2B5EF4-FFF2-40B4-BE49-F238E27FC236}">
              <a16:creationId xmlns:a16="http://schemas.microsoft.com/office/drawing/2014/main" id="{61383032-A982-45E7-80F6-AA7671688715}"/>
            </a:ext>
          </a:extLst>
        </xdr:cNvPr>
        <xdr:cNvSpPr/>
      </xdr:nvSpPr>
      <xdr:spPr>
        <a:xfrm>
          <a:off x="13652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40822</xdr:rowOff>
    </xdr:from>
    <xdr:to>
      <xdr:col>76</xdr:col>
      <xdr:colOff>114300</xdr:colOff>
      <xdr:row>59</xdr:row>
      <xdr:rowOff>106135</xdr:rowOff>
    </xdr:to>
    <xdr:cxnSp macro="">
      <xdr:nvCxnSpPr>
        <xdr:cNvPr id="521" name="直線コネクタ 520">
          <a:extLst>
            <a:ext uri="{FF2B5EF4-FFF2-40B4-BE49-F238E27FC236}">
              <a16:creationId xmlns:a16="http://schemas.microsoft.com/office/drawing/2014/main" id="{5900C3AF-12DE-4929-819A-7C21CC959DC8}"/>
            </a:ext>
          </a:extLst>
        </xdr:cNvPr>
        <xdr:cNvCxnSpPr/>
      </xdr:nvCxnSpPr>
      <xdr:spPr>
        <a:xfrm flipV="1">
          <a:off x="13703300" y="101563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108149</xdr:rowOff>
    </xdr:from>
    <xdr:ext cx="405111" cy="259045"/>
    <xdr:sp macro="" textlink="">
      <xdr:nvSpPr>
        <xdr:cNvPr id="522" name="n_1mainValue【保健センター・保健所】&#10;有形固定資産減価償却率">
          <a:extLst>
            <a:ext uri="{FF2B5EF4-FFF2-40B4-BE49-F238E27FC236}">
              <a16:creationId xmlns:a16="http://schemas.microsoft.com/office/drawing/2014/main" id="{3DB9FFF1-DD13-4321-828A-10E1752E1A51}"/>
            </a:ext>
          </a:extLst>
        </xdr:cNvPr>
        <xdr:cNvSpPr txBox="1"/>
      </xdr:nvSpPr>
      <xdr:spPr>
        <a:xfrm>
          <a:off x="15266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108149</xdr:rowOff>
    </xdr:from>
    <xdr:ext cx="405111" cy="259045"/>
    <xdr:sp macro="" textlink="">
      <xdr:nvSpPr>
        <xdr:cNvPr id="523" name="n_2mainValue【保健センター・保健所】&#10;有形固定資産減価償却率">
          <a:extLst>
            <a:ext uri="{FF2B5EF4-FFF2-40B4-BE49-F238E27FC236}">
              <a16:creationId xmlns:a16="http://schemas.microsoft.com/office/drawing/2014/main" id="{B8415997-F6A6-48E1-8FCA-662C5BE8A88C}"/>
            </a:ext>
          </a:extLst>
        </xdr:cNvPr>
        <xdr:cNvSpPr txBox="1"/>
      </xdr:nvSpPr>
      <xdr:spPr>
        <a:xfrm>
          <a:off x="14389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524" name="n_3mainValue【保健センター・保健所】&#10;有形固定資産減価償却率">
          <a:extLst>
            <a:ext uri="{FF2B5EF4-FFF2-40B4-BE49-F238E27FC236}">
              <a16:creationId xmlns:a16="http://schemas.microsoft.com/office/drawing/2014/main" id="{DC884787-0D4E-43C0-9CD5-1A9B0B3217DF}"/>
            </a:ext>
          </a:extLst>
        </xdr:cNvPr>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a:extLst>
            <a:ext uri="{FF2B5EF4-FFF2-40B4-BE49-F238E27FC236}">
              <a16:creationId xmlns:a16="http://schemas.microsoft.com/office/drawing/2014/main" id="{9366A5E3-A327-44A8-9A01-CCC4FB53BD8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a:extLst>
            <a:ext uri="{FF2B5EF4-FFF2-40B4-BE49-F238E27FC236}">
              <a16:creationId xmlns:a16="http://schemas.microsoft.com/office/drawing/2014/main" id="{81CF72BA-D224-46F6-8396-7F294D6BECA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a:extLst>
            <a:ext uri="{FF2B5EF4-FFF2-40B4-BE49-F238E27FC236}">
              <a16:creationId xmlns:a16="http://schemas.microsoft.com/office/drawing/2014/main" id="{C025E017-FF31-4AA6-ACB0-E42D0D877C4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a:extLst>
            <a:ext uri="{FF2B5EF4-FFF2-40B4-BE49-F238E27FC236}">
              <a16:creationId xmlns:a16="http://schemas.microsoft.com/office/drawing/2014/main" id="{FD961EBB-33EB-47C6-AE5E-2C2A13ABA74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a:extLst>
            <a:ext uri="{FF2B5EF4-FFF2-40B4-BE49-F238E27FC236}">
              <a16:creationId xmlns:a16="http://schemas.microsoft.com/office/drawing/2014/main" id="{71E0DD45-3828-4600-AD37-D6E19057A44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a:extLst>
            <a:ext uri="{FF2B5EF4-FFF2-40B4-BE49-F238E27FC236}">
              <a16:creationId xmlns:a16="http://schemas.microsoft.com/office/drawing/2014/main" id="{E90DC2D0-0591-4198-966D-1AB47BDC342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a:extLst>
            <a:ext uri="{FF2B5EF4-FFF2-40B4-BE49-F238E27FC236}">
              <a16:creationId xmlns:a16="http://schemas.microsoft.com/office/drawing/2014/main" id="{878B612B-1BB4-4683-993E-55F640A730B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a:extLst>
            <a:ext uri="{FF2B5EF4-FFF2-40B4-BE49-F238E27FC236}">
              <a16:creationId xmlns:a16="http://schemas.microsoft.com/office/drawing/2014/main" id="{D11FC85F-2497-4B2B-AF36-8B0D9A6F6B2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a:extLst>
            <a:ext uri="{FF2B5EF4-FFF2-40B4-BE49-F238E27FC236}">
              <a16:creationId xmlns:a16="http://schemas.microsoft.com/office/drawing/2014/main" id="{162A6AEC-9385-4ADD-9D2F-D4261BA7905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a:extLst>
            <a:ext uri="{FF2B5EF4-FFF2-40B4-BE49-F238E27FC236}">
              <a16:creationId xmlns:a16="http://schemas.microsoft.com/office/drawing/2014/main" id="{15340075-01A0-4AFD-BFBA-7C831B0CBA9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a:extLst>
            <a:ext uri="{FF2B5EF4-FFF2-40B4-BE49-F238E27FC236}">
              <a16:creationId xmlns:a16="http://schemas.microsoft.com/office/drawing/2014/main" id="{0CC7C456-E3F4-4B7F-8601-EC19B6E66178}"/>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a:extLst>
            <a:ext uri="{FF2B5EF4-FFF2-40B4-BE49-F238E27FC236}">
              <a16:creationId xmlns:a16="http://schemas.microsoft.com/office/drawing/2014/main" id="{6D1D1BB7-9170-42B5-B8EF-202AD2F0222F}"/>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a:extLst>
            <a:ext uri="{FF2B5EF4-FFF2-40B4-BE49-F238E27FC236}">
              <a16:creationId xmlns:a16="http://schemas.microsoft.com/office/drawing/2014/main" id="{D8FA1976-27F7-4293-8E13-F5DA63EA7AF9}"/>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8" name="テキスト ボックス 537">
          <a:extLst>
            <a:ext uri="{FF2B5EF4-FFF2-40B4-BE49-F238E27FC236}">
              <a16:creationId xmlns:a16="http://schemas.microsoft.com/office/drawing/2014/main" id="{E9A347EC-3F76-4C69-B343-9D953E97D19F}"/>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a:extLst>
            <a:ext uri="{FF2B5EF4-FFF2-40B4-BE49-F238E27FC236}">
              <a16:creationId xmlns:a16="http://schemas.microsoft.com/office/drawing/2014/main" id="{7BAB377F-FDE5-44A1-BBC9-AA3254EA2542}"/>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0" name="テキスト ボックス 539">
          <a:extLst>
            <a:ext uri="{FF2B5EF4-FFF2-40B4-BE49-F238E27FC236}">
              <a16:creationId xmlns:a16="http://schemas.microsoft.com/office/drawing/2014/main" id="{A8995940-A850-4A23-929A-B5FA27032228}"/>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a:extLst>
            <a:ext uri="{FF2B5EF4-FFF2-40B4-BE49-F238E27FC236}">
              <a16:creationId xmlns:a16="http://schemas.microsoft.com/office/drawing/2014/main" id="{9CBA8D60-D113-450E-B0E3-3834D39C24B1}"/>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2" name="テキスト ボックス 541">
          <a:extLst>
            <a:ext uri="{FF2B5EF4-FFF2-40B4-BE49-F238E27FC236}">
              <a16:creationId xmlns:a16="http://schemas.microsoft.com/office/drawing/2014/main" id="{017B4717-ECA7-47CA-BDC1-16A1EB3C4F3A}"/>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a:extLst>
            <a:ext uri="{FF2B5EF4-FFF2-40B4-BE49-F238E27FC236}">
              <a16:creationId xmlns:a16="http://schemas.microsoft.com/office/drawing/2014/main" id="{90125B35-D847-43C5-9E05-5B391DFB9F2C}"/>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4" name="テキスト ボックス 543">
          <a:extLst>
            <a:ext uri="{FF2B5EF4-FFF2-40B4-BE49-F238E27FC236}">
              <a16:creationId xmlns:a16="http://schemas.microsoft.com/office/drawing/2014/main" id="{D1FB8DCB-2500-4814-9B67-1FCB1CBA18E2}"/>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a:extLst>
            <a:ext uri="{FF2B5EF4-FFF2-40B4-BE49-F238E27FC236}">
              <a16:creationId xmlns:a16="http://schemas.microsoft.com/office/drawing/2014/main" id="{7B7D5F92-0BAA-4D5E-8A22-FA68FDC7094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6" name="テキスト ボックス 545">
          <a:extLst>
            <a:ext uri="{FF2B5EF4-FFF2-40B4-BE49-F238E27FC236}">
              <a16:creationId xmlns:a16="http://schemas.microsoft.com/office/drawing/2014/main" id="{B73339B2-482B-476A-8A55-F64B2AE8BE58}"/>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a:extLst>
            <a:ext uri="{FF2B5EF4-FFF2-40B4-BE49-F238E27FC236}">
              <a16:creationId xmlns:a16="http://schemas.microsoft.com/office/drawing/2014/main" id="{97F70CB6-BDA6-459F-881F-F112F6BD1ED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a:extLst>
            <a:ext uri="{FF2B5EF4-FFF2-40B4-BE49-F238E27FC236}">
              <a16:creationId xmlns:a16="http://schemas.microsoft.com/office/drawing/2014/main" id="{C28A26D5-B8D1-4469-B851-156FDC759DD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保健センター・保健所】&#10;一人当たり面積グラフ枠">
          <a:extLst>
            <a:ext uri="{FF2B5EF4-FFF2-40B4-BE49-F238E27FC236}">
              <a16:creationId xmlns:a16="http://schemas.microsoft.com/office/drawing/2014/main" id="{E1465A49-2D6D-40EE-9AC9-A1CB1189221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75438</xdr:rowOff>
    </xdr:from>
    <xdr:to>
      <xdr:col>116</xdr:col>
      <xdr:colOff>62864</xdr:colOff>
      <xdr:row>64</xdr:row>
      <xdr:rowOff>110708</xdr:rowOff>
    </xdr:to>
    <xdr:cxnSp macro="">
      <xdr:nvCxnSpPr>
        <xdr:cNvPr id="550" name="直線コネクタ 549">
          <a:extLst>
            <a:ext uri="{FF2B5EF4-FFF2-40B4-BE49-F238E27FC236}">
              <a16:creationId xmlns:a16="http://schemas.microsoft.com/office/drawing/2014/main" id="{364112F0-2060-4F22-B810-018B157C2DD6}"/>
            </a:ext>
          </a:extLst>
        </xdr:cNvPr>
        <xdr:cNvCxnSpPr/>
      </xdr:nvCxnSpPr>
      <xdr:spPr>
        <a:xfrm flipV="1">
          <a:off x="22160864" y="9505188"/>
          <a:ext cx="0" cy="157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114535</xdr:rowOff>
    </xdr:from>
    <xdr:ext cx="469744" cy="259045"/>
    <xdr:sp macro="" textlink="">
      <xdr:nvSpPr>
        <xdr:cNvPr id="551" name="【保健センター・保健所】&#10;一人当たり面積最小値テキスト">
          <a:extLst>
            <a:ext uri="{FF2B5EF4-FFF2-40B4-BE49-F238E27FC236}">
              <a16:creationId xmlns:a16="http://schemas.microsoft.com/office/drawing/2014/main" id="{037B8171-2A8D-4821-BA19-8E83842721EF}"/>
            </a:ext>
          </a:extLst>
        </xdr:cNvPr>
        <xdr:cNvSpPr txBox="1"/>
      </xdr:nvSpPr>
      <xdr:spPr>
        <a:xfrm>
          <a:off x="22199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110708</xdr:rowOff>
    </xdr:from>
    <xdr:to>
      <xdr:col>116</xdr:col>
      <xdr:colOff>152400</xdr:colOff>
      <xdr:row>64</xdr:row>
      <xdr:rowOff>110708</xdr:rowOff>
    </xdr:to>
    <xdr:cxnSp macro="">
      <xdr:nvCxnSpPr>
        <xdr:cNvPr id="552" name="直線コネクタ 551">
          <a:extLst>
            <a:ext uri="{FF2B5EF4-FFF2-40B4-BE49-F238E27FC236}">
              <a16:creationId xmlns:a16="http://schemas.microsoft.com/office/drawing/2014/main" id="{657DBD39-3939-4A12-B42B-17FF22316723}"/>
            </a:ext>
          </a:extLst>
        </xdr:cNvPr>
        <xdr:cNvCxnSpPr/>
      </xdr:nvCxnSpPr>
      <xdr:spPr>
        <a:xfrm>
          <a:off x="22072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22115</xdr:rowOff>
    </xdr:from>
    <xdr:ext cx="469744" cy="259045"/>
    <xdr:sp macro="" textlink="">
      <xdr:nvSpPr>
        <xdr:cNvPr id="553" name="【保健センター・保健所】&#10;一人当たり面積最大値テキスト">
          <a:extLst>
            <a:ext uri="{FF2B5EF4-FFF2-40B4-BE49-F238E27FC236}">
              <a16:creationId xmlns:a16="http://schemas.microsoft.com/office/drawing/2014/main" id="{704D3A97-3C16-4045-A89C-826F4D7FC139}"/>
            </a:ext>
          </a:extLst>
        </xdr:cNvPr>
        <xdr:cNvSpPr txBox="1"/>
      </xdr:nvSpPr>
      <xdr:spPr>
        <a:xfrm>
          <a:off x="221996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75438</xdr:rowOff>
    </xdr:from>
    <xdr:to>
      <xdr:col>116</xdr:col>
      <xdr:colOff>152400</xdr:colOff>
      <xdr:row>55</xdr:row>
      <xdr:rowOff>75438</xdr:rowOff>
    </xdr:to>
    <xdr:cxnSp macro="">
      <xdr:nvCxnSpPr>
        <xdr:cNvPr id="554" name="直線コネクタ 553">
          <a:extLst>
            <a:ext uri="{FF2B5EF4-FFF2-40B4-BE49-F238E27FC236}">
              <a16:creationId xmlns:a16="http://schemas.microsoft.com/office/drawing/2014/main" id="{3388830A-281A-40E1-920B-19FDDC28DCA5}"/>
            </a:ext>
          </a:extLst>
        </xdr:cNvPr>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170959</xdr:rowOff>
    </xdr:from>
    <xdr:ext cx="469744" cy="259045"/>
    <xdr:sp macro="" textlink="">
      <xdr:nvSpPr>
        <xdr:cNvPr id="555" name="【保健センター・保健所】&#10;一人当たり面積平均値テキスト">
          <a:extLst>
            <a:ext uri="{FF2B5EF4-FFF2-40B4-BE49-F238E27FC236}">
              <a16:creationId xmlns:a16="http://schemas.microsoft.com/office/drawing/2014/main" id="{AB1270A2-6C91-4DD6-AD16-A3E7C43DA958}"/>
            </a:ext>
          </a:extLst>
        </xdr:cNvPr>
        <xdr:cNvSpPr txBox="1"/>
      </xdr:nvSpPr>
      <xdr:spPr>
        <a:xfrm>
          <a:off x="22199600" y="108008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148082</xdr:rowOff>
    </xdr:from>
    <xdr:to>
      <xdr:col>116</xdr:col>
      <xdr:colOff>114300</xdr:colOff>
      <xdr:row>64</xdr:row>
      <xdr:rowOff>78232</xdr:rowOff>
    </xdr:to>
    <xdr:sp macro="" textlink="">
      <xdr:nvSpPr>
        <xdr:cNvPr id="556" name="フローチャート: 判断 555">
          <a:extLst>
            <a:ext uri="{FF2B5EF4-FFF2-40B4-BE49-F238E27FC236}">
              <a16:creationId xmlns:a16="http://schemas.microsoft.com/office/drawing/2014/main" id="{C3FBA15E-8B94-4A62-B45C-63662E38CB45}"/>
            </a:ext>
          </a:extLst>
        </xdr:cNvPr>
        <xdr:cNvSpPr/>
      </xdr:nvSpPr>
      <xdr:spPr>
        <a:xfrm>
          <a:off x="22110700" y="1094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136652</xdr:rowOff>
    </xdr:from>
    <xdr:to>
      <xdr:col>112</xdr:col>
      <xdr:colOff>38100</xdr:colOff>
      <xdr:row>64</xdr:row>
      <xdr:rowOff>66802</xdr:rowOff>
    </xdr:to>
    <xdr:sp macro="" textlink="">
      <xdr:nvSpPr>
        <xdr:cNvPr id="557" name="フローチャート: 判断 556">
          <a:extLst>
            <a:ext uri="{FF2B5EF4-FFF2-40B4-BE49-F238E27FC236}">
              <a16:creationId xmlns:a16="http://schemas.microsoft.com/office/drawing/2014/main" id="{3A9B30C6-FBCF-48F9-9E9A-1DC02C4D68BD}"/>
            </a:ext>
          </a:extLst>
        </xdr:cNvPr>
        <xdr:cNvSpPr/>
      </xdr:nvSpPr>
      <xdr:spPr>
        <a:xfrm>
          <a:off x="21272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83329</xdr:rowOff>
    </xdr:from>
    <xdr:ext cx="469744" cy="259045"/>
    <xdr:sp macro="" textlink="">
      <xdr:nvSpPr>
        <xdr:cNvPr id="558" name="n_1aveValue【保健センター・保健所】&#10;一人当たり面積">
          <a:extLst>
            <a:ext uri="{FF2B5EF4-FFF2-40B4-BE49-F238E27FC236}">
              <a16:creationId xmlns:a16="http://schemas.microsoft.com/office/drawing/2014/main" id="{E3CC14CC-EDE9-44B7-9839-041F5609D3F0}"/>
            </a:ext>
          </a:extLst>
        </xdr:cNvPr>
        <xdr:cNvSpPr txBox="1"/>
      </xdr:nvSpPr>
      <xdr:spPr>
        <a:xfrm>
          <a:off x="21075727"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124895</xdr:rowOff>
    </xdr:from>
    <xdr:to>
      <xdr:col>107</xdr:col>
      <xdr:colOff>101600</xdr:colOff>
      <xdr:row>64</xdr:row>
      <xdr:rowOff>55045</xdr:rowOff>
    </xdr:to>
    <xdr:sp macro="" textlink="">
      <xdr:nvSpPr>
        <xdr:cNvPr id="559" name="フローチャート: 判断 558">
          <a:extLst>
            <a:ext uri="{FF2B5EF4-FFF2-40B4-BE49-F238E27FC236}">
              <a16:creationId xmlns:a16="http://schemas.microsoft.com/office/drawing/2014/main" id="{EA6C5D5E-E88F-4B1C-B367-4CECD55FF423}"/>
            </a:ext>
          </a:extLst>
        </xdr:cNvPr>
        <xdr:cNvSpPr/>
      </xdr:nvSpPr>
      <xdr:spPr>
        <a:xfrm>
          <a:off x="20383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71572</xdr:rowOff>
    </xdr:from>
    <xdr:ext cx="469744" cy="259045"/>
    <xdr:sp macro="" textlink="">
      <xdr:nvSpPr>
        <xdr:cNvPr id="560" name="n_2aveValue【保健センター・保健所】&#10;一人当たり面積">
          <a:extLst>
            <a:ext uri="{FF2B5EF4-FFF2-40B4-BE49-F238E27FC236}">
              <a16:creationId xmlns:a16="http://schemas.microsoft.com/office/drawing/2014/main" id="{DB8EB4EB-E931-4F58-B447-B8FF28E9258F}"/>
            </a:ext>
          </a:extLst>
        </xdr:cNvPr>
        <xdr:cNvSpPr txBox="1"/>
      </xdr:nvSpPr>
      <xdr:spPr>
        <a:xfrm>
          <a:off x="20199427" y="1070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139918</xdr:rowOff>
    </xdr:from>
    <xdr:to>
      <xdr:col>102</xdr:col>
      <xdr:colOff>165100</xdr:colOff>
      <xdr:row>64</xdr:row>
      <xdr:rowOff>70068</xdr:rowOff>
    </xdr:to>
    <xdr:sp macro="" textlink="">
      <xdr:nvSpPr>
        <xdr:cNvPr id="561" name="フローチャート: 判断 560">
          <a:extLst>
            <a:ext uri="{FF2B5EF4-FFF2-40B4-BE49-F238E27FC236}">
              <a16:creationId xmlns:a16="http://schemas.microsoft.com/office/drawing/2014/main" id="{555EF5BF-8FCE-4626-945E-79F6A35633FB}"/>
            </a:ext>
          </a:extLst>
        </xdr:cNvPr>
        <xdr:cNvSpPr/>
      </xdr:nvSpPr>
      <xdr:spPr>
        <a:xfrm>
          <a:off x="19494500" y="1094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86595</xdr:rowOff>
    </xdr:from>
    <xdr:ext cx="469744" cy="259045"/>
    <xdr:sp macro="" textlink="">
      <xdr:nvSpPr>
        <xdr:cNvPr id="562" name="n_3aveValue【保健センター・保健所】&#10;一人当たり面積">
          <a:extLst>
            <a:ext uri="{FF2B5EF4-FFF2-40B4-BE49-F238E27FC236}">
              <a16:creationId xmlns:a16="http://schemas.microsoft.com/office/drawing/2014/main" id="{50386092-7DB0-416E-90D9-3DF9B1392B1A}"/>
            </a:ext>
          </a:extLst>
        </xdr:cNvPr>
        <xdr:cNvSpPr txBox="1"/>
      </xdr:nvSpPr>
      <xdr:spPr>
        <a:xfrm>
          <a:off x="19310427" y="1071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1DC6575A-E9A0-4ED4-86D1-07DC85CC220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9C7FFBFD-0807-4BA5-8FCA-980489D57D3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FD02EBF3-3B79-4C36-96C2-5DDDEA3C235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EA5C9FE7-9910-4578-9226-207E3A41B70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1B2FDF02-3A6C-41AC-AEB3-FCC7317A79C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29537</xdr:rowOff>
    </xdr:from>
    <xdr:to>
      <xdr:col>116</xdr:col>
      <xdr:colOff>114300</xdr:colOff>
      <xdr:row>64</xdr:row>
      <xdr:rowOff>131137</xdr:rowOff>
    </xdr:to>
    <xdr:sp macro="" textlink="">
      <xdr:nvSpPr>
        <xdr:cNvPr id="568" name="楕円 567">
          <a:extLst>
            <a:ext uri="{FF2B5EF4-FFF2-40B4-BE49-F238E27FC236}">
              <a16:creationId xmlns:a16="http://schemas.microsoft.com/office/drawing/2014/main" id="{5237EE9D-348A-4785-BFF4-FFC91F8A4C39}"/>
            </a:ext>
          </a:extLst>
        </xdr:cNvPr>
        <xdr:cNvSpPr/>
      </xdr:nvSpPr>
      <xdr:spPr>
        <a:xfrm>
          <a:off x="22110700" y="1100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126509</xdr:rowOff>
    </xdr:from>
    <xdr:ext cx="469744" cy="259045"/>
    <xdr:sp macro="" textlink="">
      <xdr:nvSpPr>
        <xdr:cNvPr id="569" name="【保健センター・保健所】&#10;一人当たり面積該当値テキスト">
          <a:extLst>
            <a:ext uri="{FF2B5EF4-FFF2-40B4-BE49-F238E27FC236}">
              <a16:creationId xmlns:a16="http://schemas.microsoft.com/office/drawing/2014/main" id="{F21008EC-1379-44E1-BC96-8B8ACE68528B}"/>
            </a:ext>
          </a:extLst>
        </xdr:cNvPr>
        <xdr:cNvSpPr txBox="1"/>
      </xdr:nvSpPr>
      <xdr:spPr>
        <a:xfrm>
          <a:off x="22199600"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29537</xdr:rowOff>
    </xdr:from>
    <xdr:to>
      <xdr:col>112</xdr:col>
      <xdr:colOff>38100</xdr:colOff>
      <xdr:row>64</xdr:row>
      <xdr:rowOff>131137</xdr:rowOff>
    </xdr:to>
    <xdr:sp macro="" textlink="">
      <xdr:nvSpPr>
        <xdr:cNvPr id="570" name="楕円 569">
          <a:extLst>
            <a:ext uri="{FF2B5EF4-FFF2-40B4-BE49-F238E27FC236}">
              <a16:creationId xmlns:a16="http://schemas.microsoft.com/office/drawing/2014/main" id="{CF86D953-0BFF-4101-9304-F05FE14B441E}"/>
            </a:ext>
          </a:extLst>
        </xdr:cNvPr>
        <xdr:cNvSpPr/>
      </xdr:nvSpPr>
      <xdr:spPr>
        <a:xfrm>
          <a:off x="21272500" y="1100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80337</xdr:rowOff>
    </xdr:from>
    <xdr:to>
      <xdr:col>116</xdr:col>
      <xdr:colOff>63500</xdr:colOff>
      <xdr:row>64</xdr:row>
      <xdr:rowOff>80337</xdr:rowOff>
    </xdr:to>
    <xdr:cxnSp macro="">
      <xdr:nvCxnSpPr>
        <xdr:cNvPr id="571" name="直線コネクタ 570">
          <a:extLst>
            <a:ext uri="{FF2B5EF4-FFF2-40B4-BE49-F238E27FC236}">
              <a16:creationId xmlns:a16="http://schemas.microsoft.com/office/drawing/2014/main" id="{61C406B4-DE56-48A3-8734-C7EC584D0CFE}"/>
            </a:ext>
          </a:extLst>
        </xdr:cNvPr>
        <xdr:cNvCxnSpPr/>
      </xdr:nvCxnSpPr>
      <xdr:spPr>
        <a:xfrm>
          <a:off x="21323300" y="110531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29863</xdr:rowOff>
    </xdr:from>
    <xdr:to>
      <xdr:col>107</xdr:col>
      <xdr:colOff>101600</xdr:colOff>
      <xdr:row>64</xdr:row>
      <xdr:rowOff>131463</xdr:rowOff>
    </xdr:to>
    <xdr:sp macro="" textlink="">
      <xdr:nvSpPr>
        <xdr:cNvPr id="572" name="楕円 571">
          <a:extLst>
            <a:ext uri="{FF2B5EF4-FFF2-40B4-BE49-F238E27FC236}">
              <a16:creationId xmlns:a16="http://schemas.microsoft.com/office/drawing/2014/main" id="{6E3F00FB-074A-4B84-BC23-8C5FBFA927C9}"/>
            </a:ext>
          </a:extLst>
        </xdr:cNvPr>
        <xdr:cNvSpPr/>
      </xdr:nvSpPr>
      <xdr:spPr>
        <a:xfrm>
          <a:off x="20383500" y="1100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80337</xdr:rowOff>
    </xdr:from>
    <xdr:to>
      <xdr:col>111</xdr:col>
      <xdr:colOff>177800</xdr:colOff>
      <xdr:row>64</xdr:row>
      <xdr:rowOff>80663</xdr:rowOff>
    </xdr:to>
    <xdr:cxnSp macro="">
      <xdr:nvCxnSpPr>
        <xdr:cNvPr id="573" name="直線コネクタ 572">
          <a:extLst>
            <a:ext uri="{FF2B5EF4-FFF2-40B4-BE49-F238E27FC236}">
              <a16:creationId xmlns:a16="http://schemas.microsoft.com/office/drawing/2014/main" id="{233A658C-DD43-4EB9-AD9B-D62CFB8A779B}"/>
            </a:ext>
          </a:extLst>
        </xdr:cNvPr>
        <xdr:cNvCxnSpPr/>
      </xdr:nvCxnSpPr>
      <xdr:spPr>
        <a:xfrm flipV="1">
          <a:off x="20434300" y="11053137"/>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29863</xdr:rowOff>
    </xdr:from>
    <xdr:to>
      <xdr:col>102</xdr:col>
      <xdr:colOff>165100</xdr:colOff>
      <xdr:row>64</xdr:row>
      <xdr:rowOff>131463</xdr:rowOff>
    </xdr:to>
    <xdr:sp macro="" textlink="">
      <xdr:nvSpPr>
        <xdr:cNvPr id="574" name="楕円 573">
          <a:extLst>
            <a:ext uri="{FF2B5EF4-FFF2-40B4-BE49-F238E27FC236}">
              <a16:creationId xmlns:a16="http://schemas.microsoft.com/office/drawing/2014/main" id="{2D263996-4EAE-4BAB-BB31-E36FE03385F5}"/>
            </a:ext>
          </a:extLst>
        </xdr:cNvPr>
        <xdr:cNvSpPr/>
      </xdr:nvSpPr>
      <xdr:spPr>
        <a:xfrm>
          <a:off x="19494500" y="1100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80663</xdr:rowOff>
    </xdr:from>
    <xdr:to>
      <xdr:col>107</xdr:col>
      <xdr:colOff>50800</xdr:colOff>
      <xdr:row>64</xdr:row>
      <xdr:rowOff>80663</xdr:rowOff>
    </xdr:to>
    <xdr:cxnSp macro="">
      <xdr:nvCxnSpPr>
        <xdr:cNvPr id="575" name="直線コネクタ 574">
          <a:extLst>
            <a:ext uri="{FF2B5EF4-FFF2-40B4-BE49-F238E27FC236}">
              <a16:creationId xmlns:a16="http://schemas.microsoft.com/office/drawing/2014/main" id="{0ACACFC1-772D-49E7-9C86-73A9094E03B2}"/>
            </a:ext>
          </a:extLst>
        </xdr:cNvPr>
        <xdr:cNvCxnSpPr/>
      </xdr:nvCxnSpPr>
      <xdr:spPr>
        <a:xfrm>
          <a:off x="19545300" y="110534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122264</xdr:rowOff>
    </xdr:from>
    <xdr:ext cx="469744" cy="259045"/>
    <xdr:sp macro="" textlink="">
      <xdr:nvSpPr>
        <xdr:cNvPr id="576" name="n_1mainValue【保健センター・保健所】&#10;一人当たり面積">
          <a:extLst>
            <a:ext uri="{FF2B5EF4-FFF2-40B4-BE49-F238E27FC236}">
              <a16:creationId xmlns:a16="http://schemas.microsoft.com/office/drawing/2014/main" id="{F8D9CB04-BB71-40AC-BE3E-2BB8C4A82BCC}"/>
            </a:ext>
          </a:extLst>
        </xdr:cNvPr>
        <xdr:cNvSpPr txBox="1"/>
      </xdr:nvSpPr>
      <xdr:spPr>
        <a:xfrm>
          <a:off x="21075727" y="1109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122590</xdr:rowOff>
    </xdr:from>
    <xdr:ext cx="469744" cy="259045"/>
    <xdr:sp macro="" textlink="">
      <xdr:nvSpPr>
        <xdr:cNvPr id="577" name="n_2mainValue【保健センター・保健所】&#10;一人当たり面積">
          <a:extLst>
            <a:ext uri="{FF2B5EF4-FFF2-40B4-BE49-F238E27FC236}">
              <a16:creationId xmlns:a16="http://schemas.microsoft.com/office/drawing/2014/main" id="{17A2FA6A-FA13-448C-9AE8-8A6A029524C6}"/>
            </a:ext>
          </a:extLst>
        </xdr:cNvPr>
        <xdr:cNvSpPr txBox="1"/>
      </xdr:nvSpPr>
      <xdr:spPr>
        <a:xfrm>
          <a:off x="20199427" y="1109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122590</xdr:rowOff>
    </xdr:from>
    <xdr:ext cx="469744" cy="259045"/>
    <xdr:sp macro="" textlink="">
      <xdr:nvSpPr>
        <xdr:cNvPr id="578" name="n_3mainValue【保健センター・保健所】&#10;一人当たり面積">
          <a:extLst>
            <a:ext uri="{FF2B5EF4-FFF2-40B4-BE49-F238E27FC236}">
              <a16:creationId xmlns:a16="http://schemas.microsoft.com/office/drawing/2014/main" id="{B03731E4-7185-4057-B911-D1476E9754C7}"/>
            </a:ext>
          </a:extLst>
        </xdr:cNvPr>
        <xdr:cNvSpPr txBox="1"/>
      </xdr:nvSpPr>
      <xdr:spPr>
        <a:xfrm>
          <a:off x="19310427" y="1109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a:extLst>
            <a:ext uri="{FF2B5EF4-FFF2-40B4-BE49-F238E27FC236}">
              <a16:creationId xmlns:a16="http://schemas.microsoft.com/office/drawing/2014/main" id="{338F11F2-A279-4431-AF8F-F49B086C5CC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a:extLst>
            <a:ext uri="{FF2B5EF4-FFF2-40B4-BE49-F238E27FC236}">
              <a16:creationId xmlns:a16="http://schemas.microsoft.com/office/drawing/2014/main" id="{C83D91AB-A420-4838-98C7-42E9674FFC1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a:extLst>
            <a:ext uri="{FF2B5EF4-FFF2-40B4-BE49-F238E27FC236}">
              <a16:creationId xmlns:a16="http://schemas.microsoft.com/office/drawing/2014/main" id="{E1FF1E41-21F8-417B-8874-72177CC17B7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a:extLst>
            <a:ext uri="{FF2B5EF4-FFF2-40B4-BE49-F238E27FC236}">
              <a16:creationId xmlns:a16="http://schemas.microsoft.com/office/drawing/2014/main" id="{5619D8CD-3CD5-4BA6-8939-E9DB663E0F2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a:extLst>
            <a:ext uri="{FF2B5EF4-FFF2-40B4-BE49-F238E27FC236}">
              <a16:creationId xmlns:a16="http://schemas.microsoft.com/office/drawing/2014/main" id="{B61FF50C-8D2A-4B50-9A07-27F3FB86D2F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a:extLst>
            <a:ext uri="{FF2B5EF4-FFF2-40B4-BE49-F238E27FC236}">
              <a16:creationId xmlns:a16="http://schemas.microsoft.com/office/drawing/2014/main" id="{BD8198E8-2DF8-4668-9FD6-45FD65AD79E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a:extLst>
            <a:ext uri="{FF2B5EF4-FFF2-40B4-BE49-F238E27FC236}">
              <a16:creationId xmlns:a16="http://schemas.microsoft.com/office/drawing/2014/main" id="{2067429E-6F0F-4473-B5AE-B5C4AD09665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a:extLst>
            <a:ext uri="{FF2B5EF4-FFF2-40B4-BE49-F238E27FC236}">
              <a16:creationId xmlns:a16="http://schemas.microsoft.com/office/drawing/2014/main" id="{EB546C4E-1EEA-4E1F-B60B-78BD23D0930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a:extLst>
            <a:ext uri="{FF2B5EF4-FFF2-40B4-BE49-F238E27FC236}">
              <a16:creationId xmlns:a16="http://schemas.microsoft.com/office/drawing/2014/main" id="{367C4B9E-4E92-4C77-B5F7-2E1A4A557FF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a:extLst>
            <a:ext uri="{FF2B5EF4-FFF2-40B4-BE49-F238E27FC236}">
              <a16:creationId xmlns:a16="http://schemas.microsoft.com/office/drawing/2014/main" id="{A8DBC82C-0FF2-4CA5-9D04-9F7CE4BD203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9" name="テキスト ボックス 588">
          <a:extLst>
            <a:ext uri="{FF2B5EF4-FFF2-40B4-BE49-F238E27FC236}">
              <a16:creationId xmlns:a16="http://schemas.microsoft.com/office/drawing/2014/main" id="{99B2CDB5-565D-4E1C-9DD2-E611576CB09B}"/>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0" name="直線コネクタ 589">
          <a:extLst>
            <a:ext uri="{FF2B5EF4-FFF2-40B4-BE49-F238E27FC236}">
              <a16:creationId xmlns:a16="http://schemas.microsoft.com/office/drawing/2014/main" id="{6D99EEF0-8C0D-406D-A477-35D3189E99DE}"/>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91" name="テキスト ボックス 590">
          <a:extLst>
            <a:ext uri="{FF2B5EF4-FFF2-40B4-BE49-F238E27FC236}">
              <a16:creationId xmlns:a16="http://schemas.microsoft.com/office/drawing/2014/main" id="{32F42769-894E-4FA5-8AA7-F3AB1B0408BA}"/>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2" name="直線コネクタ 591">
          <a:extLst>
            <a:ext uri="{FF2B5EF4-FFF2-40B4-BE49-F238E27FC236}">
              <a16:creationId xmlns:a16="http://schemas.microsoft.com/office/drawing/2014/main" id="{C5E2F737-5109-43A8-803C-1BE635205EBF}"/>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3" name="テキスト ボックス 592">
          <a:extLst>
            <a:ext uri="{FF2B5EF4-FFF2-40B4-BE49-F238E27FC236}">
              <a16:creationId xmlns:a16="http://schemas.microsoft.com/office/drawing/2014/main" id="{A3D7BAF2-7A11-4FC1-8AFB-8575A74CB94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4" name="直線コネクタ 593">
          <a:extLst>
            <a:ext uri="{FF2B5EF4-FFF2-40B4-BE49-F238E27FC236}">
              <a16:creationId xmlns:a16="http://schemas.microsoft.com/office/drawing/2014/main" id="{3B619E8B-55AA-41BD-B5E0-B52963DC285E}"/>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5" name="テキスト ボックス 594">
          <a:extLst>
            <a:ext uri="{FF2B5EF4-FFF2-40B4-BE49-F238E27FC236}">
              <a16:creationId xmlns:a16="http://schemas.microsoft.com/office/drawing/2014/main" id="{B1C54292-194D-4DE7-9254-04032946559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6" name="直線コネクタ 595">
          <a:extLst>
            <a:ext uri="{FF2B5EF4-FFF2-40B4-BE49-F238E27FC236}">
              <a16:creationId xmlns:a16="http://schemas.microsoft.com/office/drawing/2014/main" id="{28B8BB60-845A-4741-BA52-8527A2BD4F5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7" name="テキスト ボックス 596">
          <a:extLst>
            <a:ext uri="{FF2B5EF4-FFF2-40B4-BE49-F238E27FC236}">
              <a16:creationId xmlns:a16="http://schemas.microsoft.com/office/drawing/2014/main" id="{DCDA28EB-D51B-456F-9164-7A2D55EFCE6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8" name="直線コネクタ 597">
          <a:extLst>
            <a:ext uri="{FF2B5EF4-FFF2-40B4-BE49-F238E27FC236}">
              <a16:creationId xmlns:a16="http://schemas.microsoft.com/office/drawing/2014/main" id="{8F4504E0-6643-4B12-A8AC-21AB0A07D9E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9" name="テキスト ボックス 598">
          <a:extLst>
            <a:ext uri="{FF2B5EF4-FFF2-40B4-BE49-F238E27FC236}">
              <a16:creationId xmlns:a16="http://schemas.microsoft.com/office/drawing/2014/main" id="{83DF0F1A-9156-42DC-90BA-AFD9A427D418}"/>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0" name="直線コネクタ 599">
          <a:extLst>
            <a:ext uri="{FF2B5EF4-FFF2-40B4-BE49-F238E27FC236}">
              <a16:creationId xmlns:a16="http://schemas.microsoft.com/office/drawing/2014/main" id="{1DD52AE0-F5DB-42F2-8EC8-645B84D1843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1" name="テキスト ボックス 600">
          <a:extLst>
            <a:ext uri="{FF2B5EF4-FFF2-40B4-BE49-F238E27FC236}">
              <a16:creationId xmlns:a16="http://schemas.microsoft.com/office/drawing/2014/main" id="{9F521828-81BA-4EB8-975D-7D16B2F3833E}"/>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2" name="【消防施設】&#10;有形固定資産減価償却率グラフ枠">
          <a:extLst>
            <a:ext uri="{FF2B5EF4-FFF2-40B4-BE49-F238E27FC236}">
              <a16:creationId xmlns:a16="http://schemas.microsoft.com/office/drawing/2014/main" id="{75AE33C4-61DA-45BE-900B-F1510F55443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87</xdr:row>
      <xdr:rowOff>13336</xdr:rowOff>
    </xdr:to>
    <xdr:cxnSp macro="">
      <xdr:nvCxnSpPr>
        <xdr:cNvPr id="603" name="直線コネクタ 602">
          <a:extLst>
            <a:ext uri="{FF2B5EF4-FFF2-40B4-BE49-F238E27FC236}">
              <a16:creationId xmlns:a16="http://schemas.microsoft.com/office/drawing/2014/main" id="{9505917D-C3E1-49B5-8D0D-A7F5809F77D1}"/>
            </a:ext>
          </a:extLst>
        </xdr:cNvPr>
        <xdr:cNvCxnSpPr/>
      </xdr:nvCxnSpPr>
      <xdr:spPr>
        <a:xfrm flipV="1">
          <a:off x="16318864" y="134340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604" name="【消防施設】&#10;有形固定資産減価償却率最小値テキスト">
          <a:extLst>
            <a:ext uri="{FF2B5EF4-FFF2-40B4-BE49-F238E27FC236}">
              <a16:creationId xmlns:a16="http://schemas.microsoft.com/office/drawing/2014/main" id="{6E77910E-9862-4917-AD31-2BFD1EB5A9CB}"/>
            </a:ext>
          </a:extLst>
        </xdr:cNvPr>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605" name="直線コネクタ 604">
          <a:extLst>
            <a:ext uri="{FF2B5EF4-FFF2-40B4-BE49-F238E27FC236}">
              <a16:creationId xmlns:a16="http://schemas.microsoft.com/office/drawing/2014/main" id="{1E73BF99-8A9B-4D1A-AF0A-877139E91EEB}"/>
            </a:ext>
          </a:extLst>
        </xdr:cNvPr>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606" name="【消防施設】&#10;有形固定資産減価償却率最大値テキスト">
          <a:extLst>
            <a:ext uri="{FF2B5EF4-FFF2-40B4-BE49-F238E27FC236}">
              <a16:creationId xmlns:a16="http://schemas.microsoft.com/office/drawing/2014/main" id="{874613DF-6C04-46FE-A1E8-11178CBEE9AE}"/>
            </a:ext>
          </a:extLst>
        </xdr:cNvPr>
        <xdr:cNvSpPr txBox="1"/>
      </xdr:nvSpPr>
      <xdr:spPr>
        <a:xfrm>
          <a:off x="16357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607" name="直線コネクタ 606">
          <a:extLst>
            <a:ext uri="{FF2B5EF4-FFF2-40B4-BE49-F238E27FC236}">
              <a16:creationId xmlns:a16="http://schemas.microsoft.com/office/drawing/2014/main" id="{5F4B1907-7289-4ED6-A6E9-931A272811F4}"/>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156863</xdr:rowOff>
    </xdr:from>
    <xdr:ext cx="405111" cy="259045"/>
    <xdr:sp macro="" textlink="">
      <xdr:nvSpPr>
        <xdr:cNvPr id="608" name="【消防施設】&#10;有形固定資産減価償却率平均値テキスト">
          <a:extLst>
            <a:ext uri="{FF2B5EF4-FFF2-40B4-BE49-F238E27FC236}">
              <a16:creationId xmlns:a16="http://schemas.microsoft.com/office/drawing/2014/main" id="{28E22AEF-6254-4882-8BF4-721FA0389FCD}"/>
            </a:ext>
          </a:extLst>
        </xdr:cNvPr>
        <xdr:cNvSpPr txBox="1"/>
      </xdr:nvSpPr>
      <xdr:spPr>
        <a:xfrm>
          <a:off x="16357600" y="13872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609" name="フローチャート: 判断 608">
          <a:extLst>
            <a:ext uri="{FF2B5EF4-FFF2-40B4-BE49-F238E27FC236}">
              <a16:creationId xmlns:a16="http://schemas.microsoft.com/office/drawing/2014/main" id="{A7B582A2-0832-4A7C-9327-1F90F63762BD}"/>
            </a:ext>
          </a:extLst>
        </xdr:cNvPr>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149225</xdr:rowOff>
    </xdr:from>
    <xdr:to>
      <xdr:col>81</xdr:col>
      <xdr:colOff>101600</xdr:colOff>
      <xdr:row>82</xdr:row>
      <xdr:rowOff>79375</xdr:rowOff>
    </xdr:to>
    <xdr:sp macro="" textlink="">
      <xdr:nvSpPr>
        <xdr:cNvPr id="610" name="フローチャート: 判断 609">
          <a:extLst>
            <a:ext uri="{FF2B5EF4-FFF2-40B4-BE49-F238E27FC236}">
              <a16:creationId xmlns:a16="http://schemas.microsoft.com/office/drawing/2014/main" id="{AD8FBE1D-4619-40C8-91D8-E5C741588D4F}"/>
            </a:ext>
          </a:extLst>
        </xdr:cNvPr>
        <xdr:cNvSpPr/>
      </xdr:nvSpPr>
      <xdr:spPr>
        <a:xfrm>
          <a:off x="15430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95902</xdr:rowOff>
    </xdr:from>
    <xdr:ext cx="405111" cy="259045"/>
    <xdr:sp macro="" textlink="">
      <xdr:nvSpPr>
        <xdr:cNvPr id="611" name="n_1aveValue【消防施設】&#10;有形固定資産減価償却率">
          <a:extLst>
            <a:ext uri="{FF2B5EF4-FFF2-40B4-BE49-F238E27FC236}">
              <a16:creationId xmlns:a16="http://schemas.microsoft.com/office/drawing/2014/main" id="{EA717E5A-4761-43BE-BDAD-F00B89B537C9}"/>
            </a:ext>
          </a:extLst>
        </xdr:cNvPr>
        <xdr:cNvSpPr txBox="1"/>
      </xdr:nvSpPr>
      <xdr:spPr>
        <a:xfrm>
          <a:off x="15266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76836</xdr:rowOff>
    </xdr:from>
    <xdr:to>
      <xdr:col>76</xdr:col>
      <xdr:colOff>165100</xdr:colOff>
      <xdr:row>83</xdr:row>
      <xdr:rowOff>6986</xdr:rowOff>
    </xdr:to>
    <xdr:sp macro="" textlink="">
      <xdr:nvSpPr>
        <xdr:cNvPr id="612" name="フローチャート: 判断 611">
          <a:extLst>
            <a:ext uri="{FF2B5EF4-FFF2-40B4-BE49-F238E27FC236}">
              <a16:creationId xmlns:a16="http://schemas.microsoft.com/office/drawing/2014/main" id="{4FF0333C-173D-48E6-8368-DD5F016DDC05}"/>
            </a:ext>
          </a:extLst>
        </xdr:cNvPr>
        <xdr:cNvSpPr/>
      </xdr:nvSpPr>
      <xdr:spPr>
        <a:xfrm>
          <a:off x="14541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23513</xdr:rowOff>
    </xdr:from>
    <xdr:ext cx="405111" cy="259045"/>
    <xdr:sp macro="" textlink="">
      <xdr:nvSpPr>
        <xdr:cNvPr id="613" name="n_2aveValue【消防施設】&#10;有形固定資産減価償却率">
          <a:extLst>
            <a:ext uri="{FF2B5EF4-FFF2-40B4-BE49-F238E27FC236}">
              <a16:creationId xmlns:a16="http://schemas.microsoft.com/office/drawing/2014/main" id="{F6327E57-7905-4EBC-B7B1-D5CC636585ED}"/>
            </a:ext>
          </a:extLst>
        </xdr:cNvPr>
        <xdr:cNvSpPr txBox="1"/>
      </xdr:nvSpPr>
      <xdr:spPr>
        <a:xfrm>
          <a:off x="143897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69214</xdr:rowOff>
    </xdr:from>
    <xdr:to>
      <xdr:col>72</xdr:col>
      <xdr:colOff>38100</xdr:colOff>
      <xdr:row>82</xdr:row>
      <xdr:rowOff>170814</xdr:rowOff>
    </xdr:to>
    <xdr:sp macro="" textlink="">
      <xdr:nvSpPr>
        <xdr:cNvPr id="614" name="フローチャート: 判断 613">
          <a:extLst>
            <a:ext uri="{FF2B5EF4-FFF2-40B4-BE49-F238E27FC236}">
              <a16:creationId xmlns:a16="http://schemas.microsoft.com/office/drawing/2014/main" id="{64EA819B-733B-47BA-ACD6-364057A45BFE}"/>
            </a:ext>
          </a:extLst>
        </xdr:cNvPr>
        <xdr:cNvSpPr/>
      </xdr:nvSpPr>
      <xdr:spPr>
        <a:xfrm>
          <a:off x="13652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15891</xdr:rowOff>
    </xdr:from>
    <xdr:ext cx="405111" cy="259045"/>
    <xdr:sp macro="" textlink="">
      <xdr:nvSpPr>
        <xdr:cNvPr id="615" name="n_3aveValue【消防施設】&#10;有形固定資産減価償却率">
          <a:extLst>
            <a:ext uri="{FF2B5EF4-FFF2-40B4-BE49-F238E27FC236}">
              <a16:creationId xmlns:a16="http://schemas.microsoft.com/office/drawing/2014/main" id="{83347CA8-6081-4B54-8789-E02E2490802F}"/>
            </a:ext>
          </a:extLst>
        </xdr:cNvPr>
        <xdr:cNvSpPr txBox="1"/>
      </xdr:nvSpPr>
      <xdr:spPr>
        <a:xfrm>
          <a:off x="13500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314027E2-A1E2-4706-954C-797D4248808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D673EBDC-610A-4531-B7F5-217CADCE570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3237CB06-E7E8-4AAC-9E04-C1F26A5FE2D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2172FAEB-48D1-4F47-BE2E-B782578A719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E642AD7C-DB0B-4F19-BB2F-527CFBDB45F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164464</xdr:rowOff>
    </xdr:from>
    <xdr:to>
      <xdr:col>85</xdr:col>
      <xdr:colOff>177800</xdr:colOff>
      <xdr:row>83</xdr:row>
      <xdr:rowOff>94614</xdr:rowOff>
    </xdr:to>
    <xdr:sp macro="" textlink="">
      <xdr:nvSpPr>
        <xdr:cNvPr id="621" name="楕円 620">
          <a:extLst>
            <a:ext uri="{FF2B5EF4-FFF2-40B4-BE49-F238E27FC236}">
              <a16:creationId xmlns:a16="http://schemas.microsoft.com/office/drawing/2014/main" id="{BFB53725-080F-425A-9B2B-013203434F3B}"/>
            </a:ext>
          </a:extLst>
        </xdr:cNvPr>
        <xdr:cNvSpPr/>
      </xdr:nvSpPr>
      <xdr:spPr>
        <a:xfrm>
          <a:off x="162687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142891</xdr:rowOff>
    </xdr:from>
    <xdr:ext cx="405111" cy="259045"/>
    <xdr:sp macro="" textlink="">
      <xdr:nvSpPr>
        <xdr:cNvPr id="622" name="【消防施設】&#10;有形固定資産減価償却率該当値テキスト">
          <a:extLst>
            <a:ext uri="{FF2B5EF4-FFF2-40B4-BE49-F238E27FC236}">
              <a16:creationId xmlns:a16="http://schemas.microsoft.com/office/drawing/2014/main" id="{91F6FBA0-CAFE-4E24-BF64-EBD3C6162A84}"/>
            </a:ext>
          </a:extLst>
        </xdr:cNvPr>
        <xdr:cNvSpPr txBox="1"/>
      </xdr:nvSpPr>
      <xdr:spPr>
        <a:xfrm>
          <a:off x="16357600"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36830</xdr:rowOff>
    </xdr:from>
    <xdr:to>
      <xdr:col>81</xdr:col>
      <xdr:colOff>101600</xdr:colOff>
      <xdr:row>83</xdr:row>
      <xdr:rowOff>138430</xdr:rowOff>
    </xdr:to>
    <xdr:sp macro="" textlink="">
      <xdr:nvSpPr>
        <xdr:cNvPr id="623" name="楕円 622">
          <a:extLst>
            <a:ext uri="{FF2B5EF4-FFF2-40B4-BE49-F238E27FC236}">
              <a16:creationId xmlns:a16="http://schemas.microsoft.com/office/drawing/2014/main" id="{83D1E41B-5A12-4B1D-9F8D-1FA44A895B3F}"/>
            </a:ext>
          </a:extLst>
        </xdr:cNvPr>
        <xdr:cNvSpPr/>
      </xdr:nvSpPr>
      <xdr:spPr>
        <a:xfrm>
          <a:off x="15430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43814</xdr:rowOff>
    </xdr:from>
    <xdr:to>
      <xdr:col>85</xdr:col>
      <xdr:colOff>127000</xdr:colOff>
      <xdr:row>83</xdr:row>
      <xdr:rowOff>87630</xdr:rowOff>
    </xdr:to>
    <xdr:cxnSp macro="">
      <xdr:nvCxnSpPr>
        <xdr:cNvPr id="624" name="直線コネクタ 623">
          <a:extLst>
            <a:ext uri="{FF2B5EF4-FFF2-40B4-BE49-F238E27FC236}">
              <a16:creationId xmlns:a16="http://schemas.microsoft.com/office/drawing/2014/main" id="{862BDA2E-23C9-44E5-856E-FC6520F53E0E}"/>
            </a:ext>
          </a:extLst>
        </xdr:cNvPr>
        <xdr:cNvCxnSpPr/>
      </xdr:nvCxnSpPr>
      <xdr:spPr>
        <a:xfrm flipV="1">
          <a:off x="15481300" y="14274164"/>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71120</xdr:rowOff>
    </xdr:from>
    <xdr:to>
      <xdr:col>76</xdr:col>
      <xdr:colOff>165100</xdr:colOff>
      <xdr:row>85</xdr:row>
      <xdr:rowOff>1270</xdr:rowOff>
    </xdr:to>
    <xdr:sp macro="" textlink="">
      <xdr:nvSpPr>
        <xdr:cNvPr id="625" name="楕円 624">
          <a:extLst>
            <a:ext uri="{FF2B5EF4-FFF2-40B4-BE49-F238E27FC236}">
              <a16:creationId xmlns:a16="http://schemas.microsoft.com/office/drawing/2014/main" id="{FCED7025-E033-41B2-89BE-0625271D47D0}"/>
            </a:ext>
          </a:extLst>
        </xdr:cNvPr>
        <xdr:cNvSpPr/>
      </xdr:nvSpPr>
      <xdr:spPr>
        <a:xfrm>
          <a:off x="14541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87630</xdr:rowOff>
    </xdr:from>
    <xdr:to>
      <xdr:col>81</xdr:col>
      <xdr:colOff>50800</xdr:colOff>
      <xdr:row>84</xdr:row>
      <xdr:rowOff>121920</xdr:rowOff>
    </xdr:to>
    <xdr:cxnSp macro="">
      <xdr:nvCxnSpPr>
        <xdr:cNvPr id="626" name="直線コネクタ 625">
          <a:extLst>
            <a:ext uri="{FF2B5EF4-FFF2-40B4-BE49-F238E27FC236}">
              <a16:creationId xmlns:a16="http://schemas.microsoft.com/office/drawing/2014/main" id="{4396C865-C4B1-4A1B-BC62-24DFC5974804}"/>
            </a:ext>
          </a:extLst>
        </xdr:cNvPr>
        <xdr:cNvCxnSpPr/>
      </xdr:nvCxnSpPr>
      <xdr:spPr>
        <a:xfrm flipV="1">
          <a:off x="14592300" y="143179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149225</xdr:rowOff>
    </xdr:from>
    <xdr:to>
      <xdr:col>72</xdr:col>
      <xdr:colOff>38100</xdr:colOff>
      <xdr:row>84</xdr:row>
      <xdr:rowOff>79375</xdr:rowOff>
    </xdr:to>
    <xdr:sp macro="" textlink="">
      <xdr:nvSpPr>
        <xdr:cNvPr id="627" name="楕円 626">
          <a:extLst>
            <a:ext uri="{FF2B5EF4-FFF2-40B4-BE49-F238E27FC236}">
              <a16:creationId xmlns:a16="http://schemas.microsoft.com/office/drawing/2014/main" id="{78F79F19-64F8-48C4-B626-05E5B4EAB20F}"/>
            </a:ext>
          </a:extLst>
        </xdr:cNvPr>
        <xdr:cNvSpPr/>
      </xdr:nvSpPr>
      <xdr:spPr>
        <a:xfrm>
          <a:off x="136525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28575</xdr:rowOff>
    </xdr:from>
    <xdr:to>
      <xdr:col>76</xdr:col>
      <xdr:colOff>114300</xdr:colOff>
      <xdr:row>84</xdr:row>
      <xdr:rowOff>121920</xdr:rowOff>
    </xdr:to>
    <xdr:cxnSp macro="">
      <xdr:nvCxnSpPr>
        <xdr:cNvPr id="628" name="直線コネクタ 627">
          <a:extLst>
            <a:ext uri="{FF2B5EF4-FFF2-40B4-BE49-F238E27FC236}">
              <a16:creationId xmlns:a16="http://schemas.microsoft.com/office/drawing/2014/main" id="{AF52CA54-FAA3-4D09-8544-C7BC67439997}"/>
            </a:ext>
          </a:extLst>
        </xdr:cNvPr>
        <xdr:cNvCxnSpPr/>
      </xdr:nvCxnSpPr>
      <xdr:spPr>
        <a:xfrm>
          <a:off x="13703300" y="14430375"/>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129557</xdr:rowOff>
    </xdr:from>
    <xdr:ext cx="405111" cy="259045"/>
    <xdr:sp macro="" textlink="">
      <xdr:nvSpPr>
        <xdr:cNvPr id="629" name="n_1mainValue【消防施設】&#10;有形固定資産減価償却率">
          <a:extLst>
            <a:ext uri="{FF2B5EF4-FFF2-40B4-BE49-F238E27FC236}">
              <a16:creationId xmlns:a16="http://schemas.microsoft.com/office/drawing/2014/main" id="{8292DCE0-C174-4D95-BAB0-3817A1B01E2E}"/>
            </a:ext>
          </a:extLst>
        </xdr:cNvPr>
        <xdr:cNvSpPr txBox="1"/>
      </xdr:nvSpPr>
      <xdr:spPr>
        <a:xfrm>
          <a:off x="152660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163847</xdr:rowOff>
    </xdr:from>
    <xdr:ext cx="405111" cy="259045"/>
    <xdr:sp macro="" textlink="">
      <xdr:nvSpPr>
        <xdr:cNvPr id="630" name="n_2mainValue【消防施設】&#10;有形固定資産減価償却率">
          <a:extLst>
            <a:ext uri="{FF2B5EF4-FFF2-40B4-BE49-F238E27FC236}">
              <a16:creationId xmlns:a16="http://schemas.microsoft.com/office/drawing/2014/main" id="{905BB740-314D-474B-A102-6E76D4D19546}"/>
            </a:ext>
          </a:extLst>
        </xdr:cNvPr>
        <xdr:cNvSpPr txBox="1"/>
      </xdr:nvSpPr>
      <xdr:spPr>
        <a:xfrm>
          <a:off x="14389744" y="1456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70502</xdr:rowOff>
    </xdr:from>
    <xdr:ext cx="405111" cy="259045"/>
    <xdr:sp macro="" textlink="">
      <xdr:nvSpPr>
        <xdr:cNvPr id="631" name="n_3mainValue【消防施設】&#10;有形固定資産減価償却率">
          <a:extLst>
            <a:ext uri="{FF2B5EF4-FFF2-40B4-BE49-F238E27FC236}">
              <a16:creationId xmlns:a16="http://schemas.microsoft.com/office/drawing/2014/main" id="{09F382FE-622F-4B9E-B17F-41E7CD8451D4}"/>
            </a:ext>
          </a:extLst>
        </xdr:cNvPr>
        <xdr:cNvSpPr txBox="1"/>
      </xdr:nvSpPr>
      <xdr:spPr>
        <a:xfrm>
          <a:off x="13500744" y="1447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5ED6CC42-89DA-4FE5-87BF-2A66E969520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7BBBE2FC-E466-41AE-912F-CA4BCB871E7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905DAC4F-1B8D-48F0-B682-1DE2919EAE4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03E331FF-D350-4255-9CB2-D584CD6C97D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4582C472-EBCF-45F3-8B92-97B0CC7E5F6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B5F4DF4E-9876-4D35-B16A-44FAC44D2E2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0FFFF689-D554-4037-A091-C365B348E8F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CB77E59D-56B9-46B1-BCAE-C25058F6E8C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0" name="テキスト ボックス 639">
          <a:extLst>
            <a:ext uri="{FF2B5EF4-FFF2-40B4-BE49-F238E27FC236}">
              <a16:creationId xmlns:a16="http://schemas.microsoft.com/office/drawing/2014/main" id="{1885FD0F-B9E0-446B-8DCA-9A438B9196E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1" name="直線コネクタ 640">
          <a:extLst>
            <a:ext uri="{FF2B5EF4-FFF2-40B4-BE49-F238E27FC236}">
              <a16:creationId xmlns:a16="http://schemas.microsoft.com/office/drawing/2014/main" id="{630DED4F-D284-42CA-BDF1-BF8B49E63C4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2" name="直線コネクタ 641">
          <a:extLst>
            <a:ext uri="{FF2B5EF4-FFF2-40B4-BE49-F238E27FC236}">
              <a16:creationId xmlns:a16="http://schemas.microsoft.com/office/drawing/2014/main" id="{299F15E5-4B7D-457D-B56E-8FC96981050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3" name="テキスト ボックス 642">
          <a:extLst>
            <a:ext uri="{FF2B5EF4-FFF2-40B4-BE49-F238E27FC236}">
              <a16:creationId xmlns:a16="http://schemas.microsoft.com/office/drawing/2014/main" id="{490444AA-AABB-4CD2-8256-F7BA2ADB5251}"/>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4" name="直線コネクタ 643">
          <a:extLst>
            <a:ext uri="{FF2B5EF4-FFF2-40B4-BE49-F238E27FC236}">
              <a16:creationId xmlns:a16="http://schemas.microsoft.com/office/drawing/2014/main" id="{6E7947AB-6A1C-4DF3-A00E-28DC69C0AD6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5" name="テキスト ボックス 644">
          <a:extLst>
            <a:ext uri="{FF2B5EF4-FFF2-40B4-BE49-F238E27FC236}">
              <a16:creationId xmlns:a16="http://schemas.microsoft.com/office/drawing/2014/main" id="{9F19C974-DD15-45F3-BF10-FB422C07690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6" name="直線コネクタ 645">
          <a:extLst>
            <a:ext uri="{FF2B5EF4-FFF2-40B4-BE49-F238E27FC236}">
              <a16:creationId xmlns:a16="http://schemas.microsoft.com/office/drawing/2014/main" id="{80B87887-F3CF-41CC-9791-6A4A4D09DA4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7" name="テキスト ボックス 646">
          <a:extLst>
            <a:ext uri="{FF2B5EF4-FFF2-40B4-BE49-F238E27FC236}">
              <a16:creationId xmlns:a16="http://schemas.microsoft.com/office/drawing/2014/main" id="{F7954882-B30C-4FCF-9E46-86FBE9F3A0C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8" name="直線コネクタ 647">
          <a:extLst>
            <a:ext uri="{FF2B5EF4-FFF2-40B4-BE49-F238E27FC236}">
              <a16:creationId xmlns:a16="http://schemas.microsoft.com/office/drawing/2014/main" id="{17C9CFB5-341D-4C60-8FD4-A74F6E168AE6}"/>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9" name="テキスト ボックス 648">
          <a:extLst>
            <a:ext uri="{FF2B5EF4-FFF2-40B4-BE49-F238E27FC236}">
              <a16:creationId xmlns:a16="http://schemas.microsoft.com/office/drawing/2014/main" id="{78B45E24-8519-4850-B2E2-5A9F3479C772}"/>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0" name="直線コネクタ 649">
          <a:extLst>
            <a:ext uri="{FF2B5EF4-FFF2-40B4-BE49-F238E27FC236}">
              <a16:creationId xmlns:a16="http://schemas.microsoft.com/office/drawing/2014/main" id="{638B615F-7552-4B01-B329-48AC0371084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1" name="テキスト ボックス 650">
          <a:extLst>
            <a:ext uri="{FF2B5EF4-FFF2-40B4-BE49-F238E27FC236}">
              <a16:creationId xmlns:a16="http://schemas.microsoft.com/office/drawing/2014/main" id="{E73E2C70-C21B-44FE-90C2-4C8A05C8A58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2" name="【消防施設】&#10;一人当たり面積グラフ枠">
          <a:extLst>
            <a:ext uri="{FF2B5EF4-FFF2-40B4-BE49-F238E27FC236}">
              <a16:creationId xmlns:a16="http://schemas.microsoft.com/office/drawing/2014/main" id="{C01046D3-E7AC-40F8-9F5E-73EA0F52E7A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159258</xdr:rowOff>
    </xdr:from>
    <xdr:to>
      <xdr:col>116</xdr:col>
      <xdr:colOff>62864</xdr:colOff>
      <xdr:row>86</xdr:row>
      <xdr:rowOff>24612</xdr:rowOff>
    </xdr:to>
    <xdr:cxnSp macro="">
      <xdr:nvCxnSpPr>
        <xdr:cNvPr id="653" name="直線コネクタ 652">
          <a:extLst>
            <a:ext uri="{FF2B5EF4-FFF2-40B4-BE49-F238E27FC236}">
              <a16:creationId xmlns:a16="http://schemas.microsoft.com/office/drawing/2014/main" id="{1E138212-DC22-4815-860A-61DD6BF73142}"/>
            </a:ext>
          </a:extLst>
        </xdr:cNvPr>
        <xdr:cNvCxnSpPr/>
      </xdr:nvCxnSpPr>
      <xdr:spPr>
        <a:xfrm flipV="1">
          <a:off x="22160864" y="13532358"/>
          <a:ext cx="0" cy="12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654" name="【消防施設】&#10;一人当たり面積最小値テキスト">
          <a:extLst>
            <a:ext uri="{FF2B5EF4-FFF2-40B4-BE49-F238E27FC236}">
              <a16:creationId xmlns:a16="http://schemas.microsoft.com/office/drawing/2014/main" id="{C033E2B5-E63B-44B9-BADA-4D0CCE3F618D}"/>
            </a:ext>
          </a:extLst>
        </xdr:cNvPr>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655" name="直線コネクタ 654">
          <a:extLst>
            <a:ext uri="{FF2B5EF4-FFF2-40B4-BE49-F238E27FC236}">
              <a16:creationId xmlns:a16="http://schemas.microsoft.com/office/drawing/2014/main" id="{FBA642B8-90AE-483E-9663-B66161667B2D}"/>
            </a:ext>
          </a:extLst>
        </xdr:cNvPr>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105935</xdr:rowOff>
    </xdr:from>
    <xdr:ext cx="469744" cy="259045"/>
    <xdr:sp macro="" textlink="">
      <xdr:nvSpPr>
        <xdr:cNvPr id="656" name="【消防施設】&#10;一人当たり面積最大値テキスト">
          <a:extLst>
            <a:ext uri="{FF2B5EF4-FFF2-40B4-BE49-F238E27FC236}">
              <a16:creationId xmlns:a16="http://schemas.microsoft.com/office/drawing/2014/main" id="{4F8A5ABF-F8DB-4AD6-84F6-3FF37AD587B5}"/>
            </a:ext>
          </a:extLst>
        </xdr:cNvPr>
        <xdr:cNvSpPr txBox="1"/>
      </xdr:nvSpPr>
      <xdr:spPr>
        <a:xfrm>
          <a:off x="221996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159258</xdr:rowOff>
    </xdr:from>
    <xdr:to>
      <xdr:col>116</xdr:col>
      <xdr:colOff>152400</xdr:colOff>
      <xdr:row>78</xdr:row>
      <xdr:rowOff>159258</xdr:rowOff>
    </xdr:to>
    <xdr:cxnSp macro="">
      <xdr:nvCxnSpPr>
        <xdr:cNvPr id="657" name="直線コネクタ 656">
          <a:extLst>
            <a:ext uri="{FF2B5EF4-FFF2-40B4-BE49-F238E27FC236}">
              <a16:creationId xmlns:a16="http://schemas.microsoft.com/office/drawing/2014/main" id="{B00D2D2D-1A42-42DF-9A95-5A84868DE2BD}"/>
            </a:ext>
          </a:extLst>
        </xdr:cNvPr>
        <xdr:cNvCxnSpPr/>
      </xdr:nvCxnSpPr>
      <xdr:spPr>
        <a:xfrm>
          <a:off x="22072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109617</xdr:rowOff>
    </xdr:from>
    <xdr:ext cx="469744" cy="259045"/>
    <xdr:sp macro="" textlink="">
      <xdr:nvSpPr>
        <xdr:cNvPr id="658" name="【消防施設】&#10;一人当たり面積平均値テキスト">
          <a:extLst>
            <a:ext uri="{FF2B5EF4-FFF2-40B4-BE49-F238E27FC236}">
              <a16:creationId xmlns:a16="http://schemas.microsoft.com/office/drawing/2014/main" id="{DDCEF551-84A5-4440-8A25-40227BD73329}"/>
            </a:ext>
          </a:extLst>
        </xdr:cNvPr>
        <xdr:cNvSpPr txBox="1"/>
      </xdr:nvSpPr>
      <xdr:spPr>
        <a:xfrm>
          <a:off x="22199600" y="1451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86740</xdr:rowOff>
    </xdr:from>
    <xdr:to>
      <xdr:col>116</xdr:col>
      <xdr:colOff>114300</xdr:colOff>
      <xdr:row>86</xdr:row>
      <xdr:rowOff>16890</xdr:rowOff>
    </xdr:to>
    <xdr:sp macro="" textlink="">
      <xdr:nvSpPr>
        <xdr:cNvPr id="659" name="フローチャート: 判断 658">
          <a:extLst>
            <a:ext uri="{FF2B5EF4-FFF2-40B4-BE49-F238E27FC236}">
              <a16:creationId xmlns:a16="http://schemas.microsoft.com/office/drawing/2014/main" id="{BD432AA1-66E2-4A12-B10D-C6861664B3B1}"/>
            </a:ext>
          </a:extLst>
        </xdr:cNvPr>
        <xdr:cNvSpPr/>
      </xdr:nvSpPr>
      <xdr:spPr>
        <a:xfrm>
          <a:off x="22110700" y="146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78054</xdr:rowOff>
    </xdr:from>
    <xdr:to>
      <xdr:col>112</xdr:col>
      <xdr:colOff>38100</xdr:colOff>
      <xdr:row>86</xdr:row>
      <xdr:rowOff>8204</xdr:rowOff>
    </xdr:to>
    <xdr:sp macro="" textlink="">
      <xdr:nvSpPr>
        <xdr:cNvPr id="660" name="フローチャート: 判断 659">
          <a:extLst>
            <a:ext uri="{FF2B5EF4-FFF2-40B4-BE49-F238E27FC236}">
              <a16:creationId xmlns:a16="http://schemas.microsoft.com/office/drawing/2014/main" id="{8F683144-5C35-4310-8C23-A10508E5436C}"/>
            </a:ext>
          </a:extLst>
        </xdr:cNvPr>
        <xdr:cNvSpPr/>
      </xdr:nvSpPr>
      <xdr:spPr>
        <a:xfrm>
          <a:off x="21272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24731</xdr:rowOff>
    </xdr:from>
    <xdr:ext cx="469744" cy="259045"/>
    <xdr:sp macro="" textlink="">
      <xdr:nvSpPr>
        <xdr:cNvPr id="661" name="n_1aveValue【消防施設】&#10;一人当たり面積">
          <a:extLst>
            <a:ext uri="{FF2B5EF4-FFF2-40B4-BE49-F238E27FC236}">
              <a16:creationId xmlns:a16="http://schemas.microsoft.com/office/drawing/2014/main" id="{3E982D87-6DB1-4B2D-A7FD-4288E369CE27}"/>
            </a:ext>
          </a:extLst>
        </xdr:cNvPr>
        <xdr:cNvSpPr txBox="1"/>
      </xdr:nvSpPr>
      <xdr:spPr>
        <a:xfrm>
          <a:off x="21075727" y="144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35306</xdr:rowOff>
    </xdr:from>
    <xdr:to>
      <xdr:col>107</xdr:col>
      <xdr:colOff>101600</xdr:colOff>
      <xdr:row>85</xdr:row>
      <xdr:rowOff>136906</xdr:rowOff>
    </xdr:to>
    <xdr:sp macro="" textlink="">
      <xdr:nvSpPr>
        <xdr:cNvPr id="662" name="フローチャート: 判断 661">
          <a:extLst>
            <a:ext uri="{FF2B5EF4-FFF2-40B4-BE49-F238E27FC236}">
              <a16:creationId xmlns:a16="http://schemas.microsoft.com/office/drawing/2014/main" id="{007BAA02-9742-4CF8-BEE6-5CC139D9E27C}"/>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153433</xdr:rowOff>
    </xdr:from>
    <xdr:ext cx="469744" cy="259045"/>
    <xdr:sp macro="" textlink="">
      <xdr:nvSpPr>
        <xdr:cNvPr id="663" name="n_2aveValue【消防施設】&#10;一人当たり面積">
          <a:extLst>
            <a:ext uri="{FF2B5EF4-FFF2-40B4-BE49-F238E27FC236}">
              <a16:creationId xmlns:a16="http://schemas.microsoft.com/office/drawing/2014/main" id="{51DA34A4-E061-44F4-8B9B-9CC1DFB8AB6A}"/>
            </a:ext>
          </a:extLst>
        </xdr:cNvPr>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85370</xdr:rowOff>
    </xdr:from>
    <xdr:to>
      <xdr:col>102</xdr:col>
      <xdr:colOff>165100</xdr:colOff>
      <xdr:row>86</xdr:row>
      <xdr:rowOff>15520</xdr:rowOff>
    </xdr:to>
    <xdr:sp macro="" textlink="">
      <xdr:nvSpPr>
        <xdr:cNvPr id="664" name="フローチャート: 判断 663">
          <a:extLst>
            <a:ext uri="{FF2B5EF4-FFF2-40B4-BE49-F238E27FC236}">
              <a16:creationId xmlns:a16="http://schemas.microsoft.com/office/drawing/2014/main" id="{7868464F-FE8D-4BA0-8078-AD98853964D8}"/>
            </a:ext>
          </a:extLst>
        </xdr:cNvPr>
        <xdr:cNvSpPr/>
      </xdr:nvSpPr>
      <xdr:spPr>
        <a:xfrm>
          <a:off x="19494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6647</xdr:rowOff>
    </xdr:from>
    <xdr:ext cx="469744" cy="259045"/>
    <xdr:sp macro="" textlink="">
      <xdr:nvSpPr>
        <xdr:cNvPr id="665" name="n_3aveValue【消防施設】&#10;一人当たり面積">
          <a:extLst>
            <a:ext uri="{FF2B5EF4-FFF2-40B4-BE49-F238E27FC236}">
              <a16:creationId xmlns:a16="http://schemas.microsoft.com/office/drawing/2014/main" id="{CCB0DB4A-CC45-42CB-AF2C-A751D8C4D5EA}"/>
            </a:ext>
          </a:extLst>
        </xdr:cNvPr>
        <xdr:cNvSpPr txBox="1"/>
      </xdr:nvSpPr>
      <xdr:spPr>
        <a:xfrm>
          <a:off x="19310427" y="147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3A59921A-B7F8-469D-9EE0-8CA17503DD4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2F188E65-6CB1-4494-881D-917D716E74C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F66C6B61-69D2-4674-BABF-915B0AC2D2B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EEB46E6F-8933-4E87-A9FE-A766127932F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0B409864-040C-48AC-8615-7A1B10E5F92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95428</xdr:rowOff>
    </xdr:from>
    <xdr:to>
      <xdr:col>116</xdr:col>
      <xdr:colOff>114300</xdr:colOff>
      <xdr:row>86</xdr:row>
      <xdr:rowOff>25578</xdr:rowOff>
    </xdr:to>
    <xdr:sp macro="" textlink="">
      <xdr:nvSpPr>
        <xdr:cNvPr id="671" name="楕円 670">
          <a:extLst>
            <a:ext uri="{FF2B5EF4-FFF2-40B4-BE49-F238E27FC236}">
              <a16:creationId xmlns:a16="http://schemas.microsoft.com/office/drawing/2014/main" id="{863BA36C-C0FD-4952-9AC9-1C41417BCE2C}"/>
            </a:ext>
          </a:extLst>
        </xdr:cNvPr>
        <xdr:cNvSpPr/>
      </xdr:nvSpPr>
      <xdr:spPr>
        <a:xfrm>
          <a:off x="22110700" y="1466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65168</xdr:rowOff>
    </xdr:from>
    <xdr:ext cx="469744" cy="259045"/>
    <xdr:sp macro="" textlink="">
      <xdr:nvSpPr>
        <xdr:cNvPr id="672" name="【消防施設】&#10;一人当たり面積該当値テキスト">
          <a:extLst>
            <a:ext uri="{FF2B5EF4-FFF2-40B4-BE49-F238E27FC236}">
              <a16:creationId xmlns:a16="http://schemas.microsoft.com/office/drawing/2014/main" id="{EC4FE315-D9DA-4A6C-9D9A-6632EDB2564A}"/>
            </a:ext>
          </a:extLst>
        </xdr:cNvPr>
        <xdr:cNvSpPr txBox="1"/>
      </xdr:nvSpPr>
      <xdr:spPr>
        <a:xfrm>
          <a:off x="22199600" y="1463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95656</xdr:rowOff>
    </xdr:from>
    <xdr:to>
      <xdr:col>112</xdr:col>
      <xdr:colOff>38100</xdr:colOff>
      <xdr:row>86</xdr:row>
      <xdr:rowOff>25806</xdr:rowOff>
    </xdr:to>
    <xdr:sp macro="" textlink="">
      <xdr:nvSpPr>
        <xdr:cNvPr id="673" name="楕円 672">
          <a:extLst>
            <a:ext uri="{FF2B5EF4-FFF2-40B4-BE49-F238E27FC236}">
              <a16:creationId xmlns:a16="http://schemas.microsoft.com/office/drawing/2014/main" id="{6AB5179C-754E-4B85-A34C-20AB6CA694C8}"/>
            </a:ext>
          </a:extLst>
        </xdr:cNvPr>
        <xdr:cNvSpPr/>
      </xdr:nvSpPr>
      <xdr:spPr>
        <a:xfrm>
          <a:off x="21272500" y="1466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146228</xdr:rowOff>
    </xdr:from>
    <xdr:to>
      <xdr:col>116</xdr:col>
      <xdr:colOff>63500</xdr:colOff>
      <xdr:row>85</xdr:row>
      <xdr:rowOff>146456</xdr:rowOff>
    </xdr:to>
    <xdr:cxnSp macro="">
      <xdr:nvCxnSpPr>
        <xdr:cNvPr id="674" name="直線コネクタ 673">
          <a:extLst>
            <a:ext uri="{FF2B5EF4-FFF2-40B4-BE49-F238E27FC236}">
              <a16:creationId xmlns:a16="http://schemas.microsoft.com/office/drawing/2014/main" id="{BE275DB3-522E-49A1-8D5A-18D519EFE4AC}"/>
            </a:ext>
          </a:extLst>
        </xdr:cNvPr>
        <xdr:cNvCxnSpPr/>
      </xdr:nvCxnSpPr>
      <xdr:spPr>
        <a:xfrm flipV="1">
          <a:off x="21323300" y="14719478"/>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94284</xdr:rowOff>
    </xdr:from>
    <xdr:to>
      <xdr:col>107</xdr:col>
      <xdr:colOff>101600</xdr:colOff>
      <xdr:row>86</xdr:row>
      <xdr:rowOff>24434</xdr:rowOff>
    </xdr:to>
    <xdr:sp macro="" textlink="">
      <xdr:nvSpPr>
        <xdr:cNvPr id="675" name="楕円 674">
          <a:extLst>
            <a:ext uri="{FF2B5EF4-FFF2-40B4-BE49-F238E27FC236}">
              <a16:creationId xmlns:a16="http://schemas.microsoft.com/office/drawing/2014/main" id="{F931EB6F-A7C3-4196-BA2D-D6A904B11C38}"/>
            </a:ext>
          </a:extLst>
        </xdr:cNvPr>
        <xdr:cNvSpPr/>
      </xdr:nvSpPr>
      <xdr:spPr>
        <a:xfrm>
          <a:off x="20383500" y="1466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145084</xdr:rowOff>
    </xdr:from>
    <xdr:to>
      <xdr:col>111</xdr:col>
      <xdr:colOff>177800</xdr:colOff>
      <xdr:row>85</xdr:row>
      <xdr:rowOff>146456</xdr:rowOff>
    </xdr:to>
    <xdr:cxnSp macro="">
      <xdr:nvCxnSpPr>
        <xdr:cNvPr id="676" name="直線コネクタ 675">
          <a:extLst>
            <a:ext uri="{FF2B5EF4-FFF2-40B4-BE49-F238E27FC236}">
              <a16:creationId xmlns:a16="http://schemas.microsoft.com/office/drawing/2014/main" id="{4FA1E220-B478-4F60-A319-6E1FBE57B481}"/>
            </a:ext>
          </a:extLst>
        </xdr:cNvPr>
        <xdr:cNvCxnSpPr/>
      </xdr:nvCxnSpPr>
      <xdr:spPr>
        <a:xfrm>
          <a:off x="20434300" y="1471833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110058</xdr:rowOff>
    </xdr:from>
    <xdr:to>
      <xdr:col>102</xdr:col>
      <xdr:colOff>165100</xdr:colOff>
      <xdr:row>85</xdr:row>
      <xdr:rowOff>40208</xdr:rowOff>
    </xdr:to>
    <xdr:sp macro="" textlink="">
      <xdr:nvSpPr>
        <xdr:cNvPr id="677" name="楕円 676">
          <a:extLst>
            <a:ext uri="{FF2B5EF4-FFF2-40B4-BE49-F238E27FC236}">
              <a16:creationId xmlns:a16="http://schemas.microsoft.com/office/drawing/2014/main" id="{74B44FC1-A87F-4210-A245-9370433EDA2E}"/>
            </a:ext>
          </a:extLst>
        </xdr:cNvPr>
        <xdr:cNvSpPr/>
      </xdr:nvSpPr>
      <xdr:spPr>
        <a:xfrm>
          <a:off x="19494500" y="1451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160858</xdr:rowOff>
    </xdr:from>
    <xdr:to>
      <xdr:col>107</xdr:col>
      <xdr:colOff>50800</xdr:colOff>
      <xdr:row>85</xdr:row>
      <xdr:rowOff>145084</xdr:rowOff>
    </xdr:to>
    <xdr:cxnSp macro="">
      <xdr:nvCxnSpPr>
        <xdr:cNvPr id="678" name="直線コネクタ 677">
          <a:extLst>
            <a:ext uri="{FF2B5EF4-FFF2-40B4-BE49-F238E27FC236}">
              <a16:creationId xmlns:a16="http://schemas.microsoft.com/office/drawing/2014/main" id="{229C9733-8539-4B2C-BE6E-94C8B18B4309}"/>
            </a:ext>
          </a:extLst>
        </xdr:cNvPr>
        <xdr:cNvCxnSpPr/>
      </xdr:nvCxnSpPr>
      <xdr:spPr>
        <a:xfrm>
          <a:off x="19545300" y="14562658"/>
          <a:ext cx="889000" cy="15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16933</xdr:rowOff>
    </xdr:from>
    <xdr:ext cx="469744" cy="259045"/>
    <xdr:sp macro="" textlink="">
      <xdr:nvSpPr>
        <xdr:cNvPr id="679" name="n_1mainValue【消防施設】&#10;一人当たり面積">
          <a:extLst>
            <a:ext uri="{FF2B5EF4-FFF2-40B4-BE49-F238E27FC236}">
              <a16:creationId xmlns:a16="http://schemas.microsoft.com/office/drawing/2014/main" id="{65287194-498B-4A27-B526-7F4C66114030}"/>
            </a:ext>
          </a:extLst>
        </xdr:cNvPr>
        <xdr:cNvSpPr txBox="1"/>
      </xdr:nvSpPr>
      <xdr:spPr>
        <a:xfrm>
          <a:off x="21075727" y="1476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15561</xdr:rowOff>
    </xdr:from>
    <xdr:ext cx="469744" cy="259045"/>
    <xdr:sp macro="" textlink="">
      <xdr:nvSpPr>
        <xdr:cNvPr id="680" name="n_2mainValue【消防施設】&#10;一人当たり面積">
          <a:extLst>
            <a:ext uri="{FF2B5EF4-FFF2-40B4-BE49-F238E27FC236}">
              <a16:creationId xmlns:a16="http://schemas.microsoft.com/office/drawing/2014/main" id="{FF50CD5A-B8D1-4547-AE27-97F7F54B9F2B}"/>
            </a:ext>
          </a:extLst>
        </xdr:cNvPr>
        <xdr:cNvSpPr txBox="1"/>
      </xdr:nvSpPr>
      <xdr:spPr>
        <a:xfrm>
          <a:off x="20199427" y="1476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56735</xdr:rowOff>
    </xdr:from>
    <xdr:ext cx="469744" cy="259045"/>
    <xdr:sp macro="" textlink="">
      <xdr:nvSpPr>
        <xdr:cNvPr id="681" name="n_3mainValue【消防施設】&#10;一人当たり面積">
          <a:extLst>
            <a:ext uri="{FF2B5EF4-FFF2-40B4-BE49-F238E27FC236}">
              <a16:creationId xmlns:a16="http://schemas.microsoft.com/office/drawing/2014/main" id="{99E6377B-9A4F-4436-91AC-503E205A1B0C}"/>
            </a:ext>
          </a:extLst>
        </xdr:cNvPr>
        <xdr:cNvSpPr txBox="1"/>
      </xdr:nvSpPr>
      <xdr:spPr>
        <a:xfrm>
          <a:off x="19310427" y="14287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2" name="正方形/長方形 681">
          <a:extLst>
            <a:ext uri="{FF2B5EF4-FFF2-40B4-BE49-F238E27FC236}">
              <a16:creationId xmlns:a16="http://schemas.microsoft.com/office/drawing/2014/main" id="{2CCBD427-3D09-42AA-B348-400CD1D0A65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3" name="正方形/長方形 682">
          <a:extLst>
            <a:ext uri="{FF2B5EF4-FFF2-40B4-BE49-F238E27FC236}">
              <a16:creationId xmlns:a16="http://schemas.microsoft.com/office/drawing/2014/main" id="{0C5895A6-4E16-4950-A1F9-55A2ADBEBAD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4" name="正方形/長方形 683">
          <a:extLst>
            <a:ext uri="{FF2B5EF4-FFF2-40B4-BE49-F238E27FC236}">
              <a16:creationId xmlns:a16="http://schemas.microsoft.com/office/drawing/2014/main" id="{8E076738-3365-4621-B3DF-7869815D24A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5" name="正方形/長方形 684">
          <a:extLst>
            <a:ext uri="{FF2B5EF4-FFF2-40B4-BE49-F238E27FC236}">
              <a16:creationId xmlns:a16="http://schemas.microsoft.com/office/drawing/2014/main" id="{F332AE26-A205-46E4-BCDD-DD03D18356D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6" name="正方形/長方形 685">
          <a:extLst>
            <a:ext uri="{FF2B5EF4-FFF2-40B4-BE49-F238E27FC236}">
              <a16:creationId xmlns:a16="http://schemas.microsoft.com/office/drawing/2014/main" id="{B32264A5-80E7-4A3A-B6A5-CC67B9BB483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7" name="正方形/長方形 686">
          <a:extLst>
            <a:ext uri="{FF2B5EF4-FFF2-40B4-BE49-F238E27FC236}">
              <a16:creationId xmlns:a16="http://schemas.microsoft.com/office/drawing/2014/main" id="{6FA4D728-B045-4588-9EF6-89F9691768E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8" name="正方形/長方形 687">
          <a:extLst>
            <a:ext uri="{FF2B5EF4-FFF2-40B4-BE49-F238E27FC236}">
              <a16:creationId xmlns:a16="http://schemas.microsoft.com/office/drawing/2014/main" id="{C0FAF16E-50A0-4FEC-8CE4-D1692A89937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9" name="正方形/長方形 688">
          <a:extLst>
            <a:ext uri="{FF2B5EF4-FFF2-40B4-BE49-F238E27FC236}">
              <a16:creationId xmlns:a16="http://schemas.microsoft.com/office/drawing/2014/main" id="{BEE25C09-E8B7-48AD-A4F6-B7F893D9501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0" name="テキスト ボックス 689">
          <a:extLst>
            <a:ext uri="{FF2B5EF4-FFF2-40B4-BE49-F238E27FC236}">
              <a16:creationId xmlns:a16="http://schemas.microsoft.com/office/drawing/2014/main" id="{FBF54D8F-2E91-434D-9EF6-EC792E7F8EE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1" name="直線コネクタ 690">
          <a:extLst>
            <a:ext uri="{FF2B5EF4-FFF2-40B4-BE49-F238E27FC236}">
              <a16:creationId xmlns:a16="http://schemas.microsoft.com/office/drawing/2014/main" id="{E64C3EEC-DDE3-410E-8A1B-7FEBF55B215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2" name="直線コネクタ 691">
          <a:extLst>
            <a:ext uri="{FF2B5EF4-FFF2-40B4-BE49-F238E27FC236}">
              <a16:creationId xmlns:a16="http://schemas.microsoft.com/office/drawing/2014/main" id="{34F6F884-A626-4B43-AB18-14F85915B82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3" name="テキスト ボックス 692">
          <a:extLst>
            <a:ext uri="{FF2B5EF4-FFF2-40B4-BE49-F238E27FC236}">
              <a16:creationId xmlns:a16="http://schemas.microsoft.com/office/drawing/2014/main" id="{A5842C16-5FBD-47C4-93A0-EC6A52D32052}"/>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4" name="直線コネクタ 693">
          <a:extLst>
            <a:ext uri="{FF2B5EF4-FFF2-40B4-BE49-F238E27FC236}">
              <a16:creationId xmlns:a16="http://schemas.microsoft.com/office/drawing/2014/main" id="{4170D24F-8141-43C3-9FD7-BEF5E6D9B15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5" name="テキスト ボックス 694">
          <a:extLst>
            <a:ext uri="{FF2B5EF4-FFF2-40B4-BE49-F238E27FC236}">
              <a16:creationId xmlns:a16="http://schemas.microsoft.com/office/drawing/2014/main" id="{33FD12E8-8546-4521-83B9-6B7A9562E88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6" name="直線コネクタ 695">
          <a:extLst>
            <a:ext uri="{FF2B5EF4-FFF2-40B4-BE49-F238E27FC236}">
              <a16:creationId xmlns:a16="http://schemas.microsoft.com/office/drawing/2014/main" id="{C3905340-D40F-4437-8465-730E5C9F21C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7" name="テキスト ボックス 696">
          <a:extLst>
            <a:ext uri="{FF2B5EF4-FFF2-40B4-BE49-F238E27FC236}">
              <a16:creationId xmlns:a16="http://schemas.microsoft.com/office/drawing/2014/main" id="{A8689A40-DED4-4E9D-B4AC-37D22D98F98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8" name="直線コネクタ 697">
          <a:extLst>
            <a:ext uri="{FF2B5EF4-FFF2-40B4-BE49-F238E27FC236}">
              <a16:creationId xmlns:a16="http://schemas.microsoft.com/office/drawing/2014/main" id="{AC644308-9C1E-45E9-A7E4-B1148CCED97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9" name="テキスト ボックス 698">
          <a:extLst>
            <a:ext uri="{FF2B5EF4-FFF2-40B4-BE49-F238E27FC236}">
              <a16:creationId xmlns:a16="http://schemas.microsoft.com/office/drawing/2014/main" id="{81882067-B663-44BC-8346-61274E242E6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0" name="直線コネクタ 699">
          <a:extLst>
            <a:ext uri="{FF2B5EF4-FFF2-40B4-BE49-F238E27FC236}">
              <a16:creationId xmlns:a16="http://schemas.microsoft.com/office/drawing/2014/main" id="{70156969-383B-4515-A394-724614D638B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1" name="テキスト ボックス 700">
          <a:extLst>
            <a:ext uri="{FF2B5EF4-FFF2-40B4-BE49-F238E27FC236}">
              <a16:creationId xmlns:a16="http://schemas.microsoft.com/office/drawing/2014/main" id="{0E5CE64C-8423-4C29-B1E5-BDA0883DF9A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2" name="直線コネクタ 701">
          <a:extLst>
            <a:ext uri="{FF2B5EF4-FFF2-40B4-BE49-F238E27FC236}">
              <a16:creationId xmlns:a16="http://schemas.microsoft.com/office/drawing/2014/main" id="{E120B374-70FA-438A-96E3-A715F097DFB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3" name="テキスト ボックス 702">
          <a:extLst>
            <a:ext uri="{FF2B5EF4-FFF2-40B4-BE49-F238E27FC236}">
              <a16:creationId xmlns:a16="http://schemas.microsoft.com/office/drawing/2014/main" id="{D1D652F8-6DE2-47D0-BEA4-E12142C8C9CB}"/>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4" name="直線コネクタ 703">
          <a:extLst>
            <a:ext uri="{FF2B5EF4-FFF2-40B4-BE49-F238E27FC236}">
              <a16:creationId xmlns:a16="http://schemas.microsoft.com/office/drawing/2014/main" id="{C80248CD-BD42-467E-BF05-C7A8BC22359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5" name="テキスト ボックス 704">
          <a:extLst>
            <a:ext uri="{FF2B5EF4-FFF2-40B4-BE49-F238E27FC236}">
              <a16:creationId xmlns:a16="http://schemas.microsoft.com/office/drawing/2014/main" id="{05D913CD-365C-4F09-8043-C0C78ECBB5AA}"/>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6" name="【庁舎】&#10;有形固定資産減価償却率グラフ枠">
          <a:extLst>
            <a:ext uri="{FF2B5EF4-FFF2-40B4-BE49-F238E27FC236}">
              <a16:creationId xmlns:a16="http://schemas.microsoft.com/office/drawing/2014/main" id="{64D121DE-A606-4437-ACEC-93AAABA000C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74568</xdr:rowOff>
    </xdr:to>
    <xdr:cxnSp macro="">
      <xdr:nvCxnSpPr>
        <xdr:cNvPr id="707" name="直線コネクタ 706">
          <a:extLst>
            <a:ext uri="{FF2B5EF4-FFF2-40B4-BE49-F238E27FC236}">
              <a16:creationId xmlns:a16="http://schemas.microsoft.com/office/drawing/2014/main" id="{20B21548-AEBA-4118-9B5C-E9840C0747A7}"/>
            </a:ext>
          </a:extLst>
        </xdr:cNvPr>
        <xdr:cNvCxnSpPr/>
      </xdr:nvCxnSpPr>
      <xdr:spPr>
        <a:xfrm flipV="1">
          <a:off x="16318864" y="17090571"/>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708" name="【庁舎】&#10;有形固定資産減価償却率最小値テキスト">
          <a:extLst>
            <a:ext uri="{FF2B5EF4-FFF2-40B4-BE49-F238E27FC236}">
              <a16:creationId xmlns:a16="http://schemas.microsoft.com/office/drawing/2014/main" id="{865588DC-BD39-4894-9CE0-31AA6F1782D7}"/>
            </a:ext>
          </a:extLst>
        </xdr:cNvPr>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709" name="直線コネクタ 708">
          <a:extLst>
            <a:ext uri="{FF2B5EF4-FFF2-40B4-BE49-F238E27FC236}">
              <a16:creationId xmlns:a16="http://schemas.microsoft.com/office/drawing/2014/main" id="{232541B3-A37A-4303-B992-D75C54066D4F}"/>
            </a:ext>
          </a:extLst>
        </xdr:cNvPr>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10" name="【庁舎】&#10;有形固定資産減価償却率最大値テキスト">
          <a:extLst>
            <a:ext uri="{FF2B5EF4-FFF2-40B4-BE49-F238E27FC236}">
              <a16:creationId xmlns:a16="http://schemas.microsoft.com/office/drawing/2014/main" id="{B6EEE9EE-34A3-41A9-8175-C6E377FAE6FA}"/>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1" name="直線コネクタ 710">
          <a:extLst>
            <a:ext uri="{FF2B5EF4-FFF2-40B4-BE49-F238E27FC236}">
              <a16:creationId xmlns:a16="http://schemas.microsoft.com/office/drawing/2014/main" id="{14963DE0-E61B-49D9-A070-F1A90E77EFD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49909</xdr:rowOff>
    </xdr:from>
    <xdr:ext cx="405111" cy="259045"/>
    <xdr:sp macro="" textlink="">
      <xdr:nvSpPr>
        <xdr:cNvPr id="712" name="【庁舎】&#10;有形固定資産減価償却率平均値テキスト">
          <a:extLst>
            <a:ext uri="{FF2B5EF4-FFF2-40B4-BE49-F238E27FC236}">
              <a16:creationId xmlns:a16="http://schemas.microsoft.com/office/drawing/2014/main" id="{592E9B8C-29A0-44FD-B97F-16DA2129A35A}"/>
            </a:ext>
          </a:extLst>
        </xdr:cNvPr>
        <xdr:cNvSpPr txBox="1"/>
      </xdr:nvSpPr>
      <xdr:spPr>
        <a:xfrm>
          <a:off x="16357600" y="1753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13" name="フローチャート: 判断 712">
          <a:extLst>
            <a:ext uri="{FF2B5EF4-FFF2-40B4-BE49-F238E27FC236}">
              <a16:creationId xmlns:a16="http://schemas.microsoft.com/office/drawing/2014/main" id="{74C5A59F-F862-4706-9976-985913B9AA39}"/>
            </a:ext>
          </a:extLst>
        </xdr:cNvPr>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714" name="フローチャート: 判断 713">
          <a:extLst>
            <a:ext uri="{FF2B5EF4-FFF2-40B4-BE49-F238E27FC236}">
              <a16:creationId xmlns:a16="http://schemas.microsoft.com/office/drawing/2014/main" id="{00DEB366-6E5E-42F9-97B6-E98A2A301E2D}"/>
            </a:ext>
          </a:extLst>
        </xdr:cNvPr>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112503</xdr:rowOff>
    </xdr:from>
    <xdr:ext cx="405111" cy="259045"/>
    <xdr:sp macro="" textlink="">
      <xdr:nvSpPr>
        <xdr:cNvPr id="715" name="n_1aveValue【庁舎】&#10;有形固定資産減価償却率">
          <a:extLst>
            <a:ext uri="{FF2B5EF4-FFF2-40B4-BE49-F238E27FC236}">
              <a16:creationId xmlns:a16="http://schemas.microsoft.com/office/drawing/2014/main" id="{398FB9C7-F6F2-44B0-8CF9-8CFB07524C75}"/>
            </a:ext>
          </a:extLst>
        </xdr:cNvPr>
        <xdr:cNvSpPr txBox="1"/>
      </xdr:nvSpPr>
      <xdr:spPr>
        <a:xfrm>
          <a:off x="152660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71120</xdr:rowOff>
    </xdr:from>
    <xdr:to>
      <xdr:col>76</xdr:col>
      <xdr:colOff>165100</xdr:colOff>
      <xdr:row>104</xdr:row>
      <xdr:rowOff>1270</xdr:rowOff>
    </xdr:to>
    <xdr:sp macro="" textlink="">
      <xdr:nvSpPr>
        <xdr:cNvPr id="716" name="フローチャート: 判断 715">
          <a:extLst>
            <a:ext uri="{FF2B5EF4-FFF2-40B4-BE49-F238E27FC236}">
              <a16:creationId xmlns:a16="http://schemas.microsoft.com/office/drawing/2014/main" id="{4835335A-EE72-4FD7-AAEE-538EBC7EF944}"/>
            </a:ext>
          </a:extLst>
        </xdr:cNvPr>
        <xdr:cNvSpPr/>
      </xdr:nvSpPr>
      <xdr:spPr>
        <a:xfrm>
          <a:off x="14541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163847</xdr:rowOff>
    </xdr:from>
    <xdr:ext cx="405111" cy="259045"/>
    <xdr:sp macro="" textlink="">
      <xdr:nvSpPr>
        <xdr:cNvPr id="717" name="n_2aveValue【庁舎】&#10;有形固定資産減価償却率">
          <a:extLst>
            <a:ext uri="{FF2B5EF4-FFF2-40B4-BE49-F238E27FC236}">
              <a16:creationId xmlns:a16="http://schemas.microsoft.com/office/drawing/2014/main" id="{66F568B1-AEDC-4A46-AD38-C7D0239B7184}"/>
            </a:ext>
          </a:extLst>
        </xdr:cNvPr>
        <xdr:cNvSpPr txBox="1"/>
      </xdr:nvSpPr>
      <xdr:spPr>
        <a:xfrm>
          <a:off x="143897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20501</xdr:rowOff>
    </xdr:from>
    <xdr:to>
      <xdr:col>72</xdr:col>
      <xdr:colOff>38100</xdr:colOff>
      <xdr:row>103</xdr:row>
      <xdr:rowOff>122101</xdr:rowOff>
    </xdr:to>
    <xdr:sp macro="" textlink="">
      <xdr:nvSpPr>
        <xdr:cNvPr id="718" name="フローチャート: 判断 717">
          <a:extLst>
            <a:ext uri="{FF2B5EF4-FFF2-40B4-BE49-F238E27FC236}">
              <a16:creationId xmlns:a16="http://schemas.microsoft.com/office/drawing/2014/main" id="{FF6804E9-BFF5-46BE-85A8-0D2B7AA1009D}"/>
            </a:ext>
          </a:extLst>
        </xdr:cNvPr>
        <xdr:cNvSpPr/>
      </xdr:nvSpPr>
      <xdr:spPr>
        <a:xfrm>
          <a:off x="13652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101</xdr:row>
      <xdr:rowOff>138628</xdr:rowOff>
    </xdr:from>
    <xdr:ext cx="405111" cy="259045"/>
    <xdr:sp macro="" textlink="">
      <xdr:nvSpPr>
        <xdr:cNvPr id="719" name="n_3aveValue【庁舎】&#10;有形固定資産減価償却率">
          <a:extLst>
            <a:ext uri="{FF2B5EF4-FFF2-40B4-BE49-F238E27FC236}">
              <a16:creationId xmlns:a16="http://schemas.microsoft.com/office/drawing/2014/main" id="{0F1FBA3B-50B3-4C93-85A3-710ECE79D840}"/>
            </a:ext>
          </a:extLst>
        </xdr:cNvPr>
        <xdr:cNvSpPr txBox="1"/>
      </xdr:nvSpPr>
      <xdr:spPr>
        <a:xfrm>
          <a:off x="13500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B5594A1B-21C3-4BE5-8C04-EB24290A015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FD2DD8EB-73D0-4302-B727-5E3A23707EB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651401AD-CC06-4DBF-9E1E-D45DA9D6FC4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DCAEAC29-BC0A-48AE-9C7F-75BB01CBA81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450E3637-B03B-423B-BD7F-C167D0C87C8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35198</xdr:rowOff>
    </xdr:from>
    <xdr:to>
      <xdr:col>85</xdr:col>
      <xdr:colOff>177800</xdr:colOff>
      <xdr:row>103</xdr:row>
      <xdr:rowOff>136798</xdr:rowOff>
    </xdr:to>
    <xdr:sp macro="" textlink="">
      <xdr:nvSpPr>
        <xdr:cNvPr id="725" name="楕円 724">
          <a:extLst>
            <a:ext uri="{FF2B5EF4-FFF2-40B4-BE49-F238E27FC236}">
              <a16:creationId xmlns:a16="http://schemas.microsoft.com/office/drawing/2014/main" id="{527A01F3-77DC-4AA5-8570-461EADC0ECAB}"/>
            </a:ext>
          </a:extLst>
        </xdr:cNvPr>
        <xdr:cNvSpPr/>
      </xdr:nvSpPr>
      <xdr:spPr>
        <a:xfrm>
          <a:off x="16268700" y="176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13625</xdr:rowOff>
    </xdr:from>
    <xdr:ext cx="405111" cy="259045"/>
    <xdr:sp macro="" textlink="">
      <xdr:nvSpPr>
        <xdr:cNvPr id="726" name="【庁舎】&#10;有形固定資産減価償却率該当値テキスト">
          <a:extLst>
            <a:ext uri="{FF2B5EF4-FFF2-40B4-BE49-F238E27FC236}">
              <a16:creationId xmlns:a16="http://schemas.microsoft.com/office/drawing/2014/main" id="{832F60DB-F82F-4180-9891-4542A0BDDCDF}"/>
            </a:ext>
          </a:extLst>
        </xdr:cNvPr>
        <xdr:cNvSpPr txBox="1"/>
      </xdr:nvSpPr>
      <xdr:spPr>
        <a:xfrm>
          <a:off x="16357600" y="1767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67855</xdr:rowOff>
    </xdr:from>
    <xdr:to>
      <xdr:col>81</xdr:col>
      <xdr:colOff>101600</xdr:colOff>
      <xdr:row>103</xdr:row>
      <xdr:rowOff>169455</xdr:rowOff>
    </xdr:to>
    <xdr:sp macro="" textlink="">
      <xdr:nvSpPr>
        <xdr:cNvPr id="727" name="楕円 726">
          <a:extLst>
            <a:ext uri="{FF2B5EF4-FFF2-40B4-BE49-F238E27FC236}">
              <a16:creationId xmlns:a16="http://schemas.microsoft.com/office/drawing/2014/main" id="{4394DD5A-12F0-4E50-9733-979B19A7293A}"/>
            </a:ext>
          </a:extLst>
        </xdr:cNvPr>
        <xdr:cNvSpPr/>
      </xdr:nvSpPr>
      <xdr:spPr>
        <a:xfrm>
          <a:off x="15430500" y="1772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85998</xdr:rowOff>
    </xdr:from>
    <xdr:to>
      <xdr:col>85</xdr:col>
      <xdr:colOff>127000</xdr:colOff>
      <xdr:row>103</xdr:row>
      <xdr:rowOff>118655</xdr:rowOff>
    </xdr:to>
    <xdr:cxnSp macro="">
      <xdr:nvCxnSpPr>
        <xdr:cNvPr id="728" name="直線コネクタ 727">
          <a:extLst>
            <a:ext uri="{FF2B5EF4-FFF2-40B4-BE49-F238E27FC236}">
              <a16:creationId xmlns:a16="http://schemas.microsoft.com/office/drawing/2014/main" id="{BCCDADCA-7CF5-4AA2-92D6-C66572503EAA}"/>
            </a:ext>
          </a:extLst>
        </xdr:cNvPr>
        <xdr:cNvCxnSpPr/>
      </xdr:nvCxnSpPr>
      <xdr:spPr>
        <a:xfrm flipV="1">
          <a:off x="15481300" y="1774534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66221</xdr:rowOff>
    </xdr:from>
    <xdr:to>
      <xdr:col>76</xdr:col>
      <xdr:colOff>165100</xdr:colOff>
      <xdr:row>103</xdr:row>
      <xdr:rowOff>167821</xdr:rowOff>
    </xdr:to>
    <xdr:sp macro="" textlink="">
      <xdr:nvSpPr>
        <xdr:cNvPr id="729" name="楕円 728">
          <a:extLst>
            <a:ext uri="{FF2B5EF4-FFF2-40B4-BE49-F238E27FC236}">
              <a16:creationId xmlns:a16="http://schemas.microsoft.com/office/drawing/2014/main" id="{5A13EC28-8291-44C9-B8CC-08723BDE7438}"/>
            </a:ext>
          </a:extLst>
        </xdr:cNvPr>
        <xdr:cNvSpPr/>
      </xdr:nvSpPr>
      <xdr:spPr>
        <a:xfrm>
          <a:off x="14541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117021</xdr:rowOff>
    </xdr:from>
    <xdr:to>
      <xdr:col>81</xdr:col>
      <xdr:colOff>50800</xdr:colOff>
      <xdr:row>103</xdr:row>
      <xdr:rowOff>118655</xdr:rowOff>
    </xdr:to>
    <xdr:cxnSp macro="">
      <xdr:nvCxnSpPr>
        <xdr:cNvPr id="730" name="直線コネクタ 729">
          <a:extLst>
            <a:ext uri="{FF2B5EF4-FFF2-40B4-BE49-F238E27FC236}">
              <a16:creationId xmlns:a16="http://schemas.microsoft.com/office/drawing/2014/main" id="{B9886D0B-9962-469F-80B0-256471F0D467}"/>
            </a:ext>
          </a:extLst>
        </xdr:cNvPr>
        <xdr:cNvCxnSpPr/>
      </xdr:nvCxnSpPr>
      <xdr:spPr>
        <a:xfrm>
          <a:off x="14592300" y="1777637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131536</xdr:rowOff>
    </xdr:from>
    <xdr:to>
      <xdr:col>72</xdr:col>
      <xdr:colOff>38100</xdr:colOff>
      <xdr:row>104</xdr:row>
      <xdr:rowOff>61686</xdr:rowOff>
    </xdr:to>
    <xdr:sp macro="" textlink="">
      <xdr:nvSpPr>
        <xdr:cNvPr id="731" name="楕円 730">
          <a:extLst>
            <a:ext uri="{FF2B5EF4-FFF2-40B4-BE49-F238E27FC236}">
              <a16:creationId xmlns:a16="http://schemas.microsoft.com/office/drawing/2014/main" id="{919971D6-AF4A-4451-9383-20331A8A2438}"/>
            </a:ext>
          </a:extLst>
        </xdr:cNvPr>
        <xdr:cNvSpPr/>
      </xdr:nvSpPr>
      <xdr:spPr>
        <a:xfrm>
          <a:off x="13652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117021</xdr:rowOff>
    </xdr:from>
    <xdr:to>
      <xdr:col>76</xdr:col>
      <xdr:colOff>114300</xdr:colOff>
      <xdr:row>104</xdr:row>
      <xdr:rowOff>10886</xdr:rowOff>
    </xdr:to>
    <xdr:cxnSp macro="">
      <xdr:nvCxnSpPr>
        <xdr:cNvPr id="732" name="直線コネクタ 731">
          <a:extLst>
            <a:ext uri="{FF2B5EF4-FFF2-40B4-BE49-F238E27FC236}">
              <a16:creationId xmlns:a16="http://schemas.microsoft.com/office/drawing/2014/main" id="{C403034A-5969-4793-9608-B51CE7CFA296}"/>
            </a:ext>
          </a:extLst>
        </xdr:cNvPr>
        <xdr:cNvCxnSpPr/>
      </xdr:nvCxnSpPr>
      <xdr:spPr>
        <a:xfrm flipV="1">
          <a:off x="13703300" y="177763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160582</xdr:rowOff>
    </xdr:from>
    <xdr:ext cx="405111" cy="259045"/>
    <xdr:sp macro="" textlink="">
      <xdr:nvSpPr>
        <xdr:cNvPr id="733" name="n_1mainValue【庁舎】&#10;有形固定資産減価償却率">
          <a:extLst>
            <a:ext uri="{FF2B5EF4-FFF2-40B4-BE49-F238E27FC236}">
              <a16:creationId xmlns:a16="http://schemas.microsoft.com/office/drawing/2014/main" id="{C0D339CC-747C-4DCB-9ADE-82F07D9E9692}"/>
            </a:ext>
          </a:extLst>
        </xdr:cNvPr>
        <xdr:cNvSpPr txBox="1"/>
      </xdr:nvSpPr>
      <xdr:spPr>
        <a:xfrm>
          <a:off x="15266044"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12898</xdr:rowOff>
    </xdr:from>
    <xdr:ext cx="405111" cy="259045"/>
    <xdr:sp macro="" textlink="">
      <xdr:nvSpPr>
        <xdr:cNvPr id="734" name="n_2mainValue【庁舎】&#10;有形固定資産減価償却率">
          <a:extLst>
            <a:ext uri="{FF2B5EF4-FFF2-40B4-BE49-F238E27FC236}">
              <a16:creationId xmlns:a16="http://schemas.microsoft.com/office/drawing/2014/main" id="{0428BD63-2504-463A-B4A8-D50EBA42B762}"/>
            </a:ext>
          </a:extLst>
        </xdr:cNvPr>
        <xdr:cNvSpPr txBox="1"/>
      </xdr:nvSpPr>
      <xdr:spPr>
        <a:xfrm>
          <a:off x="14389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52813</xdr:rowOff>
    </xdr:from>
    <xdr:ext cx="405111" cy="259045"/>
    <xdr:sp macro="" textlink="">
      <xdr:nvSpPr>
        <xdr:cNvPr id="735" name="n_3mainValue【庁舎】&#10;有形固定資産減価償却率">
          <a:extLst>
            <a:ext uri="{FF2B5EF4-FFF2-40B4-BE49-F238E27FC236}">
              <a16:creationId xmlns:a16="http://schemas.microsoft.com/office/drawing/2014/main" id="{D5A19A10-1787-4D77-8944-9671CC8C78CB}"/>
            </a:ext>
          </a:extLst>
        </xdr:cNvPr>
        <xdr:cNvSpPr txBox="1"/>
      </xdr:nvSpPr>
      <xdr:spPr>
        <a:xfrm>
          <a:off x="13500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6" name="正方形/長方形 735">
          <a:extLst>
            <a:ext uri="{FF2B5EF4-FFF2-40B4-BE49-F238E27FC236}">
              <a16:creationId xmlns:a16="http://schemas.microsoft.com/office/drawing/2014/main" id="{AD4EE352-4AE6-430B-8F50-75BCF6E5C41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7" name="正方形/長方形 736">
          <a:extLst>
            <a:ext uri="{FF2B5EF4-FFF2-40B4-BE49-F238E27FC236}">
              <a16:creationId xmlns:a16="http://schemas.microsoft.com/office/drawing/2014/main" id="{860A4543-2790-47A7-9450-15A1BAF2B41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8" name="正方形/長方形 737">
          <a:extLst>
            <a:ext uri="{FF2B5EF4-FFF2-40B4-BE49-F238E27FC236}">
              <a16:creationId xmlns:a16="http://schemas.microsoft.com/office/drawing/2014/main" id="{00D41F20-92D3-4960-AF48-B486AF426B5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9" name="正方形/長方形 738">
          <a:extLst>
            <a:ext uri="{FF2B5EF4-FFF2-40B4-BE49-F238E27FC236}">
              <a16:creationId xmlns:a16="http://schemas.microsoft.com/office/drawing/2014/main" id="{66F02018-D0BF-440F-BAD5-55FD129AD20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0" name="正方形/長方形 739">
          <a:extLst>
            <a:ext uri="{FF2B5EF4-FFF2-40B4-BE49-F238E27FC236}">
              <a16:creationId xmlns:a16="http://schemas.microsoft.com/office/drawing/2014/main" id="{B5443402-A077-46D5-8D81-626CC037C13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1" name="正方形/長方形 740">
          <a:extLst>
            <a:ext uri="{FF2B5EF4-FFF2-40B4-BE49-F238E27FC236}">
              <a16:creationId xmlns:a16="http://schemas.microsoft.com/office/drawing/2014/main" id="{23FB7125-9E90-48B6-B513-CCCB1502365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2" name="正方形/長方形 741">
          <a:extLst>
            <a:ext uri="{FF2B5EF4-FFF2-40B4-BE49-F238E27FC236}">
              <a16:creationId xmlns:a16="http://schemas.microsoft.com/office/drawing/2014/main" id="{5B8E944F-E0BD-4400-BCEB-76FDE99641A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3" name="正方形/長方形 742">
          <a:extLst>
            <a:ext uri="{FF2B5EF4-FFF2-40B4-BE49-F238E27FC236}">
              <a16:creationId xmlns:a16="http://schemas.microsoft.com/office/drawing/2014/main" id="{326E57BE-8CF2-4633-B647-19792C4A219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4" name="テキスト ボックス 743">
          <a:extLst>
            <a:ext uri="{FF2B5EF4-FFF2-40B4-BE49-F238E27FC236}">
              <a16:creationId xmlns:a16="http://schemas.microsoft.com/office/drawing/2014/main" id="{C232B35B-CD54-459B-840F-DD8C4B03289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5" name="直線コネクタ 744">
          <a:extLst>
            <a:ext uri="{FF2B5EF4-FFF2-40B4-BE49-F238E27FC236}">
              <a16:creationId xmlns:a16="http://schemas.microsoft.com/office/drawing/2014/main" id="{01726FFF-AA13-46A2-A0C8-3283A59922F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6" name="直線コネクタ 745">
          <a:extLst>
            <a:ext uri="{FF2B5EF4-FFF2-40B4-BE49-F238E27FC236}">
              <a16:creationId xmlns:a16="http://schemas.microsoft.com/office/drawing/2014/main" id="{99C08FC5-F014-4107-A3EF-0EA4D1F430C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7" name="テキスト ボックス 746">
          <a:extLst>
            <a:ext uri="{FF2B5EF4-FFF2-40B4-BE49-F238E27FC236}">
              <a16:creationId xmlns:a16="http://schemas.microsoft.com/office/drawing/2014/main" id="{54991114-EB05-4DE3-9541-AB5AA20AB68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8" name="直線コネクタ 747">
          <a:extLst>
            <a:ext uri="{FF2B5EF4-FFF2-40B4-BE49-F238E27FC236}">
              <a16:creationId xmlns:a16="http://schemas.microsoft.com/office/drawing/2014/main" id="{F501E86A-E6F1-4F67-9407-CBD4C1BD0D7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9" name="テキスト ボックス 748">
          <a:extLst>
            <a:ext uri="{FF2B5EF4-FFF2-40B4-BE49-F238E27FC236}">
              <a16:creationId xmlns:a16="http://schemas.microsoft.com/office/drawing/2014/main" id="{F46FC758-29E9-4E32-A829-9EAFE8773FB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0" name="直線コネクタ 749">
          <a:extLst>
            <a:ext uri="{FF2B5EF4-FFF2-40B4-BE49-F238E27FC236}">
              <a16:creationId xmlns:a16="http://schemas.microsoft.com/office/drawing/2014/main" id="{5F155703-4DB2-4C96-B736-89B25CE8B273}"/>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1" name="テキスト ボックス 750">
          <a:extLst>
            <a:ext uri="{FF2B5EF4-FFF2-40B4-BE49-F238E27FC236}">
              <a16:creationId xmlns:a16="http://schemas.microsoft.com/office/drawing/2014/main" id="{0C3EDBC7-D1AB-402B-A6CB-3D4C96A149E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2" name="直線コネクタ 751">
          <a:extLst>
            <a:ext uri="{FF2B5EF4-FFF2-40B4-BE49-F238E27FC236}">
              <a16:creationId xmlns:a16="http://schemas.microsoft.com/office/drawing/2014/main" id="{49A04951-B778-4D3A-B075-8B63EC86A41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3" name="テキスト ボックス 752">
          <a:extLst>
            <a:ext uri="{FF2B5EF4-FFF2-40B4-BE49-F238E27FC236}">
              <a16:creationId xmlns:a16="http://schemas.microsoft.com/office/drawing/2014/main" id="{4C2A0519-27E2-4424-9E9B-47913C15BE9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4" name="直線コネクタ 753">
          <a:extLst>
            <a:ext uri="{FF2B5EF4-FFF2-40B4-BE49-F238E27FC236}">
              <a16:creationId xmlns:a16="http://schemas.microsoft.com/office/drawing/2014/main" id="{5F4263DF-0266-4ABA-B6E5-F082B8E4201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5" name="テキスト ボックス 754">
          <a:extLst>
            <a:ext uri="{FF2B5EF4-FFF2-40B4-BE49-F238E27FC236}">
              <a16:creationId xmlns:a16="http://schemas.microsoft.com/office/drawing/2014/main" id="{19971D08-9F6F-4B28-8DC0-2335FFCE2FD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6" name="直線コネクタ 755">
          <a:extLst>
            <a:ext uri="{FF2B5EF4-FFF2-40B4-BE49-F238E27FC236}">
              <a16:creationId xmlns:a16="http://schemas.microsoft.com/office/drawing/2014/main" id="{3C80A0EF-90F6-4E98-A8CC-546181DFE7A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57" name="テキスト ボックス 756">
          <a:extLst>
            <a:ext uri="{FF2B5EF4-FFF2-40B4-BE49-F238E27FC236}">
              <a16:creationId xmlns:a16="http://schemas.microsoft.com/office/drawing/2014/main" id="{448720E6-B80A-4CB9-9506-D8F8417A5848}"/>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8" name="直線コネクタ 757">
          <a:extLst>
            <a:ext uri="{FF2B5EF4-FFF2-40B4-BE49-F238E27FC236}">
              <a16:creationId xmlns:a16="http://schemas.microsoft.com/office/drawing/2014/main" id="{2E453284-06C8-45C5-B645-ECCD492F25F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59" name="テキスト ボックス 758">
          <a:extLst>
            <a:ext uri="{FF2B5EF4-FFF2-40B4-BE49-F238E27FC236}">
              <a16:creationId xmlns:a16="http://schemas.microsoft.com/office/drawing/2014/main" id="{4CAD49B4-A3FC-4AEB-B047-F89B9EFC7C05}"/>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0" name="【庁舎】&#10;一人当たり面積グラフ枠">
          <a:extLst>
            <a:ext uri="{FF2B5EF4-FFF2-40B4-BE49-F238E27FC236}">
              <a16:creationId xmlns:a16="http://schemas.microsoft.com/office/drawing/2014/main" id="{E9E71C6C-FB69-450A-BF9B-A9D0050F63A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114246</xdr:rowOff>
    </xdr:from>
    <xdr:to>
      <xdr:col>116</xdr:col>
      <xdr:colOff>62864</xdr:colOff>
      <xdr:row>108</xdr:row>
      <xdr:rowOff>147720</xdr:rowOff>
    </xdr:to>
    <xdr:cxnSp macro="">
      <xdr:nvCxnSpPr>
        <xdr:cNvPr id="761" name="直線コネクタ 760">
          <a:extLst>
            <a:ext uri="{FF2B5EF4-FFF2-40B4-BE49-F238E27FC236}">
              <a16:creationId xmlns:a16="http://schemas.microsoft.com/office/drawing/2014/main" id="{3FC832C2-70D6-4902-8DB2-B1E3CC218237}"/>
            </a:ext>
          </a:extLst>
        </xdr:cNvPr>
        <xdr:cNvCxnSpPr/>
      </xdr:nvCxnSpPr>
      <xdr:spPr>
        <a:xfrm flipV="1">
          <a:off x="22160864" y="17087796"/>
          <a:ext cx="0" cy="1576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151547</xdr:rowOff>
    </xdr:from>
    <xdr:ext cx="469744" cy="259045"/>
    <xdr:sp macro="" textlink="">
      <xdr:nvSpPr>
        <xdr:cNvPr id="762" name="【庁舎】&#10;一人当たり面積最小値テキスト">
          <a:extLst>
            <a:ext uri="{FF2B5EF4-FFF2-40B4-BE49-F238E27FC236}">
              <a16:creationId xmlns:a16="http://schemas.microsoft.com/office/drawing/2014/main" id="{237EE66A-1F7B-4711-9C5E-89CF9322F292}"/>
            </a:ext>
          </a:extLst>
        </xdr:cNvPr>
        <xdr:cNvSpPr txBox="1"/>
      </xdr:nvSpPr>
      <xdr:spPr>
        <a:xfrm>
          <a:off x="22199600" y="1866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147720</xdr:rowOff>
    </xdr:from>
    <xdr:to>
      <xdr:col>116</xdr:col>
      <xdr:colOff>152400</xdr:colOff>
      <xdr:row>108</xdr:row>
      <xdr:rowOff>147720</xdr:rowOff>
    </xdr:to>
    <xdr:cxnSp macro="">
      <xdr:nvCxnSpPr>
        <xdr:cNvPr id="763" name="直線コネクタ 762">
          <a:extLst>
            <a:ext uri="{FF2B5EF4-FFF2-40B4-BE49-F238E27FC236}">
              <a16:creationId xmlns:a16="http://schemas.microsoft.com/office/drawing/2014/main" id="{59FEADD2-DE93-41BE-9C84-B59F908E0A3E}"/>
            </a:ext>
          </a:extLst>
        </xdr:cNvPr>
        <xdr:cNvCxnSpPr/>
      </xdr:nvCxnSpPr>
      <xdr:spPr>
        <a:xfrm>
          <a:off x="22072600" y="186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60923</xdr:rowOff>
    </xdr:from>
    <xdr:ext cx="534377" cy="259045"/>
    <xdr:sp macro="" textlink="">
      <xdr:nvSpPr>
        <xdr:cNvPr id="764" name="【庁舎】&#10;一人当たり面積最大値テキスト">
          <a:extLst>
            <a:ext uri="{FF2B5EF4-FFF2-40B4-BE49-F238E27FC236}">
              <a16:creationId xmlns:a16="http://schemas.microsoft.com/office/drawing/2014/main" id="{965F8F10-E0D5-4EC5-B506-DE1AE505A66B}"/>
            </a:ext>
          </a:extLst>
        </xdr:cNvPr>
        <xdr:cNvSpPr txBox="1"/>
      </xdr:nvSpPr>
      <xdr:spPr>
        <a:xfrm>
          <a:off x="22199600" y="168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114246</xdr:rowOff>
    </xdr:from>
    <xdr:to>
      <xdr:col>116</xdr:col>
      <xdr:colOff>152400</xdr:colOff>
      <xdr:row>99</xdr:row>
      <xdr:rowOff>114246</xdr:rowOff>
    </xdr:to>
    <xdr:cxnSp macro="">
      <xdr:nvCxnSpPr>
        <xdr:cNvPr id="765" name="直線コネクタ 764">
          <a:extLst>
            <a:ext uri="{FF2B5EF4-FFF2-40B4-BE49-F238E27FC236}">
              <a16:creationId xmlns:a16="http://schemas.microsoft.com/office/drawing/2014/main" id="{0FDE874F-F59D-40BA-AC69-50534A0820D0}"/>
            </a:ext>
          </a:extLst>
        </xdr:cNvPr>
        <xdr:cNvCxnSpPr/>
      </xdr:nvCxnSpPr>
      <xdr:spPr>
        <a:xfrm>
          <a:off x="22072600" y="1708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156663</xdr:rowOff>
    </xdr:from>
    <xdr:ext cx="469744" cy="259045"/>
    <xdr:sp macro="" textlink="">
      <xdr:nvSpPr>
        <xdr:cNvPr id="766" name="【庁舎】&#10;一人当たり面積平均値テキスト">
          <a:extLst>
            <a:ext uri="{FF2B5EF4-FFF2-40B4-BE49-F238E27FC236}">
              <a16:creationId xmlns:a16="http://schemas.microsoft.com/office/drawing/2014/main" id="{339013A3-1C41-444E-86EF-10FA04A515ED}"/>
            </a:ext>
          </a:extLst>
        </xdr:cNvPr>
        <xdr:cNvSpPr txBox="1"/>
      </xdr:nvSpPr>
      <xdr:spPr>
        <a:xfrm>
          <a:off x="22199600" y="18501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6786</xdr:rowOff>
    </xdr:from>
    <xdr:to>
      <xdr:col>116</xdr:col>
      <xdr:colOff>114300</xdr:colOff>
      <xdr:row>108</xdr:row>
      <xdr:rowOff>108386</xdr:rowOff>
    </xdr:to>
    <xdr:sp macro="" textlink="">
      <xdr:nvSpPr>
        <xdr:cNvPr id="767" name="フローチャート: 判断 766">
          <a:extLst>
            <a:ext uri="{FF2B5EF4-FFF2-40B4-BE49-F238E27FC236}">
              <a16:creationId xmlns:a16="http://schemas.microsoft.com/office/drawing/2014/main" id="{BEFA7D6F-91CE-4E3F-9EBD-916F5EE5F323}"/>
            </a:ext>
          </a:extLst>
        </xdr:cNvPr>
        <xdr:cNvSpPr/>
      </xdr:nvSpPr>
      <xdr:spPr>
        <a:xfrm>
          <a:off x="22110700" y="1852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4173</xdr:rowOff>
    </xdr:from>
    <xdr:to>
      <xdr:col>112</xdr:col>
      <xdr:colOff>38100</xdr:colOff>
      <xdr:row>108</xdr:row>
      <xdr:rowOff>105773</xdr:rowOff>
    </xdr:to>
    <xdr:sp macro="" textlink="">
      <xdr:nvSpPr>
        <xdr:cNvPr id="768" name="フローチャート: 判断 767">
          <a:extLst>
            <a:ext uri="{FF2B5EF4-FFF2-40B4-BE49-F238E27FC236}">
              <a16:creationId xmlns:a16="http://schemas.microsoft.com/office/drawing/2014/main" id="{FF737472-242A-4D46-B6E8-37BABDBE3F7F}"/>
            </a:ext>
          </a:extLst>
        </xdr:cNvPr>
        <xdr:cNvSpPr/>
      </xdr:nvSpPr>
      <xdr:spPr>
        <a:xfrm>
          <a:off x="21272500" y="1852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96900</xdr:rowOff>
    </xdr:from>
    <xdr:ext cx="469744" cy="259045"/>
    <xdr:sp macro="" textlink="">
      <xdr:nvSpPr>
        <xdr:cNvPr id="769" name="n_1aveValue【庁舎】&#10;一人当たり面積">
          <a:extLst>
            <a:ext uri="{FF2B5EF4-FFF2-40B4-BE49-F238E27FC236}">
              <a16:creationId xmlns:a16="http://schemas.microsoft.com/office/drawing/2014/main" id="{C7CA54FE-8E2E-406D-94C5-D4DF195BC0DE}"/>
            </a:ext>
          </a:extLst>
        </xdr:cNvPr>
        <xdr:cNvSpPr txBox="1"/>
      </xdr:nvSpPr>
      <xdr:spPr>
        <a:xfrm>
          <a:off x="21075727" y="1861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11685</xdr:rowOff>
    </xdr:from>
    <xdr:to>
      <xdr:col>107</xdr:col>
      <xdr:colOff>101600</xdr:colOff>
      <xdr:row>108</xdr:row>
      <xdr:rowOff>113285</xdr:rowOff>
    </xdr:to>
    <xdr:sp macro="" textlink="">
      <xdr:nvSpPr>
        <xdr:cNvPr id="770" name="フローチャート: 判断 769">
          <a:extLst>
            <a:ext uri="{FF2B5EF4-FFF2-40B4-BE49-F238E27FC236}">
              <a16:creationId xmlns:a16="http://schemas.microsoft.com/office/drawing/2014/main" id="{4FF82C5E-C22E-43E6-A2E2-7676E8D22BF9}"/>
            </a:ext>
          </a:extLst>
        </xdr:cNvPr>
        <xdr:cNvSpPr/>
      </xdr:nvSpPr>
      <xdr:spPr>
        <a:xfrm>
          <a:off x="20383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104412</xdr:rowOff>
    </xdr:from>
    <xdr:ext cx="469744" cy="259045"/>
    <xdr:sp macro="" textlink="">
      <xdr:nvSpPr>
        <xdr:cNvPr id="771" name="n_2aveValue【庁舎】&#10;一人当たり面積">
          <a:extLst>
            <a:ext uri="{FF2B5EF4-FFF2-40B4-BE49-F238E27FC236}">
              <a16:creationId xmlns:a16="http://schemas.microsoft.com/office/drawing/2014/main" id="{C2194157-C308-4BD0-898D-7E0967C8EC74}"/>
            </a:ext>
          </a:extLst>
        </xdr:cNvPr>
        <xdr:cNvSpPr txBox="1"/>
      </xdr:nvSpPr>
      <xdr:spPr>
        <a:xfrm>
          <a:off x="20199427"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16582</xdr:rowOff>
    </xdr:from>
    <xdr:to>
      <xdr:col>102</xdr:col>
      <xdr:colOff>165100</xdr:colOff>
      <xdr:row>108</xdr:row>
      <xdr:rowOff>118182</xdr:rowOff>
    </xdr:to>
    <xdr:sp macro="" textlink="">
      <xdr:nvSpPr>
        <xdr:cNvPr id="772" name="フローチャート: 判断 771">
          <a:extLst>
            <a:ext uri="{FF2B5EF4-FFF2-40B4-BE49-F238E27FC236}">
              <a16:creationId xmlns:a16="http://schemas.microsoft.com/office/drawing/2014/main" id="{756A938F-E371-4A2E-84F6-00EE40F55C87}"/>
            </a:ext>
          </a:extLst>
        </xdr:cNvPr>
        <xdr:cNvSpPr/>
      </xdr:nvSpPr>
      <xdr:spPr>
        <a:xfrm>
          <a:off x="19494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108</xdr:row>
      <xdr:rowOff>109309</xdr:rowOff>
    </xdr:from>
    <xdr:ext cx="469744" cy="259045"/>
    <xdr:sp macro="" textlink="">
      <xdr:nvSpPr>
        <xdr:cNvPr id="773" name="n_3aveValue【庁舎】&#10;一人当たり面積">
          <a:extLst>
            <a:ext uri="{FF2B5EF4-FFF2-40B4-BE49-F238E27FC236}">
              <a16:creationId xmlns:a16="http://schemas.microsoft.com/office/drawing/2014/main" id="{B71CE48F-25A2-46BE-BF7B-4B019D4F82D8}"/>
            </a:ext>
          </a:extLst>
        </xdr:cNvPr>
        <xdr:cNvSpPr txBox="1"/>
      </xdr:nvSpPr>
      <xdr:spPr>
        <a:xfrm>
          <a:off x="19310427" y="1862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464F376F-9339-4218-B4C1-77508414F19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E3E38344-9A5E-488E-83CE-0912384FBB1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CCF993A5-1AB5-479A-BDCE-4ECCF2333A6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473631B0-7682-4EDE-BBF6-2D4DACBBEA9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B941628D-9BB2-4046-A951-D9BB1C88E42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101817</xdr:rowOff>
    </xdr:from>
    <xdr:to>
      <xdr:col>116</xdr:col>
      <xdr:colOff>114300</xdr:colOff>
      <xdr:row>108</xdr:row>
      <xdr:rowOff>31967</xdr:rowOff>
    </xdr:to>
    <xdr:sp macro="" textlink="">
      <xdr:nvSpPr>
        <xdr:cNvPr id="779" name="楕円 778">
          <a:extLst>
            <a:ext uri="{FF2B5EF4-FFF2-40B4-BE49-F238E27FC236}">
              <a16:creationId xmlns:a16="http://schemas.microsoft.com/office/drawing/2014/main" id="{C9C81218-E199-429D-A433-5094A34064C5}"/>
            </a:ext>
          </a:extLst>
        </xdr:cNvPr>
        <xdr:cNvSpPr/>
      </xdr:nvSpPr>
      <xdr:spPr>
        <a:xfrm>
          <a:off x="22110700" y="1844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124694</xdr:rowOff>
    </xdr:from>
    <xdr:ext cx="469744" cy="259045"/>
    <xdr:sp macro="" textlink="">
      <xdr:nvSpPr>
        <xdr:cNvPr id="780" name="【庁舎】&#10;一人当たり面積該当値テキスト">
          <a:extLst>
            <a:ext uri="{FF2B5EF4-FFF2-40B4-BE49-F238E27FC236}">
              <a16:creationId xmlns:a16="http://schemas.microsoft.com/office/drawing/2014/main" id="{8D5203A6-4193-42F2-9B5B-FA4E43E5F037}"/>
            </a:ext>
          </a:extLst>
        </xdr:cNvPr>
        <xdr:cNvSpPr txBox="1"/>
      </xdr:nvSpPr>
      <xdr:spPr>
        <a:xfrm>
          <a:off x="22199600" y="1829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101327</xdr:rowOff>
    </xdr:from>
    <xdr:to>
      <xdr:col>112</xdr:col>
      <xdr:colOff>38100</xdr:colOff>
      <xdr:row>108</xdr:row>
      <xdr:rowOff>31477</xdr:rowOff>
    </xdr:to>
    <xdr:sp macro="" textlink="">
      <xdr:nvSpPr>
        <xdr:cNvPr id="781" name="楕円 780">
          <a:extLst>
            <a:ext uri="{FF2B5EF4-FFF2-40B4-BE49-F238E27FC236}">
              <a16:creationId xmlns:a16="http://schemas.microsoft.com/office/drawing/2014/main" id="{D1AC4E48-82B5-4F8D-9803-EC4EF159BB3C}"/>
            </a:ext>
          </a:extLst>
        </xdr:cNvPr>
        <xdr:cNvSpPr/>
      </xdr:nvSpPr>
      <xdr:spPr>
        <a:xfrm>
          <a:off x="21272500" y="1844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152127</xdr:rowOff>
    </xdr:from>
    <xdr:to>
      <xdr:col>116</xdr:col>
      <xdr:colOff>63500</xdr:colOff>
      <xdr:row>107</xdr:row>
      <xdr:rowOff>152617</xdr:rowOff>
    </xdr:to>
    <xdr:cxnSp macro="">
      <xdr:nvCxnSpPr>
        <xdr:cNvPr id="782" name="直線コネクタ 781">
          <a:extLst>
            <a:ext uri="{FF2B5EF4-FFF2-40B4-BE49-F238E27FC236}">
              <a16:creationId xmlns:a16="http://schemas.microsoft.com/office/drawing/2014/main" id="{32FB3ECD-2498-4140-B185-5BED648C2A66}"/>
            </a:ext>
          </a:extLst>
        </xdr:cNvPr>
        <xdr:cNvCxnSpPr/>
      </xdr:nvCxnSpPr>
      <xdr:spPr>
        <a:xfrm>
          <a:off x="21323300" y="18497277"/>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136108</xdr:rowOff>
    </xdr:from>
    <xdr:to>
      <xdr:col>107</xdr:col>
      <xdr:colOff>101600</xdr:colOff>
      <xdr:row>108</xdr:row>
      <xdr:rowOff>66258</xdr:rowOff>
    </xdr:to>
    <xdr:sp macro="" textlink="">
      <xdr:nvSpPr>
        <xdr:cNvPr id="783" name="楕円 782">
          <a:extLst>
            <a:ext uri="{FF2B5EF4-FFF2-40B4-BE49-F238E27FC236}">
              <a16:creationId xmlns:a16="http://schemas.microsoft.com/office/drawing/2014/main" id="{252A66DF-57A1-4188-8AAD-AB38D27D14D0}"/>
            </a:ext>
          </a:extLst>
        </xdr:cNvPr>
        <xdr:cNvSpPr/>
      </xdr:nvSpPr>
      <xdr:spPr>
        <a:xfrm>
          <a:off x="20383500" y="1848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152127</xdr:rowOff>
    </xdr:from>
    <xdr:to>
      <xdr:col>111</xdr:col>
      <xdr:colOff>177800</xdr:colOff>
      <xdr:row>108</xdr:row>
      <xdr:rowOff>15458</xdr:rowOff>
    </xdr:to>
    <xdr:cxnSp macro="">
      <xdr:nvCxnSpPr>
        <xdr:cNvPr id="784" name="直線コネクタ 783">
          <a:extLst>
            <a:ext uri="{FF2B5EF4-FFF2-40B4-BE49-F238E27FC236}">
              <a16:creationId xmlns:a16="http://schemas.microsoft.com/office/drawing/2014/main" id="{9A137CFD-C20B-4F04-AF2D-5E226B9478A9}"/>
            </a:ext>
          </a:extLst>
        </xdr:cNvPr>
        <xdr:cNvCxnSpPr/>
      </xdr:nvCxnSpPr>
      <xdr:spPr>
        <a:xfrm flipV="1">
          <a:off x="20434300" y="18497277"/>
          <a:ext cx="889000" cy="3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102307</xdr:rowOff>
    </xdr:from>
    <xdr:to>
      <xdr:col>102</xdr:col>
      <xdr:colOff>165100</xdr:colOff>
      <xdr:row>108</xdr:row>
      <xdr:rowOff>32457</xdr:rowOff>
    </xdr:to>
    <xdr:sp macro="" textlink="">
      <xdr:nvSpPr>
        <xdr:cNvPr id="785" name="楕円 784">
          <a:extLst>
            <a:ext uri="{FF2B5EF4-FFF2-40B4-BE49-F238E27FC236}">
              <a16:creationId xmlns:a16="http://schemas.microsoft.com/office/drawing/2014/main" id="{CAE718BD-84C2-4451-9A10-C8162818F3E4}"/>
            </a:ext>
          </a:extLst>
        </xdr:cNvPr>
        <xdr:cNvSpPr/>
      </xdr:nvSpPr>
      <xdr:spPr>
        <a:xfrm>
          <a:off x="19494500" y="1844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153107</xdr:rowOff>
    </xdr:from>
    <xdr:to>
      <xdr:col>107</xdr:col>
      <xdr:colOff>50800</xdr:colOff>
      <xdr:row>108</xdr:row>
      <xdr:rowOff>15458</xdr:rowOff>
    </xdr:to>
    <xdr:cxnSp macro="">
      <xdr:nvCxnSpPr>
        <xdr:cNvPr id="786" name="直線コネクタ 785">
          <a:extLst>
            <a:ext uri="{FF2B5EF4-FFF2-40B4-BE49-F238E27FC236}">
              <a16:creationId xmlns:a16="http://schemas.microsoft.com/office/drawing/2014/main" id="{EEC83204-373E-45AA-8E65-F4CEDD7C4114}"/>
            </a:ext>
          </a:extLst>
        </xdr:cNvPr>
        <xdr:cNvCxnSpPr/>
      </xdr:nvCxnSpPr>
      <xdr:spPr>
        <a:xfrm>
          <a:off x="19545300" y="18498257"/>
          <a:ext cx="889000" cy="3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48004</xdr:rowOff>
    </xdr:from>
    <xdr:ext cx="469744" cy="259045"/>
    <xdr:sp macro="" textlink="">
      <xdr:nvSpPr>
        <xdr:cNvPr id="787" name="n_1mainValue【庁舎】&#10;一人当たり面積">
          <a:extLst>
            <a:ext uri="{FF2B5EF4-FFF2-40B4-BE49-F238E27FC236}">
              <a16:creationId xmlns:a16="http://schemas.microsoft.com/office/drawing/2014/main" id="{FB3FCF12-5714-429E-84C1-51F5EE22563A}"/>
            </a:ext>
          </a:extLst>
        </xdr:cNvPr>
        <xdr:cNvSpPr txBox="1"/>
      </xdr:nvSpPr>
      <xdr:spPr>
        <a:xfrm>
          <a:off x="21075727" y="1822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82785</xdr:rowOff>
    </xdr:from>
    <xdr:ext cx="469744" cy="259045"/>
    <xdr:sp macro="" textlink="">
      <xdr:nvSpPr>
        <xdr:cNvPr id="788" name="n_2mainValue【庁舎】&#10;一人当たり面積">
          <a:extLst>
            <a:ext uri="{FF2B5EF4-FFF2-40B4-BE49-F238E27FC236}">
              <a16:creationId xmlns:a16="http://schemas.microsoft.com/office/drawing/2014/main" id="{636A229A-BA8A-4833-A1B8-BE6220877A60}"/>
            </a:ext>
          </a:extLst>
        </xdr:cNvPr>
        <xdr:cNvSpPr txBox="1"/>
      </xdr:nvSpPr>
      <xdr:spPr>
        <a:xfrm>
          <a:off x="20199427" y="1825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48984</xdr:rowOff>
    </xdr:from>
    <xdr:ext cx="469744" cy="259045"/>
    <xdr:sp macro="" textlink="">
      <xdr:nvSpPr>
        <xdr:cNvPr id="789" name="n_3mainValue【庁舎】&#10;一人当たり面積">
          <a:extLst>
            <a:ext uri="{FF2B5EF4-FFF2-40B4-BE49-F238E27FC236}">
              <a16:creationId xmlns:a16="http://schemas.microsoft.com/office/drawing/2014/main" id="{41CC7F59-03CD-4760-B90A-532A72FED6EC}"/>
            </a:ext>
          </a:extLst>
        </xdr:cNvPr>
        <xdr:cNvSpPr txBox="1"/>
      </xdr:nvSpPr>
      <xdr:spPr>
        <a:xfrm>
          <a:off x="19310427" y="1822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0" name="正方形/長方形 789">
          <a:extLst>
            <a:ext uri="{FF2B5EF4-FFF2-40B4-BE49-F238E27FC236}">
              <a16:creationId xmlns:a16="http://schemas.microsoft.com/office/drawing/2014/main" id="{0C03B458-C823-43C0-A68D-5A189F821F8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1" name="正方形/長方形 790">
          <a:extLst>
            <a:ext uri="{FF2B5EF4-FFF2-40B4-BE49-F238E27FC236}">
              <a16:creationId xmlns:a16="http://schemas.microsoft.com/office/drawing/2014/main" id="{DE3A2228-E23F-464F-BA22-B4502881F4B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2" name="テキスト ボックス 791">
          <a:extLst>
            <a:ext uri="{FF2B5EF4-FFF2-40B4-BE49-F238E27FC236}">
              <a16:creationId xmlns:a16="http://schemas.microsoft.com/office/drawing/2014/main" id="{F6167137-45FE-477C-8AA0-1227B2D57DC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特に有形固定資産減価償却率が高くなっている施設は、体育館・プール、福祉施設、一般廃棄物処理施設、保健センター・保健所であり、特に低くなっている施設は、消防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体育館・プールについては、村体育館の有形固定資産減価償却率が</a:t>
          </a:r>
          <a:r>
            <a:rPr kumimoji="1" lang="en-US" altLang="ja-JP" sz="1300">
              <a:latin typeface="ＭＳ Ｐゴシック" panose="020B0600070205080204" pitchFamily="50" charset="-128"/>
              <a:ea typeface="ＭＳ Ｐゴシック" panose="020B0600070205080204" pitchFamily="50" charset="-128"/>
            </a:rPr>
            <a:t>74.5</a:t>
          </a:r>
          <a:r>
            <a:rPr kumimoji="1" lang="ja-JP" altLang="en-US" sz="1300">
              <a:latin typeface="ＭＳ Ｐゴシック" panose="020B0600070205080204" pitchFamily="50" charset="-128"/>
              <a:ea typeface="ＭＳ Ｐゴシック" panose="020B0600070205080204" pitchFamily="50" charset="-128"/>
            </a:rPr>
            <a:t>％となっている。村体育館は耐震化工事により、平成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99.0</a:t>
          </a:r>
          <a:r>
            <a:rPr kumimoji="1" lang="ja-JP" altLang="en-US" sz="1300">
              <a:latin typeface="ＭＳ Ｐゴシック" panose="020B0600070205080204" pitchFamily="50" charset="-128"/>
              <a:ea typeface="ＭＳ Ｐゴシック" panose="020B0600070205080204" pitchFamily="50" charset="-128"/>
            </a:rPr>
            <a:t>％あった有形固定資産減価償却率が、平成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73.0</a:t>
          </a:r>
          <a:r>
            <a:rPr kumimoji="1" lang="ja-JP" altLang="en-US" sz="1300">
              <a:latin typeface="ＭＳ Ｐゴシック" panose="020B0600070205080204" pitchFamily="50" charset="-128"/>
              <a:ea typeface="ＭＳ Ｐゴシック" panose="020B0600070205080204" pitchFamily="50" charset="-128"/>
            </a:rPr>
            <a:t>％まで減少している。一般破棄物処理施設（岳北広域行政組合施設）の有形固定資産減価償却率は</a:t>
          </a:r>
          <a:r>
            <a:rPr kumimoji="1" lang="en-US" altLang="ja-JP" sz="1300">
              <a:latin typeface="ＭＳ Ｐゴシック" panose="020B0600070205080204" pitchFamily="50" charset="-128"/>
              <a:ea typeface="ＭＳ Ｐゴシック" panose="020B0600070205080204" pitchFamily="50" charset="-128"/>
            </a:rPr>
            <a:t>59.4</a:t>
          </a:r>
          <a:r>
            <a:rPr kumimoji="1" lang="ja-JP" altLang="en-US" sz="1300">
              <a:latin typeface="ＭＳ Ｐゴシック" panose="020B0600070205080204" pitchFamily="50" charset="-128"/>
              <a:ea typeface="ＭＳ Ｐゴシック" panose="020B0600070205080204" pitchFamily="50" charset="-128"/>
            </a:rPr>
            <a:t>％、消防施設の有形固定資産減価償却率のうち岳北広域行政組合施設分は</a:t>
          </a:r>
          <a:r>
            <a:rPr kumimoji="1" lang="en-US" altLang="ja-JP" sz="1300">
              <a:latin typeface="ＭＳ Ｐゴシック" panose="020B0600070205080204" pitchFamily="50" charset="-128"/>
              <a:ea typeface="ＭＳ Ｐゴシック" panose="020B0600070205080204" pitchFamily="50" charset="-128"/>
            </a:rPr>
            <a:t>19.1</a:t>
          </a:r>
          <a:r>
            <a:rPr kumimoji="1" lang="ja-JP" altLang="en-US" sz="1300">
              <a:latin typeface="ＭＳ Ｐゴシック" panose="020B0600070205080204" pitchFamily="50" charset="-128"/>
              <a:ea typeface="ＭＳ Ｐゴシック" panose="020B0600070205080204" pitchFamily="50" charset="-128"/>
            </a:rPr>
            <a:t>％となっている。施設の整備・維持管理については岳北広域行政組合が行うこととなっている。保健センターと庁舎は一体的な施設となっているため、有形固定資産減価償却率の推移がほぼ同じ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一人当たりの面積について、類似団体平均と比較して市民会館と庁舎を除く施設が小さい状況にある。市民会館については平成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年度に見直しを行った。福祉施設の一人当たりの面積は村内に民間の老人福祉施設があるため類似団体平均より小さい状況にある。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長野県野沢温泉村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3,730
3,534
57.96
3,586,721
3,434,723
129,232
2,074,539
4,159,134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財政力指数については、</a:t>
          </a:r>
          <a:r>
            <a:rPr kumimoji="1" lang="en-US" altLang="ja-JP" sz="1300">
              <a:latin typeface="ＭＳ Ｐゴシック" panose="020B0600070205080204" pitchFamily="50" charset="-128"/>
              <a:ea typeface="ＭＳ Ｐゴシック" panose="020B0600070205080204" pitchFamily="50" charset="-128"/>
            </a:rPr>
            <a:t>0.21</a:t>
          </a:r>
          <a:r>
            <a:rPr kumimoji="1" lang="ja-JP" altLang="en-US" sz="1300">
              <a:latin typeface="ＭＳ Ｐゴシック" panose="020B0600070205080204" pitchFamily="50" charset="-128"/>
              <a:ea typeface="ＭＳ Ｐゴシック" panose="020B0600070205080204" pitchFamily="50" charset="-128"/>
            </a:rPr>
            <a:t>と前年度と同数値であり、類似団体内平均値とも同数値となっている。わずかであるが減少傾向となっている。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引き続き税収の確保に努めるが、交付税措置のある辺地対策事業債や過疎対策事業債を活用して各種施設整備を行っているため、基準財政需要額の増加が見込まれる。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133858</xdr:rowOff>
    </xdr:from>
    <xdr:to>
      <xdr:col>23</xdr:col>
      <xdr:colOff>133350</xdr:colOff>
      <xdr:row>43</xdr:row>
      <xdr:rowOff>133858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5062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55135</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42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124206</xdr:rowOff>
    </xdr:from>
    <xdr:to>
      <xdr:col>19</xdr:col>
      <xdr:colOff>133350</xdr:colOff>
      <xdr:row>43</xdr:row>
      <xdr:rowOff>133858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4965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124206</xdr:rowOff>
    </xdr:from>
    <xdr:to>
      <xdr:col>15</xdr:col>
      <xdr:colOff>82550</xdr:colOff>
      <xdr:row>43</xdr:row>
      <xdr:rowOff>124206</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496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159783</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114554</xdr:rowOff>
    </xdr:from>
    <xdr:to>
      <xdr:col>11</xdr:col>
      <xdr:colOff>31750</xdr:colOff>
      <xdr:row>43</xdr:row>
      <xdr:rowOff>124206</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4869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127271</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99585</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83058</xdr:rowOff>
    </xdr:from>
    <xdr:to>
      <xdr:col>19</xdr:col>
      <xdr:colOff>184150</xdr:colOff>
      <xdr:row>44</xdr:row>
      <xdr:rowOff>13208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73406</xdr:rowOff>
    </xdr:from>
    <xdr:to>
      <xdr:col>15</xdr:col>
      <xdr:colOff>133350</xdr:colOff>
      <xdr:row>44</xdr:row>
      <xdr:rowOff>3556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73406</xdr:rowOff>
    </xdr:from>
    <xdr:to>
      <xdr:col>11</xdr:col>
      <xdr:colOff>82550</xdr:colOff>
      <xdr:row>44</xdr:row>
      <xdr:rowOff>3556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159783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63754</xdr:rowOff>
    </xdr:from>
    <xdr:to>
      <xdr:col>7</xdr:col>
      <xdr:colOff>31750</xdr:colOff>
      <xdr:row>43</xdr:row>
      <xdr:rowOff>165354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150131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a:t>
          </a:r>
          <a:r>
            <a:rPr kumimoji="1" lang="en-US" altLang="ja-JP" sz="1300">
              <a:latin typeface="ＭＳ Ｐゴシック" panose="020B0600070205080204" pitchFamily="50" charset="-128"/>
              <a:ea typeface="ＭＳ Ｐゴシック" panose="020B0600070205080204" pitchFamily="50" charset="-128"/>
            </a:rPr>
            <a:t>88.8</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％上昇し、また類似団体内平均値より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スポーツ公園や若者住宅等の整備した施設の維持管理や人件費が増加してきているため、経常収支比率が増加傾向にある。引き続き適正な人員配置と維持管理費の節減に努める。</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134408</xdr:rowOff>
    </xdr:from>
    <xdr:to>
      <xdr:col>23</xdr:col>
      <xdr:colOff>133350</xdr:colOff>
      <xdr:row>63</xdr:row>
      <xdr:rowOff>170604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935758"/>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124265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112289</xdr:rowOff>
    </xdr:from>
    <xdr:to>
      <xdr:col>19</xdr:col>
      <xdr:colOff>133350</xdr:colOff>
      <xdr:row>63</xdr:row>
      <xdr:rowOff>134408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913639"/>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16633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8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68051</xdr:rowOff>
    </xdr:from>
    <xdr:to>
      <xdr:col>15</xdr:col>
      <xdr:colOff>82550</xdr:colOff>
      <xdr:row>63</xdr:row>
      <xdr:rowOff>112289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869401"/>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68051</xdr:rowOff>
    </xdr:from>
    <xdr:to>
      <xdr:col>11</xdr:col>
      <xdr:colOff>31750</xdr:colOff>
      <xdr:row>63</xdr:row>
      <xdr:rowOff>78105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86940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40551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91881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89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83608</xdr:rowOff>
    </xdr:from>
    <xdr:to>
      <xdr:col>19</xdr:col>
      <xdr:colOff>184150</xdr:colOff>
      <xdr:row>64</xdr:row>
      <xdr:rowOff>13758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23935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65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61489</xdr:rowOff>
    </xdr:from>
    <xdr:to>
      <xdr:col>15</xdr:col>
      <xdr:colOff>133350</xdr:colOff>
      <xdr:row>63</xdr:row>
      <xdr:rowOff>163089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147866</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94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17251</xdr:rowOff>
    </xdr:from>
    <xdr:to>
      <xdr:col>11</xdr:col>
      <xdr:colOff>82550</xdr:colOff>
      <xdr:row>63</xdr:row>
      <xdr:rowOff>118851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1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103628</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90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113682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[328,409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人口１人当たりの人件費・物件費等決算額については、</a:t>
          </a:r>
          <a:r>
            <a:rPr kumimoji="1" lang="en-US" altLang="ja-JP" sz="1300">
              <a:latin typeface="ＭＳ Ｐゴシック" panose="020B0600070205080204" pitchFamily="50" charset="-128"/>
              <a:ea typeface="ＭＳ Ｐゴシック" panose="020B0600070205080204" pitchFamily="50" charset="-128"/>
            </a:rPr>
            <a:t>328,409</a:t>
          </a:r>
          <a:r>
            <a:rPr kumimoji="1" lang="ja-JP" altLang="en-US" sz="1300">
              <a:latin typeface="ＭＳ Ｐゴシック" panose="020B0600070205080204" pitchFamily="50" charset="-128"/>
              <a:ea typeface="ＭＳ Ｐゴシック" panose="020B0600070205080204" pitchFamily="50" charset="-128"/>
            </a:rPr>
            <a:t>円と前年度から</a:t>
          </a:r>
          <a:r>
            <a:rPr kumimoji="1" lang="en-US" altLang="ja-JP" sz="1300">
              <a:latin typeface="ＭＳ Ｐゴシック" panose="020B0600070205080204" pitchFamily="50" charset="-128"/>
              <a:ea typeface="ＭＳ Ｐゴシック" panose="020B0600070205080204" pitchFamily="50" charset="-128"/>
            </a:rPr>
            <a:t>15,370</a:t>
          </a:r>
          <a:r>
            <a:rPr kumimoji="1" lang="ja-JP" altLang="en-US" sz="1300">
              <a:latin typeface="ＭＳ Ｐゴシック" panose="020B0600070205080204" pitchFamily="50" charset="-128"/>
              <a:ea typeface="ＭＳ Ｐゴシック" panose="020B0600070205080204" pitchFamily="50" charset="-128"/>
            </a:rPr>
            <a:t>円減額し、類似団体内平均値より</a:t>
          </a:r>
          <a:r>
            <a:rPr kumimoji="1" lang="en-US" altLang="ja-JP" sz="1300">
              <a:latin typeface="ＭＳ Ｐゴシック" panose="020B0600070205080204" pitchFamily="50" charset="-128"/>
              <a:ea typeface="ＭＳ Ｐゴシック" panose="020B0600070205080204" pitchFamily="50" charset="-128"/>
            </a:rPr>
            <a:t>170,708</a:t>
          </a:r>
          <a:r>
            <a:rPr kumimoji="1" lang="ja-JP" altLang="en-US" sz="1300">
              <a:latin typeface="ＭＳ Ｐゴシック" panose="020B0600070205080204" pitchFamily="50" charset="-128"/>
              <a:ea typeface="ＭＳ Ｐゴシック" panose="020B0600070205080204" pitchFamily="50" charset="-128"/>
            </a:rPr>
            <a:t>円低い数値となっている。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今後も類似団体内平均値を下回る状況を維持するため、引き続き人員配置の適正化と物件費の節減に努める。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140421</xdr:rowOff>
    </xdr:from>
    <xdr:to>
      <xdr:col>23</xdr:col>
      <xdr:colOff>133350</xdr:colOff>
      <xdr:row>80</xdr:row>
      <xdr:rowOff>145720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3856421"/>
          <a:ext cx="838200" cy="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125199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84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143402</xdr:rowOff>
    </xdr:from>
    <xdr:to>
      <xdr:col>19</xdr:col>
      <xdr:colOff>133350</xdr:colOff>
      <xdr:row>80</xdr:row>
      <xdr:rowOff>145720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859402"/>
          <a:ext cx="8890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65140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5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127533</xdr:rowOff>
    </xdr:from>
    <xdr:to>
      <xdr:col>15</xdr:col>
      <xdr:colOff>82550</xdr:colOff>
      <xdr:row>80</xdr:row>
      <xdr:rowOff>143402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43533"/>
          <a:ext cx="889000" cy="1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61286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4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127533</xdr:rowOff>
    </xdr:from>
    <xdr:to>
      <xdr:col>11</xdr:col>
      <xdr:colOff>31750</xdr:colOff>
      <xdr:row>80</xdr:row>
      <xdr:rowOff>132147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843533"/>
          <a:ext cx="889000" cy="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147259</xdr:rowOff>
    </xdr:from>
    <xdr:to>
      <xdr:col>11</xdr:col>
      <xdr:colOff>82550</xdr:colOff>
      <xdr:row>81</xdr:row>
      <xdr:rowOff>77409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62186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4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29010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1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89621</xdr:rowOff>
    </xdr:from>
    <xdr:to>
      <xdr:col>23</xdr:col>
      <xdr:colOff>184150</xdr:colOff>
      <xdr:row>81</xdr:row>
      <xdr:rowOff>19771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80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10898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2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94920</xdr:rowOff>
    </xdr:from>
    <xdr:to>
      <xdr:col>19</xdr:col>
      <xdr:colOff>184150</xdr:colOff>
      <xdr:row>81</xdr:row>
      <xdr:rowOff>25070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35247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579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92602</xdr:rowOff>
    </xdr:from>
    <xdr:to>
      <xdr:col>15</xdr:col>
      <xdr:colOff>133350</xdr:colOff>
      <xdr:row>81</xdr:row>
      <xdr:rowOff>22752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0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32929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577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76733</xdr:rowOff>
    </xdr:from>
    <xdr:to>
      <xdr:col>11</xdr:col>
      <xdr:colOff>82550</xdr:colOff>
      <xdr:row>81</xdr:row>
      <xdr:rowOff>6883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9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17060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6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81347</xdr:rowOff>
    </xdr:from>
    <xdr:to>
      <xdr:col>7</xdr:col>
      <xdr:colOff>31750</xdr:colOff>
      <xdr:row>81</xdr:row>
      <xdr:rowOff>11497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9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21674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66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a:t>
          </a:r>
          <a:r>
            <a:rPr kumimoji="1" lang="en-US" altLang="ja-JP" sz="1300">
              <a:latin typeface="ＭＳ Ｐゴシック" panose="020B0600070205080204" pitchFamily="50" charset="-128"/>
              <a:ea typeface="ＭＳ Ｐゴシック" panose="020B0600070205080204" pitchFamily="50" charset="-128"/>
            </a:rPr>
            <a:t>90.2</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上昇し、類似団体内平均値より</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引き続き数値の適正化に努める。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43814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605000"/>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4779</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749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67945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46050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67945</xdr:rowOff>
    </xdr:from>
    <xdr:to>
      <xdr:col>72</xdr:col>
      <xdr:colOff>203200</xdr:colOff>
      <xdr:row>85</xdr:row>
      <xdr:rowOff>104139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6411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149241</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1588</xdr:rowOff>
    </xdr:from>
    <xdr:to>
      <xdr:col>68</xdr:col>
      <xdr:colOff>152400</xdr:colOff>
      <xdr:row>85</xdr:row>
      <xdr:rowOff>104139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574838"/>
          <a:ext cx="889000" cy="10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167340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107015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164464</xdr:rowOff>
    </xdr:from>
    <xdr:to>
      <xdr:col>81</xdr:col>
      <xdr:colOff>95250</xdr:colOff>
      <xdr:row>85</xdr:row>
      <xdr:rowOff>94614</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9541</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41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17145</xdr:rowOff>
    </xdr:from>
    <xdr:to>
      <xdr:col>73</xdr:col>
      <xdr:colOff>44450</xdr:colOff>
      <xdr:row>85</xdr:row>
      <xdr:rowOff>118745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5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128922</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35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53339</xdr:rowOff>
    </xdr:from>
    <xdr:to>
      <xdr:col>68</xdr:col>
      <xdr:colOff>203200</xdr:colOff>
      <xdr:row>85</xdr:row>
      <xdr:rowOff>154939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165116</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122238</xdr:rowOff>
    </xdr:from>
    <xdr:to>
      <xdr:col>64</xdr:col>
      <xdr:colOff>152400</xdr:colOff>
      <xdr:row>85</xdr:row>
      <xdr:rowOff>52388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62565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29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人当たり職員数については、</a:t>
          </a:r>
          <a:r>
            <a:rPr kumimoji="1" lang="en-US" altLang="ja-JP" sz="1300">
              <a:latin typeface="ＭＳ Ｐゴシック" panose="020B0600070205080204" pitchFamily="50" charset="-128"/>
              <a:ea typeface="ＭＳ Ｐゴシック" panose="020B0600070205080204" pitchFamily="50" charset="-128"/>
            </a:rPr>
            <a:t>14.75</a:t>
          </a:r>
          <a:r>
            <a:rPr kumimoji="1" lang="ja-JP" altLang="en-US" sz="1300">
              <a:latin typeface="ＭＳ Ｐゴシック" panose="020B0600070205080204" pitchFamily="50" charset="-128"/>
              <a:ea typeface="ＭＳ Ｐゴシック" panose="020B0600070205080204" pitchFamily="50" charset="-128"/>
            </a:rPr>
            <a:t>人と前年度から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人上昇したが、類似団体内平均値を</a:t>
          </a:r>
          <a:r>
            <a:rPr kumimoji="1" lang="en-US" altLang="ja-JP" sz="1300">
              <a:latin typeface="ＭＳ Ｐゴシック" panose="020B0600070205080204" pitchFamily="50" charset="-128"/>
              <a:ea typeface="ＭＳ Ｐゴシック" panose="020B0600070205080204" pitchFamily="50" charset="-128"/>
            </a:rPr>
            <a:t>10.31</a:t>
          </a:r>
          <a:r>
            <a:rPr kumimoji="1" lang="ja-JP" altLang="en-US" sz="1300">
              <a:latin typeface="ＭＳ Ｐゴシック" panose="020B0600070205080204" pitchFamily="50" charset="-128"/>
              <a:ea typeface="ＭＳ Ｐゴシック" panose="020B0600070205080204" pitchFamily="50" charset="-128"/>
            </a:rPr>
            <a:t>人下回る結果となった。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指定管理者制度を活用して観光施設やスポーツ施設の一部を運営していることから、職員数が抑えられていると考えられる。今後も適正な人員配置に努める。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152853</xdr:rowOff>
    </xdr:from>
    <xdr:to>
      <xdr:col>81</xdr:col>
      <xdr:colOff>44450</xdr:colOff>
      <xdr:row>58</xdr:row>
      <xdr:rowOff>158599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096953"/>
          <a:ext cx="8382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26892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142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152164</xdr:rowOff>
    </xdr:from>
    <xdr:to>
      <xdr:col>77</xdr:col>
      <xdr:colOff>44450</xdr:colOff>
      <xdr:row>58</xdr:row>
      <xdr:rowOff>152853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096264"/>
          <a:ext cx="8890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146249</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152164</xdr:rowOff>
    </xdr:from>
    <xdr:to>
      <xdr:col>72</xdr:col>
      <xdr:colOff>203200</xdr:colOff>
      <xdr:row>58</xdr:row>
      <xdr:rowOff>152164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0962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137286</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149521</xdr:rowOff>
    </xdr:from>
    <xdr:to>
      <xdr:col>68</xdr:col>
      <xdr:colOff>152400</xdr:colOff>
      <xdr:row>58</xdr:row>
      <xdr:rowOff>152164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093621"/>
          <a:ext cx="889000" cy="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24711</xdr:rowOff>
    </xdr:from>
    <xdr:to>
      <xdr:col>68</xdr:col>
      <xdr:colOff>203200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111088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106836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2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107799</xdr:rowOff>
    </xdr:from>
    <xdr:to>
      <xdr:col>81</xdr:col>
      <xdr:colOff>95250</xdr:colOff>
      <xdr:row>59</xdr:row>
      <xdr:rowOff>37949</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05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29076</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997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102053</xdr:rowOff>
    </xdr:from>
    <xdr:to>
      <xdr:col>77</xdr:col>
      <xdr:colOff>95250</xdr:colOff>
      <xdr:row>59</xdr:row>
      <xdr:rowOff>32203</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04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42380</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9815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101364</xdr:rowOff>
    </xdr:from>
    <xdr:to>
      <xdr:col>73</xdr:col>
      <xdr:colOff>44450</xdr:colOff>
      <xdr:row>59</xdr:row>
      <xdr:rowOff>31514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04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41691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981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101364</xdr:rowOff>
    </xdr:from>
    <xdr:to>
      <xdr:col>68</xdr:col>
      <xdr:colOff>203200</xdr:colOff>
      <xdr:row>59</xdr:row>
      <xdr:rowOff>31514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04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41691</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981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98721</xdr:rowOff>
    </xdr:from>
    <xdr:to>
      <xdr:col>64</xdr:col>
      <xdr:colOff>152400</xdr:colOff>
      <xdr:row>59</xdr:row>
      <xdr:rowOff>28871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04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39048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981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％上昇し、類似団体内平均値より</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％上回る数値となった。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継続実施している若者住宅整備や大規模施設改修の他、物産センター（道の駅）やスキー競技運営施設の整備のために過疎対策事業債や辺地対策事業債の借入を行ったことが要因と考えられる。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計画的な借入を行うとともに、据置期間や償還期間を調整し、実質公債費比率の悪化を抑制する。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119634</xdr:rowOff>
    </xdr:from>
    <xdr:to>
      <xdr:col>81</xdr:col>
      <xdr:colOff>44450</xdr:colOff>
      <xdr:row>42</xdr:row>
      <xdr:rowOff>59182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7149084"/>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37101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119634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708152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13462</xdr:rowOff>
    </xdr:from>
    <xdr:to>
      <xdr:col>72</xdr:col>
      <xdr:colOff>203200</xdr:colOff>
      <xdr:row>41</xdr:row>
      <xdr:rowOff>52070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704291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165608</xdr:rowOff>
    </xdr:from>
    <xdr:to>
      <xdr:col>68</xdr:col>
      <xdr:colOff>152400</xdr:colOff>
      <xdr:row>41</xdr:row>
      <xdr:rowOff>13462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3512800" y="702360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58691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121429</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8382</xdr:rowOff>
    </xdr:from>
    <xdr:to>
      <xdr:col>81</xdr:col>
      <xdr:colOff>95250</xdr:colOff>
      <xdr:row>42</xdr:row>
      <xdr:rowOff>109982</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151909</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718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68834</xdr:rowOff>
    </xdr:from>
    <xdr:to>
      <xdr:col>77</xdr:col>
      <xdr:colOff>95250</xdr:colOff>
      <xdr:row>41</xdr:row>
      <xdr:rowOff>170434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134112</xdr:rowOff>
    </xdr:from>
    <xdr:to>
      <xdr:col>68</xdr:col>
      <xdr:colOff>203200</xdr:colOff>
      <xdr:row>41</xdr:row>
      <xdr:rowOff>64262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55135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将来負担比率については、「数値なし」で推移しており、基金残高や過疎対策事業債等の交付税算入が主な要因と考えられる。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今後は、基金残高の減少により将来負担比率の発生や数値の悪化も見込まれるため、適切な起債管理に努める。</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長野県野沢温泉村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3,730
3,534
57.96
3,586,721
3,434,723
129,232
2,074,539
4,159,134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a:t>
          </a:r>
          <a:r>
            <a:rPr kumimoji="1" lang="en-US" altLang="ja-JP" sz="1300">
              <a:latin typeface="ＭＳ Ｐゴシック" panose="020B0600070205080204" pitchFamily="50" charset="-128"/>
              <a:ea typeface="ＭＳ Ｐゴシック" panose="020B0600070205080204" pitchFamily="50" charset="-128"/>
            </a:rPr>
            <a:t>24.2</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％増加し、類似団体内平均値より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年度から過疎対策事業債の償還額が本格的になってきたことにより増加傾向となり、交付税算入額も増えてきている。このため経常一般財源が増加し、経常収支比率は減少傾向となっている。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134620</xdr:rowOff>
    </xdr:from>
    <xdr:to>
      <xdr:col>24</xdr:col>
      <xdr:colOff>25400</xdr:colOff>
      <xdr:row>33</xdr:row>
      <xdr:rowOff>153670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924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80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134620</xdr:rowOff>
    </xdr:from>
    <xdr:to>
      <xdr:col>19</xdr:col>
      <xdr:colOff>187325</xdr:colOff>
      <xdr:row>33</xdr:row>
      <xdr:rowOff>142240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7924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82567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11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142240</xdr:rowOff>
    </xdr:from>
    <xdr:to>
      <xdr:col>15</xdr:col>
      <xdr:colOff>98425</xdr:colOff>
      <xdr:row>34</xdr:row>
      <xdr:rowOff>27940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000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27940</xdr:rowOff>
    </xdr:from>
    <xdr:to>
      <xdr:col>11</xdr:col>
      <xdr:colOff>9525</xdr:colOff>
      <xdr:row>34</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5724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110490</xdr:rowOff>
    </xdr:from>
    <xdr:to>
      <xdr:col>11</xdr:col>
      <xdr:colOff>60325</xdr:colOff>
      <xdr:row>34</xdr:row>
      <xdr:rowOff>40640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96537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102870</xdr:rowOff>
    </xdr:from>
    <xdr:to>
      <xdr:col>24</xdr:col>
      <xdr:colOff>76200</xdr:colOff>
      <xdr:row>34</xdr:row>
      <xdr:rowOff>33020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119397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83820</xdr:rowOff>
    </xdr:from>
    <xdr:to>
      <xdr:col>20</xdr:col>
      <xdr:colOff>38100</xdr:colOff>
      <xdr:row>34</xdr:row>
      <xdr:rowOff>13970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4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24147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10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91440</xdr:rowOff>
    </xdr:from>
    <xdr:to>
      <xdr:col>15</xdr:col>
      <xdr:colOff>149225</xdr:colOff>
      <xdr:row>34</xdr:row>
      <xdr:rowOff>21590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4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31767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1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148590</xdr:rowOff>
    </xdr:from>
    <xdr:to>
      <xdr:col>11</xdr:col>
      <xdr:colOff>60325</xdr:colOff>
      <xdr:row>34</xdr:row>
      <xdr:rowOff>78740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63517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9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41910</xdr:rowOff>
    </xdr:from>
    <xdr:to>
      <xdr:col>6</xdr:col>
      <xdr:colOff>171450</xdr:colOff>
      <xdr:row>34</xdr:row>
      <xdr:rowOff>143510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128287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5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％減少し、類似団体内平均値より</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過疎対策事業債の償還額が本格的になってきたことにより増加傾向となり、交付税算入額も増えてきている。このため経常一般財源が増加し、経常収支比率は減少傾向となっている。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81280</xdr:rowOff>
    </xdr:from>
    <xdr:to>
      <xdr:col>82</xdr:col>
      <xdr:colOff>107950</xdr:colOff>
      <xdr:row>16</xdr:row>
      <xdr:rowOff>117856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244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9415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24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113284</xdr:rowOff>
    </xdr:from>
    <xdr:to>
      <xdr:col>78</xdr:col>
      <xdr:colOff>69850</xdr:colOff>
      <xdr:row>16</xdr:row>
      <xdr:rowOff>117856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856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109999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76708</xdr:rowOff>
    </xdr:from>
    <xdr:to>
      <xdr:col>73</xdr:col>
      <xdr:colOff>180975</xdr:colOff>
      <xdr:row>16</xdr:row>
      <xdr:rowOff>113284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8199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76708</xdr:rowOff>
    </xdr:from>
    <xdr:to>
      <xdr:col>69</xdr:col>
      <xdr:colOff>92075</xdr:colOff>
      <xdr:row>17</xdr:row>
      <xdr:rowOff>24130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8199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75963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47007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67056</xdr:rowOff>
    </xdr:from>
    <xdr:to>
      <xdr:col>78</xdr:col>
      <xdr:colOff>120650</xdr:colOff>
      <xdr:row>16</xdr:row>
      <xdr:rowOff>168656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7383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79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62484</xdr:rowOff>
    </xdr:from>
    <xdr:to>
      <xdr:col>74</xdr:col>
      <xdr:colOff>31750</xdr:colOff>
      <xdr:row>16</xdr:row>
      <xdr:rowOff>164084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25908</xdr:rowOff>
    </xdr:from>
    <xdr:to>
      <xdr:col>69</xdr:col>
      <xdr:colOff>142875</xdr:colOff>
      <xdr:row>16</xdr:row>
      <xdr:rowOff>127508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％減少し、類似団体内平均値より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過疎対策事業債の償還額が本格的になってきたことにより増加傾向となり、交付税算入額も増えてきている。このため経常一般財源が増加し、経常収支比率は減少傾向となっている。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37193</xdr:rowOff>
    </xdr:from>
    <xdr:to>
      <xdr:col>24</xdr:col>
      <xdr:colOff>25400</xdr:colOff>
      <xdr:row>55</xdr:row>
      <xdr:rowOff>86178</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4669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55</xdr:row>
      <xdr:rowOff>86178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51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55</xdr:row>
      <xdr:rowOff>118835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56</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548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2920</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6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％減少し、類似団体内平均値より</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観光地であるため下水処理施設が人口規模よりも大きな施設となっており、施設改修工事等の財源として過疎対策事業債や下水道事業債を活用している。そのため起債償還に対する一般会計からの繰出金が多くなっており、類似団体より高い数値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59</xdr:row>
      <xdr:rowOff>58420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1007110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87012</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88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58420</xdr:rowOff>
    </xdr:from>
    <xdr:to>
      <xdr:col>78</xdr:col>
      <xdr:colOff>69850</xdr:colOff>
      <xdr:row>59</xdr:row>
      <xdr:rowOff>92710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101739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16527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75565</xdr:rowOff>
    </xdr:from>
    <xdr:to>
      <xdr:col>73</xdr:col>
      <xdr:colOff>180975</xdr:colOff>
      <xdr:row>59</xdr:row>
      <xdr:rowOff>92710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101911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5097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75565</xdr:rowOff>
    </xdr:from>
    <xdr:to>
      <xdr:col>69</xdr:col>
      <xdr:colOff>92075</xdr:colOff>
      <xdr:row>59</xdr:row>
      <xdr:rowOff>98425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101911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159402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33672</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7620</xdr:rowOff>
    </xdr:from>
    <xdr:to>
      <xdr:col>78</xdr:col>
      <xdr:colOff>120650</xdr:colOff>
      <xdr:row>59</xdr:row>
      <xdr:rowOff>109220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101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93997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20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41910</xdr:rowOff>
    </xdr:from>
    <xdr:to>
      <xdr:col>74</xdr:col>
      <xdr:colOff>31750</xdr:colOff>
      <xdr:row>59</xdr:row>
      <xdr:rowOff>143510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128287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24765</xdr:rowOff>
    </xdr:from>
    <xdr:to>
      <xdr:col>69</xdr:col>
      <xdr:colOff>142875</xdr:colOff>
      <xdr:row>59</xdr:row>
      <xdr:rowOff>126365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101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111142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22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47625</xdr:rowOff>
    </xdr:from>
    <xdr:to>
      <xdr:col>65</xdr:col>
      <xdr:colOff>53975</xdr:colOff>
      <xdr:row>59</xdr:row>
      <xdr:rowOff>149225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134002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24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％増加し、類似団体内平均値より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過疎対策事業債の償還額が本格的になってきたことにより増加傾向となり、交付税算入額も増えてきている。このため経常一般財源が増加し、経常収支比率は減少傾向となっている。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31750</xdr:rowOff>
    </xdr:from>
    <xdr:to>
      <xdr:col>82</xdr:col>
      <xdr:colOff>107950</xdr:colOff>
      <xdr:row>35</xdr:row>
      <xdr:rowOff>73660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0325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82567</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16510</xdr:rowOff>
    </xdr:from>
    <xdr:to>
      <xdr:col>78</xdr:col>
      <xdr:colOff>69850</xdr:colOff>
      <xdr:row>35</xdr:row>
      <xdr:rowOff>31750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017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25417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16510</xdr:rowOff>
    </xdr:from>
    <xdr:to>
      <xdr:col>73</xdr:col>
      <xdr:colOff>180975</xdr:colOff>
      <xdr:row>35</xdr:row>
      <xdr:rowOff>16510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017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166387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16510</xdr:rowOff>
    </xdr:from>
    <xdr:to>
      <xdr:col>69</xdr:col>
      <xdr:colOff>92075</xdr:colOff>
      <xdr:row>35</xdr:row>
      <xdr:rowOff>81280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01726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162577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2557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22860</xdr:rowOff>
    </xdr:from>
    <xdr:to>
      <xdr:col>82</xdr:col>
      <xdr:colOff>158750</xdr:colOff>
      <xdr:row>35</xdr:row>
      <xdr:rowOff>124460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39387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152400</xdr:rowOff>
    </xdr:from>
    <xdr:to>
      <xdr:col>78</xdr:col>
      <xdr:colOff>120650</xdr:colOff>
      <xdr:row>35</xdr:row>
      <xdr:rowOff>82550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92727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137160</xdr:rowOff>
    </xdr:from>
    <xdr:to>
      <xdr:col>74</xdr:col>
      <xdr:colOff>31750</xdr:colOff>
      <xdr:row>35</xdr:row>
      <xdr:rowOff>67310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77487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137160</xdr:rowOff>
    </xdr:from>
    <xdr:to>
      <xdr:col>69</xdr:col>
      <xdr:colOff>142875</xdr:colOff>
      <xdr:row>35</xdr:row>
      <xdr:rowOff>67310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77487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30480</xdr:rowOff>
    </xdr:from>
    <xdr:to>
      <xdr:col>65</xdr:col>
      <xdr:colOff>53975</xdr:colOff>
      <xdr:row>35</xdr:row>
      <xdr:rowOff>132080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142257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80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a:t>
          </a:r>
          <a:r>
            <a:rPr kumimoji="1" lang="en-US" altLang="ja-JP" sz="1300">
              <a:latin typeface="ＭＳ Ｐゴシック" panose="020B0600070205080204" pitchFamily="50" charset="-128"/>
              <a:ea typeface="ＭＳ Ｐゴシック" panose="020B0600070205080204" pitchFamily="50" charset="-128"/>
            </a:rPr>
            <a:t>25.3</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％増加し、類似団体内平均値より</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公債費の平準化を図るため、据置期間や償還期間を調整して起債計画を立てており、概ね令和５年度から減少していくと見込んでいる。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153670</xdr:rowOff>
    </xdr:from>
    <xdr:to>
      <xdr:col>24</xdr:col>
      <xdr:colOff>25400</xdr:colOff>
      <xdr:row>78</xdr:row>
      <xdr:rowOff>100330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35532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12716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100330</xdr:rowOff>
    </xdr:from>
    <xdr:to>
      <xdr:col>19</xdr:col>
      <xdr:colOff>187325</xdr:colOff>
      <xdr:row>77</xdr:row>
      <xdr:rowOff>153670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3301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111777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77</xdr:row>
      <xdr:rowOff>100330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1953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96520</xdr:rowOff>
    </xdr:from>
    <xdr:to>
      <xdr:col>11</xdr:col>
      <xdr:colOff>9525</xdr:colOff>
      <xdr:row>76</xdr:row>
      <xdr:rowOff>165100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2955270"/>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138447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49530</xdr:rowOff>
    </xdr:from>
    <xdr:to>
      <xdr:col>24</xdr:col>
      <xdr:colOff>76200</xdr:colOff>
      <xdr:row>78</xdr:row>
      <xdr:rowOff>151130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21607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102870</xdr:rowOff>
    </xdr:from>
    <xdr:to>
      <xdr:col>20</xdr:col>
      <xdr:colOff>38100</xdr:colOff>
      <xdr:row>78</xdr:row>
      <xdr:rowOff>33020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17797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49530</xdr:rowOff>
    </xdr:from>
    <xdr:to>
      <xdr:col>15</xdr:col>
      <xdr:colOff>149225</xdr:colOff>
      <xdr:row>77</xdr:row>
      <xdr:rowOff>151130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135907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114300</xdr:rowOff>
    </xdr:from>
    <xdr:to>
      <xdr:col>11</xdr:col>
      <xdr:colOff>60325</xdr:colOff>
      <xdr:row>77</xdr:row>
      <xdr:rowOff>44450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45720</xdr:rowOff>
    </xdr:from>
    <xdr:to>
      <xdr:col>6</xdr:col>
      <xdr:colOff>171450</xdr:colOff>
      <xdr:row>75</xdr:row>
      <xdr:rowOff>147320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157497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a:t>
          </a:r>
          <a:r>
            <a:rPr kumimoji="1" lang="en-US" altLang="ja-JP" sz="1300">
              <a:latin typeface="ＭＳ Ｐゴシック" panose="020B0600070205080204" pitchFamily="50" charset="-128"/>
              <a:ea typeface="ＭＳ Ｐゴシック" panose="020B0600070205080204" pitchFamily="50" charset="-128"/>
            </a:rPr>
            <a:t>63.5</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％減少し、類似団体内平均値より</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過疎対策事業債の償還額が本格的になってきたことにより増加傾向となり、交付税算入額も増えてきている。このため経常一般財源が増加し、経常収支比率は減少傾向となっている。</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20864</xdr:rowOff>
    </xdr:from>
    <xdr:to>
      <xdr:col>82</xdr:col>
      <xdr:colOff>107950</xdr:colOff>
      <xdr:row>77</xdr:row>
      <xdr:rowOff>63319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22251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115225</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31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63319</xdr:rowOff>
    </xdr:from>
    <xdr:to>
      <xdr:col>78</xdr:col>
      <xdr:colOff>69850</xdr:colOff>
      <xdr:row>77</xdr:row>
      <xdr:rowOff>73116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26496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45011</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418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73116</xdr:rowOff>
    </xdr:from>
    <xdr:to>
      <xdr:col>73</xdr:col>
      <xdr:colOff>180975</xdr:colOff>
      <xdr:row>77</xdr:row>
      <xdr:rowOff>92711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274766"/>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164209</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78</xdr:row>
      <xdr:rowOff>143329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294361"/>
          <a:ext cx="8890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1832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141514</xdr:rowOff>
    </xdr:from>
    <xdr:to>
      <xdr:col>82</xdr:col>
      <xdr:colOff>158750</xdr:colOff>
      <xdr:row>77</xdr:row>
      <xdr:rowOff>71664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158041</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01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12519</xdr:rowOff>
    </xdr:from>
    <xdr:to>
      <xdr:col>78</xdr:col>
      <xdr:colOff>120650</xdr:colOff>
      <xdr:row>77</xdr:row>
      <xdr:rowOff>114119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124296</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983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22316</xdr:rowOff>
    </xdr:from>
    <xdr:to>
      <xdr:col>74</xdr:col>
      <xdr:colOff>31750</xdr:colOff>
      <xdr:row>77</xdr:row>
      <xdr:rowOff>123916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22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134093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99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41911</xdr:rowOff>
    </xdr:from>
    <xdr:to>
      <xdr:col>69</xdr:col>
      <xdr:colOff>142875</xdr:colOff>
      <xdr:row>77</xdr:row>
      <xdr:rowOff>143511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92529</xdr:rowOff>
    </xdr:from>
    <xdr:to>
      <xdr:col>65</xdr:col>
      <xdr:colOff>53975</xdr:colOff>
      <xdr:row>79</xdr:row>
      <xdr:rowOff>22679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46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7456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5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長野県野沢温泉村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7688</xdr:rowOff>
    </xdr:from>
    <xdr:to>
      <xdr:col>29</xdr:col>
      <xdr:colOff>127000</xdr:colOff>
      <xdr:row>19</xdr:row>
      <xdr:rowOff>20949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312863"/>
          <a:ext cx="647700" cy="13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5961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8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12416</xdr:rowOff>
    </xdr:from>
    <xdr:to>
      <xdr:col>26</xdr:col>
      <xdr:colOff>50800</xdr:colOff>
      <xdr:row>19</xdr:row>
      <xdr:rowOff>20949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3317591"/>
          <a:ext cx="698500" cy="8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99611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0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12416</xdr:rowOff>
    </xdr:from>
    <xdr:to>
      <xdr:col>22</xdr:col>
      <xdr:colOff>114300</xdr:colOff>
      <xdr:row>19</xdr:row>
      <xdr:rowOff>18135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317591"/>
          <a:ext cx="698500" cy="5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107651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18135</xdr:rowOff>
    </xdr:from>
    <xdr:to>
      <xdr:col>18</xdr:col>
      <xdr:colOff>177800</xdr:colOff>
      <xdr:row>19</xdr:row>
      <xdr:rowOff>30364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323310"/>
          <a:ext cx="698500" cy="12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30819</xdr:rowOff>
    </xdr:from>
    <xdr:to>
      <xdr:col>19</xdr:col>
      <xdr:colOff>38100</xdr:colOff>
      <xdr:row>18</xdr:row>
      <xdr:rowOff>132419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142596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141940</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128338</xdr:rowOff>
    </xdr:from>
    <xdr:to>
      <xdr:col>29</xdr:col>
      <xdr:colOff>177800</xdr:colOff>
      <xdr:row>19</xdr:row>
      <xdr:rowOff>58488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262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100415</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234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141599</xdr:rowOff>
    </xdr:from>
    <xdr:to>
      <xdr:col>26</xdr:col>
      <xdr:colOff>101600</xdr:colOff>
      <xdr:row>19</xdr:row>
      <xdr:rowOff>71749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275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56526</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361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133066</xdr:rowOff>
    </xdr:from>
    <xdr:to>
      <xdr:col>22</xdr:col>
      <xdr:colOff>165100</xdr:colOff>
      <xdr:row>19</xdr:row>
      <xdr:rowOff>63216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66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47993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5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138785</xdr:rowOff>
    </xdr:from>
    <xdr:to>
      <xdr:col>19</xdr:col>
      <xdr:colOff>38100</xdr:colOff>
      <xdr:row>19</xdr:row>
      <xdr:rowOff>68935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72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53712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58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151014</xdr:rowOff>
    </xdr:from>
    <xdr:to>
      <xdr:col>15</xdr:col>
      <xdr:colOff>101600</xdr:colOff>
      <xdr:row>19</xdr:row>
      <xdr:rowOff>81164</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84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65941</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71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274669</xdr:rowOff>
    </xdr:from>
    <xdr:to>
      <xdr:col>29</xdr:col>
      <xdr:colOff>127000</xdr:colOff>
      <xdr:row>36</xdr:row>
      <xdr:rowOff>69890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885019"/>
          <a:ext cx="647700" cy="138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298555</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0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69890</xdr:rowOff>
    </xdr:from>
    <xdr:to>
      <xdr:col>26</xdr:col>
      <xdr:colOff>50800</xdr:colOff>
      <xdr:row>36</xdr:row>
      <xdr:rowOff>72927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023140"/>
          <a:ext cx="698500" cy="3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92095</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702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72927</xdr:rowOff>
    </xdr:from>
    <xdr:to>
      <xdr:col>22</xdr:col>
      <xdr:colOff>114300</xdr:colOff>
      <xdr:row>36</xdr:row>
      <xdr:rowOff>119554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026177"/>
          <a:ext cx="698500" cy="46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118483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72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119554</xdr:rowOff>
    </xdr:from>
    <xdr:to>
      <xdr:col>18</xdr:col>
      <xdr:colOff>177800</xdr:colOff>
      <xdr:row>37</xdr:row>
      <xdr:rowOff>22425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072804"/>
          <a:ext cx="698500" cy="74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57860</xdr:rowOff>
    </xdr:from>
    <xdr:to>
      <xdr:col>19</xdr:col>
      <xdr:colOff>38100</xdr:colOff>
      <xdr:row>36</xdr:row>
      <xdr:rowOff>159460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11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169637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77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21963</xdr:rowOff>
    </xdr:from>
    <xdr:to>
      <xdr:col>15</xdr:col>
      <xdr:colOff>101600</xdr:colOff>
      <xdr:row>36</xdr:row>
      <xdr:rowOff>123563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75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133740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4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223869</xdr:rowOff>
    </xdr:from>
    <xdr:to>
      <xdr:col>29</xdr:col>
      <xdr:colOff>177800</xdr:colOff>
      <xdr:row>35</xdr:row>
      <xdr:rowOff>325469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834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68946</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67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19090</xdr:rowOff>
    </xdr:from>
    <xdr:to>
      <xdr:col>26</xdr:col>
      <xdr:colOff>101600</xdr:colOff>
      <xdr:row>36</xdr:row>
      <xdr:rowOff>120690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972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105467</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05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22127</xdr:rowOff>
    </xdr:from>
    <xdr:to>
      <xdr:col>22</xdr:col>
      <xdr:colOff>165100</xdr:colOff>
      <xdr:row>36</xdr:row>
      <xdr:rowOff>123727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975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108504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0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68754</xdr:rowOff>
    </xdr:from>
    <xdr:to>
      <xdr:col>19</xdr:col>
      <xdr:colOff>38100</xdr:colOff>
      <xdr:row>36</xdr:row>
      <xdr:rowOff>170354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022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155131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08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143075</xdr:rowOff>
    </xdr:from>
    <xdr:to>
      <xdr:col>15</xdr:col>
      <xdr:colOff>101600</xdr:colOff>
      <xdr:row>37</xdr:row>
      <xdr:rowOff>73225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096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58002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8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長野県野沢温泉村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3,730
3,534
57.96
3,586,721
3,434,723
129,232
2,074,539
4,159,134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14399</xdr:rowOff>
    </xdr:from>
    <xdr:to>
      <xdr:col>24</xdr:col>
      <xdr:colOff>63500</xdr:colOff>
      <xdr:row>38</xdr:row>
      <xdr:rowOff>24576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529499"/>
          <a:ext cx="838200" cy="1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88188</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60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24576</xdr:rowOff>
    </xdr:from>
    <xdr:to>
      <xdr:col>19</xdr:col>
      <xdr:colOff>177800</xdr:colOff>
      <xdr:row>38</xdr:row>
      <xdr:rowOff>33185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539676"/>
          <a:ext cx="889000" cy="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7760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17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30437</xdr:rowOff>
    </xdr:from>
    <xdr:to>
      <xdr:col>15</xdr:col>
      <xdr:colOff>50800</xdr:colOff>
      <xdr:row>38</xdr:row>
      <xdr:rowOff>33185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545537"/>
          <a:ext cx="889000" cy="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10396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1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30437</xdr:rowOff>
    </xdr:from>
    <xdr:to>
      <xdr:col>10</xdr:col>
      <xdr:colOff>114300</xdr:colOff>
      <xdr:row>38</xdr:row>
      <xdr:rowOff>43219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545537"/>
          <a:ext cx="889000" cy="1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83338</xdr:rowOff>
    </xdr:from>
    <xdr:to>
      <xdr:col>10</xdr:col>
      <xdr:colOff>165100</xdr:colOff>
      <xdr:row>38</xdr:row>
      <xdr:rowOff>13488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30015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20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30928</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2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135049</xdr:rowOff>
    </xdr:from>
    <xdr:to>
      <xdr:col>24</xdr:col>
      <xdr:colOff>114300</xdr:colOff>
      <xdr:row>38</xdr:row>
      <xdr:rowOff>65199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7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49976</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93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145226</xdr:rowOff>
    </xdr:from>
    <xdr:to>
      <xdr:col>20</xdr:col>
      <xdr:colOff>38100</xdr:colOff>
      <xdr:row>38</xdr:row>
      <xdr:rowOff>75375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888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66503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81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153835</xdr:rowOff>
    </xdr:from>
    <xdr:to>
      <xdr:col>15</xdr:col>
      <xdr:colOff>101600</xdr:colOff>
      <xdr:row>38</xdr:row>
      <xdr:rowOff>83986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974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75112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90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151087</xdr:rowOff>
    </xdr:from>
    <xdr:to>
      <xdr:col>10</xdr:col>
      <xdr:colOff>165100</xdr:colOff>
      <xdr:row>38</xdr:row>
      <xdr:rowOff>81237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9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72364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87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163869</xdr:rowOff>
    </xdr:from>
    <xdr:to>
      <xdr:col>6</xdr:col>
      <xdr:colOff>38100</xdr:colOff>
      <xdr:row>38</xdr:row>
      <xdr:rowOff>94019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50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85146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600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164262</xdr:rowOff>
    </xdr:from>
    <xdr:to>
      <xdr:col>24</xdr:col>
      <xdr:colOff>63500</xdr:colOff>
      <xdr:row>58</xdr:row>
      <xdr:rowOff>167796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10108362"/>
          <a:ext cx="838200" cy="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82821</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855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163797</xdr:rowOff>
    </xdr:from>
    <xdr:to>
      <xdr:col>19</xdr:col>
      <xdr:colOff>177800</xdr:colOff>
      <xdr:row>58</xdr:row>
      <xdr:rowOff>164262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10107897"/>
          <a:ext cx="889000" cy="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5301</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7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163797</xdr:rowOff>
    </xdr:from>
    <xdr:to>
      <xdr:col>15</xdr:col>
      <xdr:colOff>50800</xdr:colOff>
      <xdr:row>59</xdr:row>
      <xdr:rowOff>764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107897"/>
          <a:ext cx="889000" cy="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7822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8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764</xdr:rowOff>
    </xdr:from>
    <xdr:to>
      <xdr:col>10</xdr:col>
      <xdr:colOff>114300</xdr:colOff>
      <xdr:row>59</xdr:row>
      <xdr:rowOff>2553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116314"/>
          <a:ext cx="889000" cy="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53317</xdr:rowOff>
    </xdr:from>
    <xdr:to>
      <xdr:col>10</xdr:col>
      <xdr:colOff>165100</xdr:colOff>
      <xdr:row>58</xdr:row>
      <xdr:rowOff>154917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171444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77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36408</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0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116996</xdr:rowOff>
    </xdr:from>
    <xdr:to>
      <xdr:col>24</xdr:col>
      <xdr:colOff>114300</xdr:colOff>
      <xdr:row>59</xdr:row>
      <xdr:rowOff>47146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1006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38371</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98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113462</xdr:rowOff>
    </xdr:from>
    <xdr:to>
      <xdr:col>20</xdr:col>
      <xdr:colOff>38100</xdr:colOff>
      <xdr:row>59</xdr:row>
      <xdr:rowOff>43612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05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34739</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15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112997</xdr:rowOff>
    </xdr:from>
    <xdr:to>
      <xdr:col>15</xdr:col>
      <xdr:colOff>101600</xdr:colOff>
      <xdr:row>59</xdr:row>
      <xdr:rowOff>43147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5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34274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149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121414</xdr:rowOff>
    </xdr:from>
    <xdr:to>
      <xdr:col>10</xdr:col>
      <xdr:colOff>165100</xdr:colOff>
      <xdr:row>59</xdr:row>
      <xdr:rowOff>51564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6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42691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15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123203</xdr:rowOff>
    </xdr:from>
    <xdr:to>
      <xdr:col>6</xdr:col>
      <xdr:colOff>38100</xdr:colOff>
      <xdr:row>59</xdr:row>
      <xdr:rowOff>53353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6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44480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16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149667</xdr:rowOff>
    </xdr:from>
    <xdr:to>
      <xdr:col>24</xdr:col>
      <xdr:colOff>63500</xdr:colOff>
      <xdr:row>78</xdr:row>
      <xdr:rowOff>24828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51317"/>
          <a:ext cx="838200" cy="4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51416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42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149667</xdr:rowOff>
    </xdr:from>
    <xdr:to>
      <xdr:col>19</xdr:col>
      <xdr:colOff>177800</xdr:colOff>
      <xdr:row>77</xdr:row>
      <xdr:rowOff>163677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51317"/>
          <a:ext cx="8890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168871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163677</xdr:rowOff>
    </xdr:from>
    <xdr:to>
      <xdr:col>15</xdr:col>
      <xdr:colOff>50800</xdr:colOff>
      <xdr:row>78</xdr:row>
      <xdr:rowOff>70907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65327"/>
          <a:ext cx="889000" cy="7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1807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146692</xdr:rowOff>
    </xdr:from>
    <xdr:to>
      <xdr:col>10</xdr:col>
      <xdr:colOff>114300</xdr:colOff>
      <xdr:row>78</xdr:row>
      <xdr:rowOff>70907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48342"/>
          <a:ext cx="889000" cy="9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95724</xdr:rowOff>
    </xdr:from>
    <xdr:to>
      <xdr:col>10</xdr:col>
      <xdr:colOff>165100</xdr:colOff>
      <xdr:row>79</xdr:row>
      <xdr:rowOff>25874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17001</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56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14085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55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145478</xdr:rowOff>
    </xdr:from>
    <xdr:to>
      <xdr:col>24</xdr:col>
      <xdr:colOff>114300</xdr:colOff>
      <xdr:row>78</xdr:row>
      <xdr:rowOff>75628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4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168355</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9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98867</xdr:rowOff>
    </xdr:from>
    <xdr:to>
      <xdr:col>20</xdr:col>
      <xdr:colOff>38100</xdr:colOff>
      <xdr:row>78</xdr:row>
      <xdr:rowOff>29017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0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45544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07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112877</xdr:rowOff>
    </xdr:from>
    <xdr:to>
      <xdr:col>15</xdr:col>
      <xdr:colOff>101600</xdr:colOff>
      <xdr:row>78</xdr:row>
      <xdr:rowOff>43027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59554</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08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20107</xdr:rowOff>
    </xdr:from>
    <xdr:to>
      <xdr:col>10</xdr:col>
      <xdr:colOff>165100</xdr:colOff>
      <xdr:row>78</xdr:row>
      <xdr:rowOff>121707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9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138234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16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95892</xdr:rowOff>
    </xdr:from>
    <xdr:to>
      <xdr:col>6</xdr:col>
      <xdr:colOff>38100</xdr:colOff>
      <xdr:row>78</xdr:row>
      <xdr:rowOff>26042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9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42569</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07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87633</xdr:rowOff>
    </xdr:from>
    <xdr:to>
      <xdr:col>24</xdr:col>
      <xdr:colOff>63500</xdr:colOff>
      <xdr:row>96</xdr:row>
      <xdr:rowOff>137424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546833"/>
          <a:ext cx="838200" cy="4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159881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04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86937</xdr:rowOff>
    </xdr:from>
    <xdr:to>
      <xdr:col>19</xdr:col>
      <xdr:colOff>177800</xdr:colOff>
      <xdr:row>96</xdr:row>
      <xdr:rowOff>87633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546137"/>
          <a:ext cx="889000" cy="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95187</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86937</xdr:rowOff>
    </xdr:from>
    <xdr:to>
      <xdr:col>15</xdr:col>
      <xdr:colOff>50800</xdr:colOff>
      <xdr:row>96</xdr:row>
      <xdr:rowOff>121292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546137"/>
          <a:ext cx="889000" cy="3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82168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83454</xdr:rowOff>
    </xdr:from>
    <xdr:to>
      <xdr:col>10</xdr:col>
      <xdr:colOff>114300</xdr:colOff>
      <xdr:row>96</xdr:row>
      <xdr:rowOff>121292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542654"/>
          <a:ext cx="889000" cy="3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57386</xdr:rowOff>
    </xdr:from>
    <xdr:to>
      <xdr:col>10</xdr:col>
      <xdr:colOff>165100</xdr:colOff>
      <xdr:row>95</xdr:row>
      <xdr:rowOff>158986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4063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2354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86624</xdr:rowOff>
    </xdr:from>
    <xdr:to>
      <xdr:col>24</xdr:col>
      <xdr:colOff>114300</xdr:colOff>
      <xdr:row>97</xdr:row>
      <xdr:rowOff>16774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4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65051</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2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36833</xdr:rowOff>
    </xdr:from>
    <xdr:to>
      <xdr:col>20</xdr:col>
      <xdr:colOff>38100</xdr:colOff>
      <xdr:row>96</xdr:row>
      <xdr:rowOff>138433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9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129560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5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36137</xdr:rowOff>
    </xdr:from>
    <xdr:to>
      <xdr:col>15</xdr:col>
      <xdr:colOff>101600</xdr:colOff>
      <xdr:row>96</xdr:row>
      <xdr:rowOff>137737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9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128864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58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70492</xdr:rowOff>
    </xdr:from>
    <xdr:to>
      <xdr:col>10</xdr:col>
      <xdr:colOff>165100</xdr:colOff>
      <xdr:row>97</xdr:row>
      <xdr:rowOff>642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2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163219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6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32654</xdr:rowOff>
    </xdr:from>
    <xdr:to>
      <xdr:col>6</xdr:col>
      <xdr:colOff>38100</xdr:colOff>
      <xdr:row>96</xdr:row>
      <xdr:rowOff>134254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9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125381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58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9238</xdr:rowOff>
    </xdr:from>
    <xdr:to>
      <xdr:col>55</xdr:col>
      <xdr:colOff>0</xdr:colOff>
      <xdr:row>38</xdr:row>
      <xdr:rowOff>16574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24338"/>
          <a:ext cx="838200" cy="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159408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60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7985</xdr:rowOff>
    </xdr:from>
    <xdr:to>
      <xdr:col>50</xdr:col>
      <xdr:colOff>114300</xdr:colOff>
      <xdr:row>38</xdr:row>
      <xdr:rowOff>16574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523085"/>
          <a:ext cx="8890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110518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1363</xdr:rowOff>
    </xdr:from>
    <xdr:to>
      <xdr:col>45</xdr:col>
      <xdr:colOff>177800</xdr:colOff>
      <xdr:row>38</xdr:row>
      <xdr:rowOff>7985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16463"/>
          <a:ext cx="889000" cy="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114021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1363</xdr:rowOff>
    </xdr:from>
    <xdr:to>
      <xdr:col>41</xdr:col>
      <xdr:colOff>50800</xdr:colOff>
      <xdr:row>38</xdr:row>
      <xdr:rowOff>33189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16463"/>
          <a:ext cx="889000" cy="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128126</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161568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6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129888</xdr:rowOff>
    </xdr:from>
    <xdr:to>
      <xdr:col>55</xdr:col>
      <xdr:colOff>50800</xdr:colOff>
      <xdr:row>38</xdr:row>
      <xdr:rowOff>60038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7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108315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51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137224</xdr:rowOff>
    </xdr:from>
    <xdr:to>
      <xdr:col>50</xdr:col>
      <xdr:colOff>165100</xdr:colOff>
      <xdr:row>38</xdr:row>
      <xdr:rowOff>67374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8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58501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128634</xdr:rowOff>
    </xdr:from>
    <xdr:to>
      <xdr:col>46</xdr:col>
      <xdr:colOff>38100</xdr:colOff>
      <xdr:row>38</xdr:row>
      <xdr:rowOff>58784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7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49912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65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122013</xdr:rowOff>
    </xdr:from>
    <xdr:to>
      <xdr:col>41</xdr:col>
      <xdr:colOff>101600</xdr:colOff>
      <xdr:row>38</xdr:row>
      <xdr:rowOff>52163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6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43290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58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153839</xdr:rowOff>
    </xdr:from>
    <xdr:to>
      <xdr:col>36</xdr:col>
      <xdr:colOff>165100</xdr:colOff>
      <xdr:row>38</xdr:row>
      <xdr:rowOff>83989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9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75116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9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133549</xdr:rowOff>
    </xdr:from>
    <xdr:to>
      <xdr:col>55</xdr:col>
      <xdr:colOff>0</xdr:colOff>
      <xdr:row>58</xdr:row>
      <xdr:rowOff>162803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77649"/>
          <a:ext cx="838200" cy="2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77587</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80543</xdr:rowOff>
    </xdr:from>
    <xdr:to>
      <xdr:col>50</xdr:col>
      <xdr:colOff>114300</xdr:colOff>
      <xdr:row>58</xdr:row>
      <xdr:rowOff>133549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024643"/>
          <a:ext cx="889000" cy="5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162328</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6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80543</xdr:rowOff>
    </xdr:from>
    <xdr:to>
      <xdr:col>45</xdr:col>
      <xdr:colOff>177800</xdr:colOff>
      <xdr:row>59</xdr:row>
      <xdr:rowOff>4881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24643"/>
          <a:ext cx="889000" cy="9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139602</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133305</xdr:rowOff>
    </xdr:from>
    <xdr:to>
      <xdr:col>41</xdr:col>
      <xdr:colOff>50800</xdr:colOff>
      <xdr:row>59</xdr:row>
      <xdr:rowOff>4881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77405"/>
          <a:ext cx="889000" cy="4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55405</xdr:rowOff>
    </xdr:from>
    <xdr:to>
      <xdr:col>41</xdr:col>
      <xdr:colOff>101600</xdr:colOff>
      <xdr:row>58</xdr:row>
      <xdr:rowOff>157005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2082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1840</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112003</xdr:rowOff>
    </xdr:from>
    <xdr:to>
      <xdr:col>55</xdr:col>
      <xdr:colOff>50800</xdr:colOff>
      <xdr:row>59</xdr:row>
      <xdr:rowOff>42153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5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33136</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7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82749</xdr:rowOff>
    </xdr:from>
    <xdr:to>
      <xdr:col>50</xdr:col>
      <xdr:colOff>165100</xdr:colOff>
      <xdr:row>59</xdr:row>
      <xdr:rowOff>12899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4026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1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29743</xdr:rowOff>
    </xdr:from>
    <xdr:to>
      <xdr:col>46</xdr:col>
      <xdr:colOff>38100</xdr:colOff>
      <xdr:row>58</xdr:row>
      <xdr:rowOff>131343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147870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749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125531</xdr:rowOff>
    </xdr:from>
    <xdr:to>
      <xdr:col>41</xdr:col>
      <xdr:colOff>101600</xdr:colOff>
      <xdr:row>59</xdr:row>
      <xdr:rowOff>55681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46808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6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82505</xdr:rowOff>
    </xdr:from>
    <xdr:to>
      <xdr:col>36</xdr:col>
      <xdr:colOff>165100</xdr:colOff>
      <xdr:row>59</xdr:row>
      <xdr:rowOff>12655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2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3782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1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105933</xdr:rowOff>
    </xdr:from>
    <xdr:to>
      <xdr:col>55</xdr:col>
      <xdr:colOff>0</xdr:colOff>
      <xdr:row>79</xdr:row>
      <xdr:rowOff>38523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479033"/>
          <a:ext cx="838200" cy="10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119538</xdr:rowOff>
    </xdr:from>
    <xdr:ext cx="599010"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21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57155</xdr:rowOff>
    </xdr:from>
    <xdr:to>
      <xdr:col>50</xdr:col>
      <xdr:colOff>114300</xdr:colOff>
      <xdr:row>78</xdr:row>
      <xdr:rowOff>105933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430255"/>
          <a:ext cx="889000" cy="4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6743</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55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57155</xdr:rowOff>
    </xdr:from>
    <xdr:to>
      <xdr:col>45</xdr:col>
      <xdr:colOff>177800</xdr:colOff>
      <xdr:row>79</xdr:row>
      <xdr:rowOff>59272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430255"/>
          <a:ext cx="889000" cy="17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10496</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50795"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92363</xdr:rowOff>
    </xdr:from>
    <xdr:to>
      <xdr:col>41</xdr:col>
      <xdr:colOff>50800</xdr:colOff>
      <xdr:row>79</xdr:row>
      <xdr:rowOff>59272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465463"/>
          <a:ext cx="889000" cy="13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85294</xdr:rowOff>
    </xdr:from>
    <xdr:to>
      <xdr:col>41</xdr:col>
      <xdr:colOff>101600</xdr:colOff>
      <xdr:row>79</xdr:row>
      <xdr:rowOff>15444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31971</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80685</xdr:rowOff>
    </xdr:from>
    <xdr:to>
      <xdr:col>36</xdr:col>
      <xdr:colOff>165100</xdr:colOff>
      <xdr:row>79</xdr:row>
      <xdr:rowOff>10835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79</xdr:row>
      <xdr:rowOff>1962</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54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159173</xdr:rowOff>
    </xdr:from>
    <xdr:to>
      <xdr:col>55</xdr:col>
      <xdr:colOff>50800</xdr:colOff>
      <xdr:row>79</xdr:row>
      <xdr:rowOff>89323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3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75089</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4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55133</xdr:rowOff>
    </xdr:from>
    <xdr:to>
      <xdr:col>50</xdr:col>
      <xdr:colOff>165100</xdr:colOff>
      <xdr:row>78</xdr:row>
      <xdr:rowOff>156733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2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1810</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39795" y="132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6355</xdr:rowOff>
    </xdr:from>
    <xdr:to>
      <xdr:col>46</xdr:col>
      <xdr:colOff>38100</xdr:colOff>
      <xdr:row>78</xdr:row>
      <xdr:rowOff>107955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7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124482</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50795" y="1315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8472</xdr:rowOff>
    </xdr:from>
    <xdr:to>
      <xdr:col>41</xdr:col>
      <xdr:colOff>101600</xdr:colOff>
      <xdr:row>79</xdr:row>
      <xdr:rowOff>110072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55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101199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64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41563</xdr:rowOff>
    </xdr:from>
    <xdr:to>
      <xdr:col>36</xdr:col>
      <xdr:colOff>165100</xdr:colOff>
      <xdr:row>78</xdr:row>
      <xdr:rowOff>143163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1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159690</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672795" y="13189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101647</xdr:rowOff>
    </xdr:from>
    <xdr:to>
      <xdr:col>55</xdr:col>
      <xdr:colOff>0</xdr:colOff>
      <xdr:row>98</xdr:row>
      <xdr:rowOff>111785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903747"/>
          <a:ext cx="838200" cy="1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41484</xdr:rowOff>
    </xdr:from>
    <xdr:ext cx="599010"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672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70796</xdr:rowOff>
    </xdr:from>
    <xdr:to>
      <xdr:col>50</xdr:col>
      <xdr:colOff>114300</xdr:colOff>
      <xdr:row>98</xdr:row>
      <xdr:rowOff>111785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872896"/>
          <a:ext cx="889000" cy="4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130706</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39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70796</xdr:rowOff>
    </xdr:from>
    <xdr:to>
      <xdr:col>45</xdr:col>
      <xdr:colOff>177800</xdr:colOff>
      <xdr:row>98</xdr:row>
      <xdr:rowOff>115171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872896"/>
          <a:ext cx="889000" cy="4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134852</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115171</xdr:rowOff>
    </xdr:from>
    <xdr:to>
      <xdr:col>41</xdr:col>
      <xdr:colOff>50800</xdr:colOff>
      <xdr:row>98</xdr:row>
      <xdr:rowOff>116689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917271"/>
          <a:ext cx="889000" cy="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147228</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61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146530</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672795" y="1660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50847</xdr:rowOff>
    </xdr:from>
    <xdr:to>
      <xdr:col>55</xdr:col>
      <xdr:colOff>50800</xdr:colOff>
      <xdr:row>98</xdr:row>
      <xdr:rowOff>152447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85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168485</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60985</xdr:rowOff>
    </xdr:from>
    <xdr:to>
      <xdr:col>50</xdr:col>
      <xdr:colOff>165100</xdr:colOff>
      <xdr:row>98</xdr:row>
      <xdr:rowOff>162585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86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153712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95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19996</xdr:rowOff>
    </xdr:from>
    <xdr:to>
      <xdr:col>46</xdr:col>
      <xdr:colOff>38100</xdr:colOff>
      <xdr:row>98</xdr:row>
      <xdr:rowOff>121596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2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112723</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50795" y="16914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64371</xdr:rowOff>
    </xdr:from>
    <xdr:to>
      <xdr:col>41</xdr:col>
      <xdr:colOff>101600</xdr:colOff>
      <xdr:row>98</xdr:row>
      <xdr:rowOff>165971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86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157098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95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65889</xdr:rowOff>
    </xdr:from>
    <xdr:to>
      <xdr:col>36</xdr:col>
      <xdr:colOff>165100</xdr:colOff>
      <xdr:row>98</xdr:row>
      <xdr:rowOff>167489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6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158616</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96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149758</xdr:rowOff>
    </xdr:from>
    <xdr:to>
      <xdr:col>85</xdr:col>
      <xdr:colOff>127000</xdr:colOff>
      <xdr:row>38</xdr:row>
      <xdr:rowOff>18451</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493408"/>
          <a:ext cx="838200" cy="4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75475</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4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18451</xdr:rowOff>
    </xdr:from>
    <xdr:to>
      <xdr:col>81</xdr:col>
      <xdr:colOff>50800</xdr:colOff>
      <xdr:row>38</xdr:row>
      <xdr:rowOff>22228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533551"/>
          <a:ext cx="889000" cy="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5373</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1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22228</xdr:rowOff>
    </xdr:from>
    <xdr:to>
      <xdr:col>76</xdr:col>
      <xdr:colOff>114300</xdr:colOff>
      <xdr:row>38</xdr:row>
      <xdr:rowOff>24840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537328"/>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158737</xdr:rowOff>
    </xdr:from>
    <xdr:to>
      <xdr:col>71</xdr:col>
      <xdr:colOff>177800</xdr:colOff>
      <xdr:row>38</xdr:row>
      <xdr:rowOff>24840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502387"/>
          <a:ext cx="889000" cy="3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49598</xdr:rowOff>
    </xdr:from>
    <xdr:to>
      <xdr:col>72</xdr:col>
      <xdr:colOff>38100</xdr:colOff>
      <xdr:row>37</xdr:row>
      <xdr:rowOff>151198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3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167725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16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64686</xdr:rowOff>
    </xdr:from>
    <xdr:to>
      <xdr:col>67</xdr:col>
      <xdr:colOff>101600</xdr:colOff>
      <xdr:row>37</xdr:row>
      <xdr:rowOff>166286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0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11363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18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98958</xdr:rowOff>
    </xdr:from>
    <xdr:to>
      <xdr:col>85</xdr:col>
      <xdr:colOff>177800</xdr:colOff>
      <xdr:row>38</xdr:row>
      <xdr:rowOff>29108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4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31025</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37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139100</xdr:rowOff>
    </xdr:from>
    <xdr:to>
      <xdr:col>81</xdr:col>
      <xdr:colOff>101600</xdr:colOff>
      <xdr:row>38</xdr:row>
      <xdr:rowOff>69250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8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60378</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57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142878</xdr:rowOff>
    </xdr:from>
    <xdr:to>
      <xdr:col>76</xdr:col>
      <xdr:colOff>165100</xdr:colOff>
      <xdr:row>38</xdr:row>
      <xdr:rowOff>73028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8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64155</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3017" y="6579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145490</xdr:rowOff>
    </xdr:from>
    <xdr:to>
      <xdr:col>72</xdr:col>
      <xdr:colOff>38100</xdr:colOff>
      <xdr:row>38</xdr:row>
      <xdr:rowOff>75640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66767</xdr:rowOff>
    </xdr:from>
    <xdr:ext cx="313932"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46333" y="65818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107937</xdr:rowOff>
    </xdr:from>
    <xdr:to>
      <xdr:col>67</xdr:col>
      <xdr:colOff>101600</xdr:colOff>
      <xdr:row>38</xdr:row>
      <xdr:rowOff>38087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5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29214</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54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115306</xdr:rowOff>
    </xdr:from>
    <xdr:to>
      <xdr:col>85</xdr:col>
      <xdr:colOff>127000</xdr:colOff>
      <xdr:row>77</xdr:row>
      <xdr:rowOff>151425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16956"/>
          <a:ext cx="8382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65833</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96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151425</xdr:rowOff>
    </xdr:from>
    <xdr:to>
      <xdr:col>81</xdr:col>
      <xdr:colOff>50800</xdr:colOff>
      <xdr:row>77</xdr:row>
      <xdr:rowOff>169676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53075"/>
          <a:ext cx="889000" cy="1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150576</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169676</xdr:rowOff>
    </xdr:from>
    <xdr:to>
      <xdr:col>76</xdr:col>
      <xdr:colOff>114300</xdr:colOff>
      <xdr:row>78</xdr:row>
      <xdr:rowOff>29910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371326"/>
          <a:ext cx="889000" cy="3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165078</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29910</xdr:rowOff>
    </xdr:from>
    <xdr:to>
      <xdr:col>71</xdr:col>
      <xdr:colOff>177800</xdr:colOff>
      <xdr:row>78</xdr:row>
      <xdr:rowOff>107730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403010"/>
          <a:ext cx="889000" cy="7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53984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18248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64506</xdr:rowOff>
    </xdr:from>
    <xdr:to>
      <xdr:col>85</xdr:col>
      <xdr:colOff>177800</xdr:colOff>
      <xdr:row>77</xdr:row>
      <xdr:rowOff>166106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6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42933</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100625</xdr:rowOff>
    </xdr:from>
    <xdr:to>
      <xdr:col>81</xdr:col>
      <xdr:colOff>101600</xdr:colOff>
      <xdr:row>78</xdr:row>
      <xdr:rowOff>30775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0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21902</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395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118876</xdr:rowOff>
    </xdr:from>
    <xdr:to>
      <xdr:col>76</xdr:col>
      <xdr:colOff>165100</xdr:colOff>
      <xdr:row>78</xdr:row>
      <xdr:rowOff>49026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2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40153</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41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150560</xdr:rowOff>
    </xdr:from>
    <xdr:to>
      <xdr:col>72</xdr:col>
      <xdr:colOff>38100</xdr:colOff>
      <xdr:row>78</xdr:row>
      <xdr:rowOff>80710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71837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4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56930</xdr:rowOff>
    </xdr:from>
    <xdr:to>
      <xdr:col>67</xdr:col>
      <xdr:colOff>101600</xdr:colOff>
      <xdr:row>78</xdr:row>
      <xdr:rowOff>158530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3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149657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52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98882</xdr:rowOff>
    </xdr:from>
    <xdr:to>
      <xdr:col>85</xdr:col>
      <xdr:colOff>127000</xdr:colOff>
      <xdr:row>98</xdr:row>
      <xdr:rowOff>108880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900982"/>
          <a:ext cx="838200" cy="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72744</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0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98882</xdr:rowOff>
    </xdr:from>
    <xdr:to>
      <xdr:col>81</xdr:col>
      <xdr:colOff>50800</xdr:colOff>
      <xdr:row>98</xdr:row>
      <xdr:rowOff>101936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900982"/>
          <a:ext cx="889000" cy="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148913</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95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101936</xdr:rowOff>
    </xdr:from>
    <xdr:to>
      <xdr:col>76</xdr:col>
      <xdr:colOff>114300</xdr:colOff>
      <xdr:row>98</xdr:row>
      <xdr:rowOff>109193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04036"/>
          <a:ext cx="889000" cy="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166780</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62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109193</xdr:rowOff>
    </xdr:from>
    <xdr:to>
      <xdr:col>71</xdr:col>
      <xdr:colOff>177800</xdr:colOff>
      <xdr:row>98</xdr:row>
      <xdr:rowOff>130722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11293"/>
          <a:ext cx="889000" cy="2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12567</xdr:rowOff>
    </xdr:from>
    <xdr:to>
      <xdr:col>72</xdr:col>
      <xdr:colOff>38100</xdr:colOff>
      <xdr:row>98</xdr:row>
      <xdr:rowOff>114167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130694</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03795" y="1658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8879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3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58080</xdr:rowOff>
    </xdr:from>
    <xdr:to>
      <xdr:col>85</xdr:col>
      <xdr:colOff>177800</xdr:colOff>
      <xdr:row>98</xdr:row>
      <xdr:rowOff>159680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28292</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3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48082</xdr:rowOff>
    </xdr:from>
    <xdr:to>
      <xdr:col>81</xdr:col>
      <xdr:colOff>101600</xdr:colOff>
      <xdr:row>98</xdr:row>
      <xdr:rowOff>149682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5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166209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62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51136</xdr:rowOff>
    </xdr:from>
    <xdr:to>
      <xdr:col>76</xdr:col>
      <xdr:colOff>165100</xdr:colOff>
      <xdr:row>98</xdr:row>
      <xdr:rowOff>152736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5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143863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4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58393</xdr:rowOff>
    </xdr:from>
    <xdr:to>
      <xdr:col>72</xdr:col>
      <xdr:colOff>38100</xdr:colOff>
      <xdr:row>98</xdr:row>
      <xdr:rowOff>159993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6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151120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5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79922</xdr:rowOff>
    </xdr:from>
    <xdr:to>
      <xdr:col>67</xdr:col>
      <xdr:colOff>101600</xdr:colOff>
      <xdr:row>99</xdr:row>
      <xdr:rowOff>10072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8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1199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7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9928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298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111777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53088</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8113</xdr:rowOff>
    </xdr:from>
    <xdr:to>
      <xdr:col>102</xdr:col>
      <xdr:colOff>165100</xdr:colOff>
      <xdr:row>57</xdr:row>
      <xdr:rowOff>109713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126240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88704</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389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161381</xdr:rowOff>
    </xdr:from>
    <xdr:to>
      <xdr:col>116</xdr:col>
      <xdr:colOff>63500</xdr:colOff>
      <xdr:row>78</xdr:row>
      <xdr:rowOff>22915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1323300" y="13363031"/>
          <a:ext cx="8382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168434</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027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154445</xdr:rowOff>
    </xdr:from>
    <xdr:to>
      <xdr:col>111</xdr:col>
      <xdr:colOff>177800</xdr:colOff>
      <xdr:row>77</xdr:row>
      <xdr:rowOff>161381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0434300" y="13356095"/>
          <a:ext cx="889000" cy="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120181</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154445</xdr:rowOff>
    </xdr:from>
    <xdr:to>
      <xdr:col>107</xdr:col>
      <xdr:colOff>50800</xdr:colOff>
      <xdr:row>77</xdr:row>
      <xdr:rowOff>171168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3356095"/>
          <a:ext cx="889000" cy="1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115437</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171168</xdr:rowOff>
    </xdr:from>
    <xdr:to>
      <xdr:col>102</xdr:col>
      <xdr:colOff>114300</xdr:colOff>
      <xdr:row>78</xdr:row>
      <xdr:rowOff>27640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3372818"/>
          <a:ext cx="889000" cy="2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8466</xdr:rowOff>
    </xdr:from>
    <xdr:to>
      <xdr:col>102</xdr:col>
      <xdr:colOff>165100</xdr:colOff>
      <xdr:row>77</xdr:row>
      <xdr:rowOff>110066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126593</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298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128438</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2987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143565</xdr:rowOff>
    </xdr:from>
    <xdr:to>
      <xdr:col>116</xdr:col>
      <xdr:colOff>114300</xdr:colOff>
      <xdr:row>78</xdr:row>
      <xdr:rowOff>73715</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34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58492</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326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110581</xdr:rowOff>
    </xdr:from>
    <xdr:to>
      <xdr:col>112</xdr:col>
      <xdr:colOff>38100</xdr:colOff>
      <xdr:row>78</xdr:row>
      <xdr:rowOff>40731</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331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31858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40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103645</xdr:rowOff>
    </xdr:from>
    <xdr:to>
      <xdr:col>107</xdr:col>
      <xdr:colOff>101600</xdr:colOff>
      <xdr:row>78</xdr:row>
      <xdr:rowOff>33795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33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24922</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39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120368</xdr:rowOff>
    </xdr:from>
    <xdr:to>
      <xdr:col>102</xdr:col>
      <xdr:colOff>165100</xdr:colOff>
      <xdr:row>78</xdr:row>
      <xdr:rowOff>50518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32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41645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41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148290</xdr:rowOff>
    </xdr:from>
    <xdr:to>
      <xdr:col>98</xdr:col>
      <xdr:colOff>38100</xdr:colOff>
      <xdr:row>78</xdr:row>
      <xdr:rowOff>78440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34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69567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44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維持補修費については、豪雪地帯であることから除雪対策に係る経費が大きく、類似団体よりも高い数値となっている、また降雪状況によって数値の変動が見られる。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普通建設事業費については、児童館建設工事と集合住宅建設工事が終了したことにより、前年度に比べて大きく減少した。類似団体と比べても新規・更新ともに下回る結果となった。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積立金については、観光施設事業会計への貸付金の財源として、平成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年度から２億円の積立を行っているため増加傾向にあったが、平成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年度は１億５千万円の積立としたため減少した。また類似団体と比べても下回る結果となった。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繰出金については、国民健康保険特別会計と下水道特別会計への繰出金が減少したことにより、前年度に比べて大きく減少した。類似団体と比べても大きく下回る結果となった。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長野県野沢温泉村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3,730
3,534
57.96
3,586,721
3,434,723
129,232
2,074,539
4,159,134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82562</xdr:rowOff>
    </xdr:from>
    <xdr:to>
      <xdr:col>24</xdr:col>
      <xdr:colOff>63500</xdr:colOff>
      <xdr:row>38</xdr:row>
      <xdr:rowOff>88329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597662"/>
          <a:ext cx="838200" cy="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110062</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82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88329</xdr:rowOff>
    </xdr:from>
    <xdr:to>
      <xdr:col>19</xdr:col>
      <xdr:colOff>177800</xdr:colOff>
      <xdr:row>38</xdr:row>
      <xdr:rowOff>109321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603429"/>
          <a:ext cx="889000" cy="2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26166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100965</xdr:rowOff>
    </xdr:from>
    <xdr:to>
      <xdr:col>15</xdr:col>
      <xdr:colOff>50800</xdr:colOff>
      <xdr:row>38</xdr:row>
      <xdr:rowOff>109321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616065"/>
          <a:ext cx="889000" cy="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22483</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100965</xdr:rowOff>
    </xdr:from>
    <xdr:to>
      <xdr:col>10</xdr:col>
      <xdr:colOff>114300</xdr:colOff>
      <xdr:row>38</xdr:row>
      <xdr:rowOff>106693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616065"/>
          <a:ext cx="889000" cy="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73736</xdr:rowOff>
    </xdr:from>
    <xdr:to>
      <xdr:col>10</xdr:col>
      <xdr:colOff>165100</xdr:colOff>
      <xdr:row>38</xdr:row>
      <xdr:rowOff>3887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20413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26281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31762</xdr:rowOff>
    </xdr:from>
    <xdr:to>
      <xdr:col>24</xdr:col>
      <xdr:colOff>114300</xdr:colOff>
      <xdr:row>38</xdr:row>
      <xdr:rowOff>133362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54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118140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6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37529</xdr:rowOff>
    </xdr:from>
    <xdr:to>
      <xdr:col>20</xdr:col>
      <xdr:colOff>38100</xdr:colOff>
      <xdr:row>38</xdr:row>
      <xdr:rowOff>139129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55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130256</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64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58521</xdr:rowOff>
    </xdr:from>
    <xdr:to>
      <xdr:col>15</xdr:col>
      <xdr:colOff>101600</xdr:colOff>
      <xdr:row>38</xdr:row>
      <xdr:rowOff>160121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57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151248</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666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50165</xdr:rowOff>
    </xdr:from>
    <xdr:to>
      <xdr:col>10</xdr:col>
      <xdr:colOff>165100</xdr:colOff>
      <xdr:row>38</xdr:row>
      <xdr:rowOff>151765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142892</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65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55893</xdr:rowOff>
    </xdr:from>
    <xdr:to>
      <xdr:col>6</xdr:col>
      <xdr:colOff>38100</xdr:colOff>
      <xdr:row>38</xdr:row>
      <xdr:rowOff>157493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57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148620</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66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14644</xdr:rowOff>
    </xdr:from>
    <xdr:to>
      <xdr:col>24</xdr:col>
      <xdr:colOff>63500</xdr:colOff>
      <xdr:row>59</xdr:row>
      <xdr:rowOff>18454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10130194"/>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123311</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95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12756</xdr:rowOff>
    </xdr:from>
    <xdr:to>
      <xdr:col>19</xdr:col>
      <xdr:colOff>177800</xdr:colOff>
      <xdr:row>59</xdr:row>
      <xdr:rowOff>14644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128306"/>
          <a:ext cx="889000" cy="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47216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81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9283</xdr:rowOff>
    </xdr:from>
    <xdr:to>
      <xdr:col>15</xdr:col>
      <xdr:colOff>50800</xdr:colOff>
      <xdr:row>59</xdr:row>
      <xdr:rowOff>12756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124833"/>
          <a:ext cx="889000" cy="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43235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1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9283</xdr:rowOff>
    </xdr:from>
    <xdr:to>
      <xdr:col>10</xdr:col>
      <xdr:colOff>114300</xdr:colOff>
      <xdr:row>59</xdr:row>
      <xdr:rowOff>21509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124833"/>
          <a:ext cx="889000" cy="1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37120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80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62661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83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139104</xdr:rowOff>
    </xdr:from>
    <xdr:to>
      <xdr:col>24</xdr:col>
      <xdr:colOff>114300</xdr:colOff>
      <xdr:row>59</xdr:row>
      <xdr:rowOff>69254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8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78861</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1002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135294</xdr:rowOff>
    </xdr:from>
    <xdr:to>
      <xdr:col>20</xdr:col>
      <xdr:colOff>38100</xdr:colOff>
      <xdr:row>59</xdr:row>
      <xdr:rowOff>65444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7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56571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72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133406</xdr:rowOff>
    </xdr:from>
    <xdr:to>
      <xdr:col>15</xdr:col>
      <xdr:colOff>101600</xdr:colOff>
      <xdr:row>59</xdr:row>
      <xdr:rowOff>63556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7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54683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17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129933</xdr:rowOff>
    </xdr:from>
    <xdr:to>
      <xdr:col>10</xdr:col>
      <xdr:colOff>165100</xdr:colOff>
      <xdr:row>59</xdr:row>
      <xdr:rowOff>60083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7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51210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6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142159</xdr:rowOff>
    </xdr:from>
    <xdr:to>
      <xdr:col>6</xdr:col>
      <xdr:colOff>38100</xdr:colOff>
      <xdr:row>59</xdr:row>
      <xdr:rowOff>72309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8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63436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7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165559</xdr:rowOff>
    </xdr:from>
    <xdr:to>
      <xdr:col>24</xdr:col>
      <xdr:colOff>63500</xdr:colOff>
      <xdr:row>77</xdr:row>
      <xdr:rowOff>113085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195759"/>
          <a:ext cx="838200" cy="11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78906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37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165559</xdr:rowOff>
    </xdr:from>
    <xdr:to>
      <xdr:col>19</xdr:col>
      <xdr:colOff>177800</xdr:colOff>
      <xdr:row>77</xdr:row>
      <xdr:rowOff>83142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95759"/>
          <a:ext cx="889000" cy="8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13151</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7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83142</xdr:rowOff>
    </xdr:from>
    <xdr:to>
      <xdr:col>15</xdr:col>
      <xdr:colOff>50800</xdr:colOff>
      <xdr:row>77</xdr:row>
      <xdr:rowOff>104420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84792"/>
          <a:ext cx="889000" cy="2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30656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104420</xdr:rowOff>
    </xdr:from>
    <xdr:to>
      <xdr:col>10</xdr:col>
      <xdr:colOff>114300</xdr:colOff>
      <xdr:row>77</xdr:row>
      <xdr:rowOff>105231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06070"/>
          <a:ext cx="889000" cy="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6944</xdr:rowOff>
    </xdr:from>
    <xdr:to>
      <xdr:col>10</xdr:col>
      <xdr:colOff>165100</xdr:colOff>
      <xdr:row>76</xdr:row>
      <xdr:rowOff>108544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125070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80647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3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62285</xdr:rowOff>
    </xdr:from>
    <xdr:to>
      <xdr:col>24</xdr:col>
      <xdr:colOff>114300</xdr:colOff>
      <xdr:row>77</xdr:row>
      <xdr:rowOff>163885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6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148662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7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114759</xdr:rowOff>
    </xdr:from>
    <xdr:to>
      <xdr:col>20</xdr:col>
      <xdr:colOff>38100</xdr:colOff>
      <xdr:row>77</xdr:row>
      <xdr:rowOff>44909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4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36036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37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32342</xdr:rowOff>
    </xdr:from>
    <xdr:to>
      <xdr:col>15</xdr:col>
      <xdr:colOff>101600</xdr:colOff>
      <xdr:row>77</xdr:row>
      <xdr:rowOff>133942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3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125069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26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53620</xdr:rowOff>
    </xdr:from>
    <xdr:to>
      <xdr:col>10</xdr:col>
      <xdr:colOff>165100</xdr:colOff>
      <xdr:row>77</xdr:row>
      <xdr:rowOff>155220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5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146347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54431</xdr:rowOff>
    </xdr:from>
    <xdr:to>
      <xdr:col>6</xdr:col>
      <xdr:colOff>38100</xdr:colOff>
      <xdr:row>77</xdr:row>
      <xdr:rowOff>156031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5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147158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4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48622</xdr:rowOff>
    </xdr:from>
    <xdr:to>
      <xdr:col>24</xdr:col>
      <xdr:colOff>63500</xdr:colOff>
      <xdr:row>99</xdr:row>
      <xdr:rowOff>56473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7022172"/>
          <a:ext cx="838200" cy="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80143</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710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53206</xdr:rowOff>
    </xdr:from>
    <xdr:to>
      <xdr:col>19</xdr:col>
      <xdr:colOff>177800</xdr:colOff>
      <xdr:row>99</xdr:row>
      <xdr:rowOff>56473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7026756"/>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170395</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497795" y="1662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52679</xdr:rowOff>
    </xdr:from>
    <xdr:to>
      <xdr:col>15</xdr:col>
      <xdr:colOff>50800</xdr:colOff>
      <xdr:row>99</xdr:row>
      <xdr:rowOff>53206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7026229"/>
          <a:ext cx="889000" cy="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9197</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08795" y="1663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3601</xdr:rowOff>
    </xdr:from>
    <xdr:to>
      <xdr:col>10</xdr:col>
      <xdr:colOff>114300</xdr:colOff>
      <xdr:row>99</xdr:row>
      <xdr:rowOff>52679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977151"/>
          <a:ext cx="889000" cy="4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77481</xdr:rowOff>
    </xdr:from>
    <xdr:to>
      <xdr:col>10</xdr:col>
      <xdr:colOff>165100</xdr:colOff>
      <xdr:row>99</xdr:row>
      <xdr:rowOff>7631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8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24158</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19795" y="1665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32538</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30795" y="1666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169272</xdr:rowOff>
    </xdr:from>
    <xdr:to>
      <xdr:col>24</xdr:col>
      <xdr:colOff>114300</xdr:colOff>
      <xdr:row>99</xdr:row>
      <xdr:rowOff>99422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97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84199</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88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5673</xdr:rowOff>
    </xdr:from>
    <xdr:to>
      <xdr:col>20</xdr:col>
      <xdr:colOff>38100</xdr:colOff>
      <xdr:row>99</xdr:row>
      <xdr:rowOff>107273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97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98400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707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2406</xdr:rowOff>
    </xdr:from>
    <xdr:to>
      <xdr:col>15</xdr:col>
      <xdr:colOff>101600</xdr:colOff>
      <xdr:row>99</xdr:row>
      <xdr:rowOff>104006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97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95133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706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1879</xdr:rowOff>
    </xdr:from>
    <xdr:to>
      <xdr:col>10</xdr:col>
      <xdr:colOff>165100</xdr:colOff>
      <xdr:row>99</xdr:row>
      <xdr:rowOff>103479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97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94606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706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124251</xdr:rowOff>
    </xdr:from>
    <xdr:to>
      <xdr:col>6</xdr:col>
      <xdr:colOff>38100</xdr:colOff>
      <xdr:row>99</xdr:row>
      <xdr:rowOff>54401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92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45528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70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89179</xdr:rowOff>
    </xdr:from>
    <xdr:to>
      <xdr:col>55</xdr:col>
      <xdr:colOff>0</xdr:colOff>
      <xdr:row>39</xdr:row>
      <xdr:rowOff>90747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75729"/>
          <a:ext cx="8382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89179</xdr:rowOff>
    </xdr:from>
    <xdr:to>
      <xdr:col>50</xdr:col>
      <xdr:colOff>114300</xdr:colOff>
      <xdr:row>39</xdr:row>
      <xdr:rowOff>89310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75729"/>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137206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89310</xdr:rowOff>
    </xdr:from>
    <xdr:to>
      <xdr:col>45</xdr:col>
      <xdr:colOff>177800</xdr:colOff>
      <xdr:row>39</xdr:row>
      <xdr:rowOff>89930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775860"/>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132144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88885</xdr:rowOff>
    </xdr:from>
    <xdr:to>
      <xdr:col>41</xdr:col>
      <xdr:colOff>50800</xdr:colOff>
      <xdr:row>39</xdr:row>
      <xdr:rowOff>89930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75435"/>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165612</xdr:rowOff>
    </xdr:from>
    <xdr:to>
      <xdr:col>41</xdr:col>
      <xdr:colOff>101600</xdr:colOff>
      <xdr:row>39</xdr:row>
      <xdr:rowOff>95762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112289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127654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39947</xdr:rowOff>
    </xdr:from>
    <xdr:to>
      <xdr:col>55</xdr:col>
      <xdr:colOff>50800</xdr:colOff>
      <xdr:row>39</xdr:row>
      <xdr:rowOff>141547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2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152742</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67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38379</xdr:rowOff>
    </xdr:from>
    <xdr:to>
      <xdr:col>50</xdr:col>
      <xdr:colOff>165100</xdr:colOff>
      <xdr:row>39</xdr:row>
      <xdr:rowOff>139979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2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131106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817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38510</xdr:rowOff>
    </xdr:from>
    <xdr:to>
      <xdr:col>46</xdr:col>
      <xdr:colOff>38100</xdr:colOff>
      <xdr:row>39</xdr:row>
      <xdr:rowOff>140110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2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131237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81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39130</xdr:rowOff>
    </xdr:from>
    <xdr:to>
      <xdr:col>41</xdr:col>
      <xdr:colOff>101600</xdr:colOff>
      <xdr:row>39</xdr:row>
      <xdr:rowOff>140730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2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131857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818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38085</xdr:rowOff>
    </xdr:from>
    <xdr:to>
      <xdr:col>36</xdr:col>
      <xdr:colOff>165100</xdr:colOff>
      <xdr:row>39</xdr:row>
      <xdr:rowOff>139685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2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130812</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81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150551</xdr:rowOff>
    </xdr:from>
    <xdr:to>
      <xdr:col>55</xdr:col>
      <xdr:colOff>0</xdr:colOff>
      <xdr:row>58</xdr:row>
      <xdr:rowOff>51058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23201"/>
          <a:ext cx="838200" cy="7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31751</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32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51058</xdr:rowOff>
    </xdr:from>
    <xdr:to>
      <xdr:col>50</xdr:col>
      <xdr:colOff>114300</xdr:colOff>
      <xdr:row>58</xdr:row>
      <xdr:rowOff>54300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95158"/>
          <a:ext cx="889000" cy="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128992</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55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49261</xdr:rowOff>
    </xdr:from>
    <xdr:to>
      <xdr:col>45</xdr:col>
      <xdr:colOff>177800</xdr:colOff>
      <xdr:row>58</xdr:row>
      <xdr:rowOff>54300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993361"/>
          <a:ext cx="889000" cy="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161156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5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149331</xdr:rowOff>
    </xdr:from>
    <xdr:to>
      <xdr:col>41</xdr:col>
      <xdr:colOff>50800</xdr:colOff>
      <xdr:row>58</xdr:row>
      <xdr:rowOff>49261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21981"/>
          <a:ext cx="889000" cy="7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34207</xdr:rowOff>
    </xdr:from>
    <xdr:to>
      <xdr:col>41</xdr:col>
      <xdr:colOff>101600</xdr:colOff>
      <xdr:row>57</xdr:row>
      <xdr:rowOff>135807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152334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8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147586</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57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99751</xdr:rowOff>
    </xdr:from>
    <xdr:to>
      <xdr:col>55</xdr:col>
      <xdr:colOff>50800</xdr:colOff>
      <xdr:row>58</xdr:row>
      <xdr:rowOff>29901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7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78178</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5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258</xdr:rowOff>
    </xdr:from>
    <xdr:to>
      <xdr:col>50</xdr:col>
      <xdr:colOff>165100</xdr:colOff>
      <xdr:row>58</xdr:row>
      <xdr:rowOff>101858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4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92985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3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3500</xdr:rowOff>
    </xdr:from>
    <xdr:to>
      <xdr:col>46</xdr:col>
      <xdr:colOff>38100</xdr:colOff>
      <xdr:row>58</xdr:row>
      <xdr:rowOff>105100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4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96227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4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169911</xdr:rowOff>
    </xdr:from>
    <xdr:to>
      <xdr:col>41</xdr:col>
      <xdr:colOff>101600</xdr:colOff>
      <xdr:row>58</xdr:row>
      <xdr:rowOff>100061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4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91188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3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98531</xdr:rowOff>
    </xdr:from>
    <xdr:to>
      <xdr:col>36</xdr:col>
      <xdr:colOff>165100</xdr:colOff>
      <xdr:row>58</xdr:row>
      <xdr:rowOff>28681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7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19808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96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92675</xdr:rowOff>
    </xdr:from>
    <xdr:to>
      <xdr:col>55</xdr:col>
      <xdr:colOff>0</xdr:colOff>
      <xdr:row>78</xdr:row>
      <xdr:rowOff>130132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465775"/>
          <a:ext cx="838200" cy="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114182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48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7910</xdr:rowOff>
    </xdr:from>
    <xdr:to>
      <xdr:col>50</xdr:col>
      <xdr:colOff>114300</xdr:colOff>
      <xdr:row>78</xdr:row>
      <xdr:rowOff>92675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381010"/>
          <a:ext cx="889000" cy="8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61087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60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7910</xdr:rowOff>
    </xdr:from>
    <xdr:to>
      <xdr:col>45</xdr:col>
      <xdr:colOff>177800</xdr:colOff>
      <xdr:row>79</xdr:row>
      <xdr:rowOff>20073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81010"/>
          <a:ext cx="889000" cy="18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52892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59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128333</xdr:rowOff>
    </xdr:from>
    <xdr:to>
      <xdr:col>41</xdr:col>
      <xdr:colOff>50800</xdr:colOff>
      <xdr:row>79</xdr:row>
      <xdr:rowOff>20073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01433"/>
          <a:ext cx="889000" cy="6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155408</xdr:rowOff>
    </xdr:from>
    <xdr:to>
      <xdr:col>41</xdr:col>
      <xdr:colOff>101600</xdr:colOff>
      <xdr:row>79</xdr:row>
      <xdr:rowOff>85558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52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76685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62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80277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62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79332</xdr:rowOff>
    </xdr:from>
    <xdr:to>
      <xdr:col>55</xdr:col>
      <xdr:colOff>50800</xdr:colOff>
      <xdr:row>79</xdr:row>
      <xdr:rowOff>9482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5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102209</xdr:rowOff>
    </xdr:from>
    <xdr:ext cx="599010"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03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41875</xdr:rowOff>
    </xdr:from>
    <xdr:to>
      <xdr:col>50</xdr:col>
      <xdr:colOff>165100</xdr:colOff>
      <xdr:row>78</xdr:row>
      <xdr:rowOff>143475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1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160002</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39795" y="13190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128560</xdr:rowOff>
    </xdr:from>
    <xdr:to>
      <xdr:col>46</xdr:col>
      <xdr:colOff>38100</xdr:colOff>
      <xdr:row>78</xdr:row>
      <xdr:rowOff>58710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3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75237</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50795" y="13105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140723</xdr:rowOff>
    </xdr:from>
    <xdr:to>
      <xdr:col>41</xdr:col>
      <xdr:colOff>101600</xdr:colOff>
      <xdr:row>79</xdr:row>
      <xdr:rowOff>70873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1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87400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28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77533</xdr:rowOff>
    </xdr:from>
    <xdr:to>
      <xdr:col>36</xdr:col>
      <xdr:colOff>165100</xdr:colOff>
      <xdr:row>79</xdr:row>
      <xdr:rowOff>7683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5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24210</xdr:rowOff>
    </xdr:from>
    <xdr:ext cx="59901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672795" y="1322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94459</xdr:rowOff>
    </xdr:from>
    <xdr:to>
      <xdr:col>55</xdr:col>
      <xdr:colOff>0</xdr:colOff>
      <xdr:row>98</xdr:row>
      <xdr:rowOff>131276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896559"/>
          <a:ext cx="838200" cy="3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65158</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9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94459</xdr:rowOff>
    </xdr:from>
    <xdr:to>
      <xdr:col>50</xdr:col>
      <xdr:colOff>114300</xdr:colOff>
      <xdr:row>98</xdr:row>
      <xdr:rowOff>117824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896559"/>
          <a:ext cx="889000" cy="2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159873</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39795" y="1661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117824</xdr:rowOff>
    </xdr:from>
    <xdr:to>
      <xdr:col>45</xdr:col>
      <xdr:colOff>177800</xdr:colOff>
      <xdr:row>98</xdr:row>
      <xdr:rowOff>153871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919924"/>
          <a:ext cx="889000" cy="3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165350</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50795" y="1662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146186</xdr:rowOff>
    </xdr:from>
    <xdr:to>
      <xdr:col>41</xdr:col>
      <xdr:colOff>50800</xdr:colOff>
      <xdr:row>98</xdr:row>
      <xdr:rowOff>153871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948286"/>
          <a:ext cx="889000" cy="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51574</xdr:rowOff>
    </xdr:from>
    <xdr:to>
      <xdr:col>41</xdr:col>
      <xdr:colOff>101600</xdr:colOff>
      <xdr:row>98</xdr:row>
      <xdr:rowOff>153174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169701</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61795" y="1662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169848</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672795" y="166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80476</xdr:rowOff>
    </xdr:from>
    <xdr:to>
      <xdr:col>55</xdr:col>
      <xdr:colOff>50800</xdr:colOff>
      <xdr:row>99</xdr:row>
      <xdr:rowOff>10626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8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20709</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822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43659</xdr:rowOff>
    </xdr:from>
    <xdr:to>
      <xdr:col>50</xdr:col>
      <xdr:colOff>165100</xdr:colOff>
      <xdr:row>98</xdr:row>
      <xdr:rowOff>145259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4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136386</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938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67024</xdr:rowOff>
    </xdr:from>
    <xdr:to>
      <xdr:col>46</xdr:col>
      <xdr:colOff>38100</xdr:colOff>
      <xdr:row>98</xdr:row>
      <xdr:rowOff>168624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6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159751</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96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103071</xdr:rowOff>
    </xdr:from>
    <xdr:to>
      <xdr:col>41</xdr:col>
      <xdr:colOff>101600</xdr:colOff>
      <xdr:row>99</xdr:row>
      <xdr:rowOff>33221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90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24348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9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95386</xdr:rowOff>
    </xdr:from>
    <xdr:to>
      <xdr:col>36</xdr:col>
      <xdr:colOff>165100</xdr:colOff>
      <xdr:row>99</xdr:row>
      <xdr:rowOff>25536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9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16663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9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147706</xdr:rowOff>
    </xdr:from>
    <xdr:to>
      <xdr:col>85</xdr:col>
      <xdr:colOff>127000</xdr:colOff>
      <xdr:row>38</xdr:row>
      <xdr:rowOff>153759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662806"/>
          <a:ext cx="838200" cy="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62614</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406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119214</xdr:rowOff>
    </xdr:from>
    <xdr:to>
      <xdr:col>81</xdr:col>
      <xdr:colOff>50800</xdr:colOff>
      <xdr:row>38</xdr:row>
      <xdr:rowOff>147706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634314"/>
          <a:ext cx="889000" cy="2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164738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33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119214</xdr:rowOff>
    </xdr:from>
    <xdr:to>
      <xdr:col>76</xdr:col>
      <xdr:colOff>114300</xdr:colOff>
      <xdr:row>38</xdr:row>
      <xdr:rowOff>158043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634314"/>
          <a:ext cx="889000" cy="3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157021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32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156290</xdr:rowOff>
    </xdr:from>
    <xdr:to>
      <xdr:col>71</xdr:col>
      <xdr:colOff>177800</xdr:colOff>
      <xdr:row>38</xdr:row>
      <xdr:rowOff>158043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671390"/>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38057</xdr:rowOff>
    </xdr:from>
    <xdr:to>
      <xdr:col>72</xdr:col>
      <xdr:colOff>38100</xdr:colOff>
      <xdr:row>38</xdr:row>
      <xdr:rowOff>139657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156184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32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162539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3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102959</xdr:rowOff>
    </xdr:from>
    <xdr:to>
      <xdr:col>85</xdr:col>
      <xdr:colOff>177800</xdr:colOff>
      <xdr:row>39</xdr:row>
      <xdr:rowOff>33109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61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18165</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5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96906</xdr:rowOff>
    </xdr:from>
    <xdr:to>
      <xdr:col>81</xdr:col>
      <xdr:colOff>101600</xdr:colOff>
      <xdr:row>39</xdr:row>
      <xdr:rowOff>27056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61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18183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70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68414</xdr:rowOff>
    </xdr:from>
    <xdr:to>
      <xdr:col>76</xdr:col>
      <xdr:colOff>165100</xdr:colOff>
      <xdr:row>38</xdr:row>
      <xdr:rowOff>170014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58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161141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67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107243</xdr:rowOff>
    </xdr:from>
    <xdr:to>
      <xdr:col>72</xdr:col>
      <xdr:colOff>38100</xdr:colOff>
      <xdr:row>39</xdr:row>
      <xdr:rowOff>37393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62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28520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71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105490</xdr:rowOff>
    </xdr:from>
    <xdr:to>
      <xdr:col>67</xdr:col>
      <xdr:colOff>101600</xdr:colOff>
      <xdr:row>39</xdr:row>
      <xdr:rowOff>35640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62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26767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71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106608</xdr:rowOff>
    </xdr:from>
    <xdr:to>
      <xdr:col>85</xdr:col>
      <xdr:colOff>127000</xdr:colOff>
      <xdr:row>57</xdr:row>
      <xdr:rowOff>121092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879258"/>
          <a:ext cx="838200" cy="1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12626</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13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53322</xdr:rowOff>
    </xdr:from>
    <xdr:to>
      <xdr:col>81</xdr:col>
      <xdr:colOff>50800</xdr:colOff>
      <xdr:row>57</xdr:row>
      <xdr:rowOff>121092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654522"/>
          <a:ext cx="889000" cy="23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92222</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53322</xdr:rowOff>
    </xdr:from>
    <xdr:to>
      <xdr:col>76</xdr:col>
      <xdr:colOff>114300</xdr:colOff>
      <xdr:row>57</xdr:row>
      <xdr:rowOff>79994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654522"/>
          <a:ext cx="889000" cy="1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23561</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79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79994</xdr:rowOff>
    </xdr:from>
    <xdr:to>
      <xdr:col>71</xdr:col>
      <xdr:colOff>177800</xdr:colOff>
      <xdr:row>57</xdr:row>
      <xdr:rowOff>139360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852644"/>
          <a:ext cx="889000" cy="5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60942</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4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65028</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55808</xdr:rowOff>
    </xdr:from>
    <xdr:to>
      <xdr:col>85</xdr:col>
      <xdr:colOff>177800</xdr:colOff>
      <xdr:row>57</xdr:row>
      <xdr:rowOff>157408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2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142185</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74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70292</xdr:rowOff>
    </xdr:from>
    <xdr:to>
      <xdr:col>81</xdr:col>
      <xdr:colOff>101600</xdr:colOff>
      <xdr:row>58</xdr:row>
      <xdr:rowOff>442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4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163019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93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2522</xdr:rowOff>
    </xdr:from>
    <xdr:to>
      <xdr:col>76</xdr:col>
      <xdr:colOff>165100</xdr:colOff>
      <xdr:row>56</xdr:row>
      <xdr:rowOff>104122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60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120649</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292795" y="9378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29194</xdr:rowOff>
    </xdr:from>
    <xdr:to>
      <xdr:col>72</xdr:col>
      <xdr:colOff>38100</xdr:colOff>
      <xdr:row>57</xdr:row>
      <xdr:rowOff>130794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0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121921</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03795" y="989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88560</xdr:rowOff>
    </xdr:from>
    <xdr:to>
      <xdr:col>67</xdr:col>
      <xdr:colOff>101600</xdr:colOff>
      <xdr:row>58</xdr:row>
      <xdr:rowOff>18710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6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9837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95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149758</xdr:rowOff>
    </xdr:from>
    <xdr:to>
      <xdr:col>85</xdr:col>
      <xdr:colOff>127000</xdr:colOff>
      <xdr:row>78</xdr:row>
      <xdr:rowOff>18450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351408"/>
          <a:ext cx="838200" cy="4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75441</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105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18450</xdr:rowOff>
    </xdr:from>
    <xdr:to>
      <xdr:col>81</xdr:col>
      <xdr:colOff>50800</xdr:colOff>
      <xdr:row>78</xdr:row>
      <xdr:rowOff>22228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391550"/>
          <a:ext cx="889000" cy="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0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22228</xdr:rowOff>
    </xdr:from>
    <xdr:to>
      <xdr:col>76</xdr:col>
      <xdr:colOff>114300</xdr:colOff>
      <xdr:row>78</xdr:row>
      <xdr:rowOff>24840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395328"/>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158736</xdr:rowOff>
    </xdr:from>
    <xdr:to>
      <xdr:col>71</xdr:col>
      <xdr:colOff>177800</xdr:colOff>
      <xdr:row>78</xdr:row>
      <xdr:rowOff>24840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360386"/>
          <a:ext cx="8890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49586</xdr:rowOff>
    </xdr:from>
    <xdr:to>
      <xdr:col>72</xdr:col>
      <xdr:colOff>38100</xdr:colOff>
      <xdr:row>77</xdr:row>
      <xdr:rowOff>151186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2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167713</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02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64686</xdr:rowOff>
    </xdr:from>
    <xdr:to>
      <xdr:col>67</xdr:col>
      <xdr:colOff>101600</xdr:colOff>
      <xdr:row>77</xdr:row>
      <xdr:rowOff>166286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26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11363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04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98958</xdr:rowOff>
    </xdr:from>
    <xdr:to>
      <xdr:col>85</xdr:col>
      <xdr:colOff>177800</xdr:colOff>
      <xdr:row>78</xdr:row>
      <xdr:rowOff>29108</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30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30991</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3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139100</xdr:rowOff>
    </xdr:from>
    <xdr:to>
      <xdr:col>81</xdr:col>
      <xdr:colOff>101600</xdr:colOff>
      <xdr:row>78</xdr:row>
      <xdr:rowOff>69250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34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60377</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43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142878</xdr:rowOff>
    </xdr:from>
    <xdr:to>
      <xdr:col>76</xdr:col>
      <xdr:colOff>165100</xdr:colOff>
      <xdr:row>78</xdr:row>
      <xdr:rowOff>73028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34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64155</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3017" y="13437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145490</xdr:rowOff>
    </xdr:from>
    <xdr:to>
      <xdr:col>72</xdr:col>
      <xdr:colOff>38100</xdr:colOff>
      <xdr:row>78</xdr:row>
      <xdr:rowOff>75640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3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66767</xdr:rowOff>
    </xdr:from>
    <xdr:ext cx="313932"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46333" y="134398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107936</xdr:rowOff>
    </xdr:from>
    <xdr:to>
      <xdr:col>67</xdr:col>
      <xdr:colOff>101600</xdr:colOff>
      <xdr:row>78</xdr:row>
      <xdr:rowOff>38086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30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29213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40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115306</xdr:rowOff>
    </xdr:from>
    <xdr:to>
      <xdr:col>85</xdr:col>
      <xdr:colOff>127000</xdr:colOff>
      <xdr:row>97</xdr:row>
      <xdr:rowOff>151425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745956"/>
          <a:ext cx="8382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65833</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525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151425</xdr:rowOff>
    </xdr:from>
    <xdr:to>
      <xdr:col>81</xdr:col>
      <xdr:colOff>50800</xdr:colOff>
      <xdr:row>97</xdr:row>
      <xdr:rowOff>169676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782075"/>
          <a:ext cx="889000" cy="1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150466</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169676</xdr:rowOff>
    </xdr:from>
    <xdr:to>
      <xdr:col>76</xdr:col>
      <xdr:colOff>114300</xdr:colOff>
      <xdr:row>98</xdr:row>
      <xdr:rowOff>29910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800326"/>
          <a:ext cx="889000" cy="3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165078</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29910</xdr:rowOff>
    </xdr:from>
    <xdr:to>
      <xdr:col>71</xdr:col>
      <xdr:colOff>177800</xdr:colOff>
      <xdr:row>98</xdr:row>
      <xdr:rowOff>107730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832010"/>
          <a:ext cx="889000" cy="7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53984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18181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14795" y="164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64506</xdr:rowOff>
    </xdr:from>
    <xdr:to>
      <xdr:col>85</xdr:col>
      <xdr:colOff>177800</xdr:colOff>
      <xdr:row>97</xdr:row>
      <xdr:rowOff>166106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69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42933</xdr:rowOff>
    </xdr:from>
    <xdr:ext cx="599010"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673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100625</xdr:rowOff>
    </xdr:from>
    <xdr:to>
      <xdr:col>81</xdr:col>
      <xdr:colOff>101600</xdr:colOff>
      <xdr:row>98</xdr:row>
      <xdr:rowOff>30775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73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21902</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181795" y="16824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118876</xdr:rowOff>
    </xdr:from>
    <xdr:to>
      <xdr:col>76</xdr:col>
      <xdr:colOff>165100</xdr:colOff>
      <xdr:row>98</xdr:row>
      <xdr:rowOff>49026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74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40153</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292795" y="1684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150560</xdr:rowOff>
    </xdr:from>
    <xdr:to>
      <xdr:col>72</xdr:col>
      <xdr:colOff>38100</xdr:colOff>
      <xdr:row>98</xdr:row>
      <xdr:rowOff>80710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78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71837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87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56930</xdr:rowOff>
    </xdr:from>
    <xdr:to>
      <xdr:col>67</xdr:col>
      <xdr:colOff>101600</xdr:colOff>
      <xdr:row>98</xdr:row>
      <xdr:rowOff>158530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85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149657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95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82632</xdr:rowOff>
    </xdr:from>
    <xdr:to>
      <xdr:col>102</xdr:col>
      <xdr:colOff>165100</xdr:colOff>
      <xdr:row>39</xdr:row>
      <xdr:rowOff>12782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59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29309</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10428" y="637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34960</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37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民生費については、児童館建設事業が完了したことにより、前年度と比べて減少している。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農林水産業費については、道の駅の認定に向けた物産センターの建設工事等により、前年度と比べて増加している。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商工費については、スポーツ公園整備事業が完了したことにより、前年度と比べて減少している。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土木費については、集合住宅建設事業が完了したことにより、前年度と比べて減少している。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災害復旧費については、過年発生の台風災害復旧事業により、前年度と比べて増加している。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年度の起債償還額が本格的に始まったことから年々増加している。実質公債費比率の悪化に注意し起債計画を立てている。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長野県野沢温泉村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年度から財政調整基金を取り崩して観光振興基金への積立を行っている。また平成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年度には臨時財政対策債の借入を行った。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今後も財政調整基金を取り崩して財政運営を行うことが見込まれるため、適正な管理に努める。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長野県野沢温泉村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特別会計及び公営企業会計においては、これまでのところ赤字となったことはなく、引き続き健全な財政運営に努める。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3586721</v>
      </c>
      <c r="BO4" s="461"/>
      <c r="BP4" s="461"/>
      <c r="BQ4" s="461"/>
      <c r="BR4" s="461"/>
      <c r="BS4" s="461"/>
      <c r="BT4" s="461"/>
      <c r="BU4" s="462"/>
      <c r="BV4" s="460">
        <v>3940521</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6.2</v>
      </c>
      <c r="CU4" s="642"/>
      <c r="CV4" s="642"/>
      <c r="CW4" s="642"/>
      <c r="CX4" s="642"/>
      <c r="CY4" s="642"/>
      <c r="CZ4" s="642"/>
      <c r="DA4" s="643"/>
      <c r="DB4" s="641">
        <v>6.8</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3434723</v>
      </c>
      <c r="BO5" s="466"/>
      <c r="BP5" s="466"/>
      <c r="BQ5" s="466"/>
      <c r="BR5" s="466"/>
      <c r="BS5" s="466"/>
      <c r="BT5" s="466"/>
      <c r="BU5" s="467"/>
      <c r="BV5" s="465">
        <v>3786310</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88.8</v>
      </c>
      <c r="CU5" s="436"/>
      <c r="CV5" s="436"/>
      <c r="CW5" s="436"/>
      <c r="CX5" s="436"/>
      <c r="CY5" s="436"/>
      <c r="CZ5" s="436"/>
      <c r="DA5" s="437"/>
      <c r="DB5" s="435">
        <v>87</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151998</v>
      </c>
      <c r="BO6" s="466"/>
      <c r="BP6" s="466"/>
      <c r="BQ6" s="466"/>
      <c r="BR6" s="466"/>
      <c r="BS6" s="466"/>
      <c r="BT6" s="466"/>
      <c r="BU6" s="467"/>
      <c r="BV6" s="465">
        <v>154211</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92.3</v>
      </c>
      <c r="CU6" s="616"/>
      <c r="CV6" s="616"/>
      <c r="CW6" s="616"/>
      <c r="CX6" s="616"/>
      <c r="CY6" s="616"/>
      <c r="CZ6" s="616"/>
      <c r="DA6" s="617"/>
      <c r="DB6" s="615">
        <v>87</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22766</v>
      </c>
      <c r="BO7" s="466"/>
      <c r="BP7" s="466"/>
      <c r="BQ7" s="466"/>
      <c r="BR7" s="466"/>
      <c r="BS7" s="466"/>
      <c r="BT7" s="466"/>
      <c r="BU7" s="467"/>
      <c r="BV7" s="465">
        <v>12670</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2074539</v>
      </c>
      <c r="CU7" s="466"/>
      <c r="CV7" s="466"/>
      <c r="CW7" s="466"/>
      <c r="CX7" s="466"/>
      <c r="CY7" s="466"/>
      <c r="CZ7" s="466"/>
      <c r="DA7" s="467"/>
      <c r="DB7" s="465">
        <v>2093128</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94</v>
      </c>
      <c r="AV8" s="523"/>
      <c r="AW8" s="523"/>
      <c r="AX8" s="523"/>
      <c r="AY8" s="445" t="s">
        <v>109</v>
      </c>
      <c r="AZ8" s="446"/>
      <c r="BA8" s="446"/>
      <c r="BB8" s="446"/>
      <c r="BC8" s="446"/>
      <c r="BD8" s="446"/>
      <c r="BE8" s="446"/>
      <c r="BF8" s="446"/>
      <c r="BG8" s="446"/>
      <c r="BH8" s="446"/>
      <c r="BI8" s="446"/>
      <c r="BJ8" s="446"/>
      <c r="BK8" s="446"/>
      <c r="BL8" s="446"/>
      <c r="BM8" s="447"/>
      <c r="BN8" s="465">
        <v>129232</v>
      </c>
      <c r="BO8" s="466"/>
      <c r="BP8" s="466"/>
      <c r="BQ8" s="466"/>
      <c r="BR8" s="466"/>
      <c r="BS8" s="466"/>
      <c r="BT8" s="466"/>
      <c r="BU8" s="467"/>
      <c r="BV8" s="465">
        <v>141541</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0.21</v>
      </c>
      <c r="CU8" s="579"/>
      <c r="CV8" s="579"/>
      <c r="CW8" s="579"/>
      <c r="CX8" s="579"/>
      <c r="CY8" s="579"/>
      <c r="CZ8" s="579"/>
      <c r="DA8" s="580"/>
      <c r="DB8" s="578">
        <v>0.21</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3479</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-12309</v>
      </c>
      <c r="BO9" s="466"/>
      <c r="BP9" s="466"/>
      <c r="BQ9" s="466"/>
      <c r="BR9" s="466"/>
      <c r="BS9" s="466"/>
      <c r="BT9" s="466"/>
      <c r="BU9" s="467"/>
      <c r="BV9" s="465">
        <v>16298</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20.7</v>
      </c>
      <c r="CU9" s="436"/>
      <c r="CV9" s="436"/>
      <c r="CW9" s="436"/>
      <c r="CX9" s="436"/>
      <c r="CY9" s="436"/>
      <c r="CZ9" s="436"/>
      <c r="DA9" s="437"/>
      <c r="DB9" s="435">
        <v>17.8</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3853</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200</v>
      </c>
      <c r="BO10" s="466"/>
      <c r="BP10" s="466"/>
      <c r="BQ10" s="466"/>
      <c r="BR10" s="466"/>
      <c r="BS10" s="466"/>
      <c r="BT10" s="466"/>
      <c r="BU10" s="467"/>
      <c r="BV10" s="465">
        <v>500</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3730</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54972</v>
      </c>
      <c r="BO12" s="466"/>
      <c r="BP12" s="466"/>
      <c r="BQ12" s="466"/>
      <c r="BR12" s="466"/>
      <c r="BS12" s="466"/>
      <c r="BT12" s="466"/>
      <c r="BU12" s="467"/>
      <c r="BV12" s="465">
        <v>145664</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3534</v>
      </c>
      <c r="S13" s="569"/>
      <c r="T13" s="569"/>
      <c r="U13" s="569"/>
      <c r="V13" s="570"/>
      <c r="W13" s="556" t="s">
        <v>140</v>
      </c>
      <c r="X13" s="478"/>
      <c r="Y13" s="478"/>
      <c r="Z13" s="478"/>
      <c r="AA13" s="478"/>
      <c r="AB13" s="479"/>
      <c r="AC13" s="441">
        <v>249</v>
      </c>
      <c r="AD13" s="442"/>
      <c r="AE13" s="442"/>
      <c r="AF13" s="442"/>
      <c r="AG13" s="443"/>
      <c r="AH13" s="441">
        <v>321</v>
      </c>
      <c r="AI13" s="442"/>
      <c r="AJ13" s="442"/>
      <c r="AK13" s="442"/>
      <c r="AL13" s="444"/>
      <c r="AM13" s="534" t="s">
        <v>141</v>
      </c>
      <c r="AN13" s="439"/>
      <c r="AO13" s="439"/>
      <c r="AP13" s="439"/>
      <c r="AQ13" s="439"/>
      <c r="AR13" s="439"/>
      <c r="AS13" s="439"/>
      <c r="AT13" s="440"/>
      <c r="AU13" s="522" t="s">
        <v>115</v>
      </c>
      <c r="AV13" s="523"/>
      <c r="AW13" s="523"/>
      <c r="AX13" s="523"/>
      <c r="AY13" s="445" t="s">
        <v>142</v>
      </c>
      <c r="AZ13" s="446"/>
      <c r="BA13" s="446"/>
      <c r="BB13" s="446"/>
      <c r="BC13" s="446"/>
      <c r="BD13" s="446"/>
      <c r="BE13" s="446"/>
      <c r="BF13" s="446"/>
      <c r="BG13" s="446"/>
      <c r="BH13" s="446"/>
      <c r="BI13" s="446"/>
      <c r="BJ13" s="446"/>
      <c r="BK13" s="446"/>
      <c r="BL13" s="446"/>
      <c r="BM13" s="447"/>
      <c r="BN13" s="465">
        <v>-67081</v>
      </c>
      <c r="BO13" s="466"/>
      <c r="BP13" s="466"/>
      <c r="BQ13" s="466"/>
      <c r="BR13" s="466"/>
      <c r="BS13" s="466"/>
      <c r="BT13" s="466"/>
      <c r="BU13" s="467"/>
      <c r="BV13" s="465">
        <v>-128866</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10.7</v>
      </c>
      <c r="CU13" s="436"/>
      <c r="CV13" s="436"/>
      <c r="CW13" s="436"/>
      <c r="CX13" s="436"/>
      <c r="CY13" s="436"/>
      <c r="CZ13" s="436"/>
      <c r="DA13" s="437"/>
      <c r="DB13" s="435">
        <v>8.4</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3720</v>
      </c>
      <c r="S14" s="569"/>
      <c r="T14" s="569"/>
      <c r="U14" s="569"/>
      <c r="V14" s="570"/>
      <c r="W14" s="571"/>
      <c r="X14" s="481"/>
      <c r="Y14" s="481"/>
      <c r="Z14" s="481"/>
      <c r="AA14" s="481"/>
      <c r="AB14" s="482"/>
      <c r="AC14" s="561">
        <v>12.8</v>
      </c>
      <c r="AD14" s="562"/>
      <c r="AE14" s="562"/>
      <c r="AF14" s="562"/>
      <c r="AG14" s="563"/>
      <c r="AH14" s="561">
        <v>15.6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t="s">
        <v>129</v>
      </c>
      <c r="CU14" s="573"/>
      <c r="CV14" s="573"/>
      <c r="CW14" s="573"/>
      <c r="CX14" s="573"/>
      <c r="CY14" s="573"/>
      <c r="CZ14" s="573"/>
      <c r="DA14" s="574"/>
      <c r="DB14" s="572" t="s">
        <v>146</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147</v>
      </c>
      <c r="N15" s="566"/>
      <c r="O15" s="566"/>
      <c r="P15" s="566"/>
      <c r="Q15" s="567"/>
      <c r="R15" s="568">
        <v>3585</v>
      </c>
      <c r="S15" s="569"/>
      <c r="T15" s="569"/>
      <c r="U15" s="569"/>
      <c r="V15" s="570"/>
      <c r="W15" s="556" t="s">
        <v>148</v>
      </c>
      <c r="X15" s="478"/>
      <c r="Y15" s="478"/>
      <c r="Z15" s="478"/>
      <c r="AA15" s="478"/>
      <c r="AB15" s="479"/>
      <c r="AC15" s="441">
        <v>335</v>
      </c>
      <c r="AD15" s="442"/>
      <c r="AE15" s="442"/>
      <c r="AF15" s="442"/>
      <c r="AG15" s="443"/>
      <c r="AH15" s="441">
        <v>353</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395715</v>
      </c>
      <c r="BO15" s="461"/>
      <c r="BP15" s="461"/>
      <c r="BQ15" s="461"/>
      <c r="BR15" s="461"/>
      <c r="BS15" s="461"/>
      <c r="BT15" s="461"/>
      <c r="BU15" s="462"/>
      <c r="BV15" s="460">
        <v>389063</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17.3</v>
      </c>
      <c r="AD16" s="562"/>
      <c r="AE16" s="562"/>
      <c r="AF16" s="562"/>
      <c r="AG16" s="563"/>
      <c r="AH16" s="561">
        <v>17.2</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1883785</v>
      </c>
      <c r="BO16" s="466"/>
      <c r="BP16" s="466"/>
      <c r="BQ16" s="466"/>
      <c r="BR16" s="466"/>
      <c r="BS16" s="466"/>
      <c r="BT16" s="466"/>
      <c r="BU16" s="467"/>
      <c r="BV16" s="465">
        <v>1901582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1355</v>
      </c>
      <c r="AD17" s="442"/>
      <c r="AE17" s="442"/>
      <c r="AF17" s="442"/>
      <c r="AG17" s="443"/>
      <c r="AH17" s="441">
        <v>1383</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499580</v>
      </c>
      <c r="BO17" s="466"/>
      <c r="BP17" s="466"/>
      <c r="BQ17" s="466"/>
      <c r="BR17" s="466"/>
      <c r="BS17" s="466"/>
      <c r="BT17" s="466"/>
      <c r="BU17" s="467"/>
      <c r="BV17" s="465">
        <v>488984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57.96</v>
      </c>
      <c r="M18" s="530"/>
      <c r="N18" s="530"/>
      <c r="O18" s="530"/>
      <c r="P18" s="530"/>
      <c r="Q18" s="530"/>
      <c r="R18" s="531"/>
      <c r="S18" s="531"/>
      <c r="T18" s="531"/>
      <c r="U18" s="531"/>
      <c r="V18" s="532"/>
      <c r="W18" s="546"/>
      <c r="X18" s="547"/>
      <c r="Y18" s="547"/>
      <c r="Z18" s="547"/>
      <c r="AA18" s="547"/>
      <c r="AB18" s="557"/>
      <c r="AC18" s="429">
        <v>69.900000000000006</v>
      </c>
      <c r="AD18" s="430"/>
      <c r="AE18" s="430"/>
      <c r="AF18" s="430"/>
      <c r="AG18" s="533"/>
      <c r="AH18" s="429">
        <v>67.2</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1871945</v>
      </c>
      <c r="BO18" s="466"/>
      <c r="BP18" s="466"/>
      <c r="BQ18" s="466"/>
      <c r="BR18" s="466"/>
      <c r="BS18" s="466"/>
      <c r="BT18" s="466"/>
      <c r="BU18" s="467"/>
      <c r="BV18" s="465">
        <v>1800508</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60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2571007</v>
      </c>
      <c r="BO19" s="466"/>
      <c r="BP19" s="466"/>
      <c r="BQ19" s="466"/>
      <c r="BR19" s="466"/>
      <c r="BS19" s="466"/>
      <c r="BT19" s="466"/>
      <c r="BU19" s="467"/>
      <c r="BV19" s="465">
        <v>2586363</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1159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4159134</v>
      </c>
      <c r="BO23" s="466"/>
      <c r="BP23" s="466"/>
      <c r="BQ23" s="466"/>
      <c r="BR23" s="466"/>
      <c r="BS23" s="466"/>
      <c r="BT23" s="466"/>
      <c r="BU23" s="467"/>
      <c r="BV23" s="465">
        <v>4207181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6750</v>
      </c>
      <c r="R24" s="442"/>
      <c r="S24" s="442"/>
      <c r="T24" s="442"/>
      <c r="U24" s="442"/>
      <c r="V24" s="443"/>
      <c r="W24" s="507"/>
      <c r="X24" s="498"/>
      <c r="Y24" s="499"/>
      <c r="Z24" s="438" t="s">
        <v>172</v>
      </c>
      <c r="AA24" s="439"/>
      <c r="AB24" s="439"/>
      <c r="AC24" s="439"/>
      <c r="AD24" s="439"/>
      <c r="AE24" s="439"/>
      <c r="AF24" s="439"/>
      <c r="AG24" s="440"/>
      <c r="AH24" s="441">
        <v>55</v>
      </c>
      <c r="AI24" s="442"/>
      <c r="AJ24" s="442"/>
      <c r="AK24" s="442"/>
      <c r="AL24" s="443"/>
      <c r="AM24" s="441">
        <v>164615</v>
      </c>
      <c r="AN24" s="442"/>
      <c r="AO24" s="442"/>
      <c r="AP24" s="442"/>
      <c r="AQ24" s="442"/>
      <c r="AR24" s="443"/>
      <c r="AS24" s="441">
        <v>2993</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4015587</v>
      </c>
      <c r="BO24" s="466"/>
      <c r="BP24" s="466"/>
      <c r="BQ24" s="466"/>
      <c r="BR24" s="466"/>
      <c r="BS24" s="466"/>
      <c r="BT24" s="466"/>
      <c r="BU24" s="467"/>
      <c r="BV24" s="465">
        <v>4010883</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1</v>
      </c>
      <c r="M25" s="442"/>
      <c r="N25" s="442"/>
      <c r="O25" s="442"/>
      <c r="P25" s="443"/>
      <c r="Q25" s="441">
        <v>5650</v>
      </c>
      <c r="R25" s="442"/>
      <c r="S25" s="442"/>
      <c r="T25" s="442"/>
      <c r="U25" s="442"/>
      <c r="V25" s="443"/>
      <c r="W25" s="507"/>
      <c r="X25" s="498"/>
      <c r="Y25" s="499"/>
      <c r="Z25" s="438" t="s">
        <v>175</v>
      </c>
      <c r="AA25" s="439"/>
      <c r="AB25" s="439"/>
      <c r="AC25" s="439"/>
      <c r="AD25" s="439"/>
      <c r="AE25" s="439"/>
      <c r="AF25" s="439"/>
      <c r="AG25" s="440"/>
      <c r="AH25" s="441" t="s">
        <v>176</v>
      </c>
      <c r="AI25" s="442"/>
      <c r="AJ25" s="442"/>
      <c r="AK25" s="442"/>
      <c r="AL25" s="443"/>
      <c r="AM25" s="441" t="s">
        <v>138</v>
      </c>
      <c r="AN25" s="442"/>
      <c r="AO25" s="442"/>
      <c r="AP25" s="442"/>
      <c r="AQ25" s="442"/>
      <c r="AR25" s="443"/>
      <c r="AS25" s="441" t="s">
        <v>176</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478495</v>
      </c>
      <c r="BO25" s="461"/>
      <c r="BP25" s="461"/>
      <c r="BQ25" s="461"/>
      <c r="BR25" s="461"/>
      <c r="BS25" s="461"/>
      <c r="BT25" s="461"/>
      <c r="BU25" s="462"/>
      <c r="BV25" s="460">
        <v>83300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178</v>
      </c>
      <c r="F26" s="439"/>
      <c r="G26" s="439"/>
      <c r="H26" s="439"/>
      <c r="I26" s="439"/>
      <c r="J26" s="439"/>
      <c r="K26" s="440"/>
      <c r="L26" s="441">
        <v>1</v>
      </c>
      <c r="M26" s="442"/>
      <c r="N26" s="442"/>
      <c r="O26" s="442"/>
      <c r="P26" s="443"/>
      <c r="Q26" s="441">
        <v>5020</v>
      </c>
      <c r="R26" s="442"/>
      <c r="S26" s="442"/>
      <c r="T26" s="442"/>
      <c r="U26" s="442"/>
      <c r="V26" s="443"/>
      <c r="W26" s="507"/>
      <c r="X26" s="498"/>
      <c r="Y26" s="499"/>
      <c r="Z26" s="438" t="s">
        <v>179</v>
      </c>
      <c r="AA26" s="520"/>
      <c r="AB26" s="520"/>
      <c r="AC26" s="520"/>
      <c r="AD26" s="520"/>
      <c r="AE26" s="520"/>
      <c r="AF26" s="520"/>
      <c r="AG26" s="521"/>
      <c r="AH26" s="441" t="s">
        <v>129</v>
      </c>
      <c r="AI26" s="442"/>
      <c r="AJ26" s="442"/>
      <c r="AK26" s="442"/>
      <c r="AL26" s="443"/>
      <c r="AM26" s="441" t="s">
        <v>129</v>
      </c>
      <c r="AN26" s="442"/>
      <c r="AO26" s="442"/>
      <c r="AP26" s="442"/>
      <c r="AQ26" s="442"/>
      <c r="AR26" s="443"/>
      <c r="AS26" s="441" t="s">
        <v>138</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129</v>
      </c>
      <c r="BO26" s="466"/>
      <c r="BP26" s="466"/>
      <c r="BQ26" s="466"/>
      <c r="BR26" s="466"/>
      <c r="BS26" s="466"/>
      <c r="BT26" s="466"/>
      <c r="BU26" s="467"/>
      <c r="BV26" s="465" t="s">
        <v>176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181</v>
      </c>
      <c r="F27" s="439"/>
      <c r="G27" s="439"/>
      <c r="H27" s="439"/>
      <c r="I27" s="439"/>
      <c r="J27" s="439"/>
      <c r="K27" s="440"/>
      <c r="L27" s="441">
        <v>1</v>
      </c>
      <c r="M27" s="442"/>
      <c r="N27" s="442"/>
      <c r="O27" s="442"/>
      <c r="P27" s="443"/>
      <c r="Q27" s="441">
        <v>2570</v>
      </c>
      <c r="R27" s="442"/>
      <c r="S27" s="442"/>
      <c r="T27" s="442"/>
      <c r="U27" s="442"/>
      <c r="V27" s="443"/>
      <c r="W27" s="507"/>
      <c r="X27" s="498"/>
      <c r="Y27" s="499"/>
      <c r="Z27" s="438" t="s">
        <v>182</v>
      </c>
      <c r="AA27" s="439"/>
      <c r="AB27" s="439"/>
      <c r="AC27" s="439"/>
      <c r="AD27" s="439"/>
      <c r="AE27" s="439"/>
      <c r="AF27" s="439"/>
      <c r="AG27" s="440"/>
      <c r="AH27" s="441" t="s">
        <v>146</v>
      </c>
      <c r="AI27" s="442"/>
      <c r="AJ27" s="442"/>
      <c r="AK27" s="442"/>
      <c r="AL27" s="443"/>
      <c r="AM27" s="441" t="s">
        <v>176</v>
      </c>
      <c r="AN27" s="442"/>
      <c r="AO27" s="442"/>
      <c r="AP27" s="442"/>
      <c r="AQ27" s="442"/>
      <c r="AR27" s="443"/>
      <c r="AS27" s="441" t="s">
        <v>176</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50348</v>
      </c>
      <c r="BO27" s="469"/>
      <c r="BP27" s="469"/>
      <c r="BQ27" s="469"/>
      <c r="BR27" s="469"/>
      <c r="BS27" s="469"/>
      <c r="BT27" s="469"/>
      <c r="BU27" s="470"/>
      <c r="BV27" s="468">
        <v>50308</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1800</v>
      </c>
      <c r="R28" s="442"/>
      <c r="S28" s="442"/>
      <c r="T28" s="442"/>
      <c r="U28" s="442"/>
      <c r="V28" s="443"/>
      <c r="W28" s="507"/>
      <c r="X28" s="498"/>
      <c r="Y28" s="499"/>
      <c r="Z28" s="438" t="s">
        <v>185</v>
      </c>
      <c r="AA28" s="439"/>
      <c r="AB28" s="439"/>
      <c r="AC28" s="439"/>
      <c r="AD28" s="439"/>
      <c r="AE28" s="439"/>
      <c r="AF28" s="439"/>
      <c r="AG28" s="440"/>
      <c r="AH28" s="441" t="s">
        <v>176</v>
      </c>
      <c r="AI28" s="442"/>
      <c r="AJ28" s="442"/>
      <c r="AK28" s="442"/>
      <c r="AL28" s="443"/>
      <c r="AM28" s="441" t="s">
        <v>146</v>
      </c>
      <c r="AN28" s="442"/>
      <c r="AO28" s="442"/>
      <c r="AP28" s="442"/>
      <c r="AQ28" s="442"/>
      <c r="AR28" s="443"/>
      <c r="AS28" s="441" t="s">
        <v>186</v>
      </c>
      <c r="AT28" s="442"/>
      <c r="AU28" s="442"/>
      <c r="AV28" s="442"/>
      <c r="AW28" s="442"/>
      <c r="AX28" s="444"/>
      <c r="AY28" s="448" t="s">
        <v>187</v>
      </c>
      <c r="AZ28" s="449"/>
      <c r="BA28" s="449"/>
      <c r="BB28" s="450"/>
      <c r="BC28" s="457" t="s">
        <v>48</v>
      </c>
      <c r="BD28" s="458"/>
      <c r="BE28" s="458"/>
      <c r="BF28" s="458"/>
      <c r="BG28" s="458"/>
      <c r="BH28" s="458"/>
      <c r="BI28" s="458"/>
      <c r="BJ28" s="458"/>
      <c r="BK28" s="458"/>
      <c r="BL28" s="458"/>
      <c r="BM28" s="459"/>
      <c r="BN28" s="460">
        <v>637321</v>
      </c>
      <c r="BO28" s="461"/>
      <c r="BP28" s="461"/>
      <c r="BQ28" s="461"/>
      <c r="BR28" s="461"/>
      <c r="BS28" s="461"/>
      <c r="BT28" s="461"/>
      <c r="BU28" s="462"/>
      <c r="BV28" s="460">
        <v>621093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188</v>
      </c>
      <c r="F29" s="439"/>
      <c r="G29" s="439"/>
      <c r="H29" s="439"/>
      <c r="I29" s="439"/>
      <c r="J29" s="439"/>
      <c r="K29" s="440"/>
      <c r="L29" s="441">
        <v>6</v>
      </c>
      <c r="M29" s="442"/>
      <c r="N29" s="442"/>
      <c r="O29" s="442"/>
      <c r="P29" s="443"/>
      <c r="Q29" s="441">
        <v>1550</v>
      </c>
      <c r="R29" s="442"/>
      <c r="S29" s="442"/>
      <c r="T29" s="442"/>
      <c r="U29" s="442"/>
      <c r="V29" s="443"/>
      <c r="W29" s="508"/>
      <c r="X29" s="509"/>
      <c r="Y29" s="510"/>
      <c r="Z29" s="438" t="s">
        <v>189</v>
      </c>
      <c r="AA29" s="439"/>
      <c r="AB29" s="439"/>
      <c r="AC29" s="439"/>
      <c r="AD29" s="439"/>
      <c r="AE29" s="439"/>
      <c r="AF29" s="439"/>
      <c r="AG29" s="440"/>
      <c r="AH29" s="441">
        <v>55</v>
      </c>
      <c r="AI29" s="442"/>
      <c r="AJ29" s="442"/>
      <c r="AK29" s="442"/>
      <c r="AL29" s="443"/>
      <c r="AM29" s="441">
        <v>164615</v>
      </c>
      <c r="AN29" s="442"/>
      <c r="AO29" s="442"/>
      <c r="AP29" s="442"/>
      <c r="AQ29" s="442"/>
      <c r="AR29" s="443"/>
      <c r="AS29" s="441">
        <v>2993</v>
      </c>
      <c r="AT29" s="442"/>
      <c r="AU29" s="442"/>
      <c r="AV29" s="442"/>
      <c r="AW29" s="442"/>
      <c r="AX29" s="444"/>
      <c r="AY29" s="451"/>
      <c r="AZ29" s="452"/>
      <c r="BA29" s="452"/>
      <c r="BB29" s="453"/>
      <c r="BC29" s="445" t="s">
        <v>190</v>
      </c>
      <c r="BD29" s="446"/>
      <c r="BE29" s="446"/>
      <c r="BF29" s="446"/>
      <c r="BG29" s="446"/>
      <c r="BH29" s="446"/>
      <c r="BI29" s="446"/>
      <c r="BJ29" s="446"/>
      <c r="BK29" s="446"/>
      <c r="BL29" s="446"/>
      <c r="BM29" s="447"/>
      <c r="BN29" s="465">
        <v>329760</v>
      </c>
      <c r="BO29" s="466"/>
      <c r="BP29" s="466"/>
      <c r="BQ29" s="466"/>
      <c r="BR29" s="466"/>
      <c r="BS29" s="466"/>
      <c r="BT29" s="466"/>
      <c r="BU29" s="467"/>
      <c r="BV29" s="465">
        <v>479460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191</v>
      </c>
      <c r="X30" s="518"/>
      <c r="Y30" s="518"/>
      <c r="Z30" s="518"/>
      <c r="AA30" s="518"/>
      <c r="AB30" s="518"/>
      <c r="AC30" s="518"/>
      <c r="AD30" s="518"/>
      <c r="AE30" s="518"/>
      <c r="AF30" s="518"/>
      <c r="AG30" s="519"/>
      <c r="AH30" s="429">
        <v>90.2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1449293</v>
      </c>
      <c r="BO30" s="469"/>
      <c r="BP30" s="469"/>
      <c r="BQ30" s="469"/>
      <c r="BR30" s="469"/>
      <c r="BS30" s="469"/>
      <c r="BT30" s="469"/>
      <c r="BU30" s="470"/>
      <c r="BV30" s="468">
        <v>1309916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198</v>
      </c>
      <c r="D33" s="428"/>
      <c r="E33" s="427" t="s">
        <v>199</v>
      </c>
      <c r="F33" s="427"/>
      <c r="G33" s="427"/>
      <c r="H33" s="427"/>
      <c r="I33" s="427"/>
      <c r="J33" s="427"/>
      <c r="K33" s="427"/>
      <c r="L33" s="427"/>
      <c r="M33" s="427"/>
      <c r="N33" s="427"/>
      <c r="O33" s="427"/>
      <c r="P33" s="427"/>
      <c r="Q33" s="427"/>
      <c r="R33" s="427"/>
      <c r="S33" s="427"/>
      <c r="T33" s="215"/>
      <c r="U33" s="428" t="s">
        <v>200</v>
      </c>
      <c r="V33" s="428"/>
      <c r="W33" s="427" t="s">
        <v>201</v>
      </c>
      <c r="X33" s="427"/>
      <c r="Y33" s="427"/>
      <c r="Z33" s="427"/>
      <c r="AA33" s="427"/>
      <c r="AB33" s="427"/>
      <c r="AC33" s="427"/>
      <c r="AD33" s="427"/>
      <c r="AE33" s="427"/>
      <c r="AF33" s="427"/>
      <c r="AG33" s="427"/>
      <c r="AH33" s="427"/>
      <c r="AI33" s="427"/>
      <c r="AJ33" s="427"/>
      <c r="AK33" s="427"/>
      <c r="AL33" s="215"/>
      <c r="AM33" s="428" t="s">
        <v>202</v>
      </c>
      <c r="AN33" s="428"/>
      <c r="AO33" s="427" t="s">
        <v>201</v>
      </c>
      <c r="AP33" s="427"/>
      <c r="AQ33" s="427"/>
      <c r="AR33" s="427"/>
      <c r="AS33" s="427"/>
      <c r="AT33" s="427"/>
      <c r="AU33" s="427"/>
      <c r="AV33" s="427"/>
      <c r="AW33" s="427"/>
      <c r="AX33" s="427"/>
      <c r="AY33" s="427"/>
      <c r="AZ33" s="427"/>
      <c r="BA33" s="427"/>
      <c r="BB33" s="427"/>
      <c r="BC33" s="427"/>
      <c r="BD33" s="216"/>
      <c r="BE33" s="427" t="s">
        <v>203</v>
      </c>
      <c r="BF33" s="427"/>
      <c r="BG33" s="427" t="s">
        <v>204</v>
      </c>
      <c r="BH33" s="427"/>
      <c r="BI33" s="427"/>
      <c r="BJ33" s="427"/>
      <c r="BK33" s="427"/>
      <c r="BL33" s="427"/>
      <c r="BM33" s="427"/>
      <c r="BN33" s="427"/>
      <c r="BO33" s="427"/>
      <c r="BP33" s="427"/>
      <c r="BQ33" s="427"/>
      <c r="BR33" s="427"/>
      <c r="BS33" s="427"/>
      <c r="BT33" s="427"/>
      <c r="BU33" s="427"/>
      <c r="BV33" s="216"/>
      <c r="BW33" s="428" t="s">
        <v>203</v>
      </c>
      <c r="BX33" s="428"/>
      <c r="BY33" s="427" t="s">
        <v>205</v>
      </c>
      <c r="BZ33" s="427"/>
      <c r="CA33" s="427"/>
      <c r="CB33" s="427"/>
      <c r="CC33" s="427"/>
      <c r="CD33" s="427"/>
      <c r="CE33" s="427"/>
      <c r="CF33" s="427"/>
      <c r="CG33" s="427"/>
      <c r="CH33" s="427"/>
      <c r="CI33" s="427"/>
      <c r="CJ33" s="427"/>
      <c r="CK33" s="427"/>
      <c r="CL33" s="427"/>
      <c r="CM33" s="427"/>
      <c r="CN33" s="215"/>
      <c r="CO33" s="428" t="s">
        <v>198</v>
      </c>
      <c r="CP33" s="428"/>
      <c r="CQ33" s="427" t="s">
        <v>206</v>
      </c>
      <c r="CR33" s="427"/>
      <c r="CS33" s="427"/>
      <c r="CT33" s="427"/>
      <c r="CU33" s="427"/>
      <c r="CV33" s="427"/>
      <c r="CW33" s="427"/>
      <c r="CX33" s="427"/>
      <c r="CY33" s="427"/>
      <c r="CZ33" s="427"/>
      <c r="DA33" s="427"/>
      <c r="DB33" s="427"/>
      <c r="DC33" s="427"/>
      <c r="DD33" s="427"/>
      <c r="DE33" s="427"/>
      <c r="DF33" s="215"/>
      <c r="DG33" s="426" t="s">
        <v>207</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観光施設事業会計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IF('各会計、関係団体の財政状況及び健全化判断比率'!B33="","",'各会計、関係団体の財政状況及び健全化判断比率'!B33)</f>
        <v>下水道特別会計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北信広域連合（一般会計）</v>
      </c>
      <c r="BZ34" s="423"/>
      <c r="CA34" s="423"/>
      <c r="CB34" s="423"/>
      <c r="CC34" s="423"/>
      <c r="CD34" s="423"/>
      <c r="CE34" s="423"/>
      <c r="CF34" s="423"/>
      <c r="CG34" s="423"/>
      <c r="CH34" s="423"/>
      <c r="CI34" s="423"/>
      <c r="CJ34" s="423"/>
      <c r="CK34" s="423"/>
      <c r="CL34" s="423"/>
      <c r="CM34" s="423"/>
      <c r="CN34" s="213"/>
      <c r="CO34" s="424">
        <f>IF(CQ34="","",MAX(C34:D43,U34:V43,AM34:AN43,BE34:BF43,BW34:BX43)+1)</f>
        <v>19</v>
      </c>
      <c r="CP34" s="424"/>
      <c r="CQ34" s="423" t="str">
        <f>IF('各会計、関係団体の財政状況及び健全化判断比率'!BS7="","",'各会計、関係団体の財政状況及び健全化判断比率'!BS7)</f>
        <v>株式会社　野沢温泉</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6</v>
      </c>
      <c r="AN35" s="424"/>
      <c r="AO35" s="423" t="str">
        <f>IF('各会計、関係団体の財政状況及び健全化判断比率'!B32="","",'各会計、関係団体の財政状況及び健全化判断比率'!B32)</f>
        <v>水道事業会計</v>
      </c>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IF('各会計、関係団体の財政状況及び健全化判断比率'!B34="","",'各会計、関係団体の財政状況及び健全化判断比率'!B34)</f>
        <v>小水力発電事業特別会計</v>
      </c>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北信広域連合（養護老人ホーム高社寮事業特別会計）</v>
      </c>
      <c r="BZ35" s="423"/>
      <c r="CA35" s="423"/>
      <c r="CB35" s="423"/>
      <c r="CC35" s="423"/>
      <c r="CD35" s="423"/>
      <c r="CE35" s="423"/>
      <c r="CF35" s="423"/>
      <c r="CG35" s="423"/>
      <c r="CH35" s="423"/>
      <c r="CI35" s="423"/>
      <c r="CJ35" s="423"/>
      <c r="CK35" s="423"/>
      <c r="CL35" s="423"/>
      <c r="CM35" s="423"/>
      <c r="CN35" s="213"/>
      <c r="CO35" s="424">
        <f t="shared" ref="CO35:CO43" si="3">IF(CQ35="","",CO34+1)</f>
        <v>20</v>
      </c>
      <c r="CP35" s="424"/>
      <c r="CQ35" s="423" t="str">
        <f>IF('各会計、関係団体の財政状況及び健全化判断比率'!BS8="","",'各会計、関係団体の財政状況及び健全化判断比率'!BS8)</f>
        <v>（一社）野沢温泉観光協会</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北信広域連合（養護老人ホーム千曲荘事業特別会計）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北信広域連合（特別養護老人ホーム望岳荘事業特別会計）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北信広域連合（特別養護老人ホーム高社寮事業特別会計）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北信広域連合（特別養護老人ホーム千曲荘事業特別会計）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北信広域連合（特別養護老人ホームいで湯の里事業特別会計）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16</v>
      </c>
      <c r="BX41" s="424"/>
      <c r="BY41" s="423" t="str">
        <f>IF('各会計、関係団体の財政状況及び健全化判断比率'!B75="","",'各会計、関係団体の財政状況及び健全化判断比率'!B75)</f>
        <v>北信広域連合（特別養護老人ホーム菜の花苑事業特別会計）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17</v>
      </c>
      <c r="BX42" s="424"/>
      <c r="BY42" s="423" t="str">
        <f>IF('各会計、関係団体の財政状況及び健全化判断比率'!B76="","",'各会計、関係団体の財政状況及び健全化判断比率'!B76)</f>
        <v>北信広域連合（特別養護老人ホームふるさと苑事業特別会計）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18</v>
      </c>
      <c r="BX43" s="424"/>
      <c r="BY43" s="423" t="str">
        <f>IF('各会計、関係団体の財政状況及び健全化判断比率'!B77="","",'各会計、関係団体の財政状況及び健全化判断比率'!B77)</f>
        <v>岳北広域行政組合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xqqGyn1gODPXPIVcthZ3thUSCQvl1B05EC98FzDiZYsbFXyGaLj45TPePdL3/9fxv/tmrAaqM00CXhAqkmimA==" saltValue="Yr+LMWnz3QYAzOIBCYId4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44" t="s">
        <v>573</v>
      </c>
      <c r="D34" s="1244"/>
      <c r="E34" s="1245"/>
      <c r="F34" s="32">
        <v>39.75</v>
      </c>
      <c r="G34" s="33">
        <v>45.72</v>
      </c>
      <c r="H34" s="33">
        <v>56.97</v>
      </c>
      <c r="I34" s="33">
        <v>68.61</v>
      </c>
      <c r="J34" s="34">
        <v>76.77</v>
      </c>
      <c r="K34" s="22"/>
      <c r="L34" s="22"/>
      <c r="M34" s="22"/>
      <c r="N34" s="22"/>
      <c r="O34" s="22"/>
      <c r="P34" s="22"/>
    </row>
    <row r="35" spans="1:16" ht="39" customHeight="1" x14ac:dyDescent="0.15">
      <c r="A35" s="22"/>
      <c r="B35" s="35"/>
      <c r="C35" s="1238" t="s">
        <v>574</v>
      </c>
      <c r="D35" s="1239"/>
      <c r="E35" s="1240"/>
      <c r="F35" s="36">
        <v>7.15</v>
      </c>
      <c r="G35" s="37">
        <v>6.48</v>
      </c>
      <c r="H35" s="37">
        <v>5.95</v>
      </c>
      <c r="I35" s="37">
        <v>6.76</v>
      </c>
      <c r="J35" s="38">
        <v>6.22</v>
      </c>
      <c r="K35" s="22"/>
      <c r="L35" s="22"/>
      <c r="M35" s="22"/>
      <c r="N35" s="22"/>
      <c r="O35" s="22"/>
      <c r="P35" s="22"/>
    </row>
    <row r="36" spans="1:16" ht="39" customHeight="1" x14ac:dyDescent="0.15">
      <c r="A36" s="22"/>
      <c r="B36" s="35"/>
      <c r="C36" s="1238" t="s">
        <v>575</v>
      </c>
      <c r="D36" s="1239"/>
      <c r="E36" s="1240"/>
      <c r="F36" s="36">
        <v>4.96</v>
      </c>
      <c r="G36" s="37">
        <v>4.5</v>
      </c>
      <c r="H36" s="37">
        <v>4.3099999999999996</v>
      </c>
      <c r="I36" s="37">
        <v>4.12</v>
      </c>
      <c r="J36" s="38">
        <v>4.18</v>
      </c>
      <c r="K36" s="22"/>
      <c r="L36" s="22"/>
      <c r="M36" s="22"/>
      <c r="N36" s="22"/>
      <c r="O36" s="22"/>
      <c r="P36" s="22"/>
    </row>
    <row r="37" spans="1:16" ht="39" customHeight="1" x14ac:dyDescent="0.15">
      <c r="A37" s="22"/>
      <c r="B37" s="35"/>
      <c r="C37" s="1238" t="s">
        <v>576</v>
      </c>
      <c r="D37" s="1239"/>
      <c r="E37" s="1240"/>
      <c r="F37" s="36">
        <v>1.78</v>
      </c>
      <c r="G37" s="37">
        <v>1.7</v>
      </c>
      <c r="H37" s="37">
        <v>1.47</v>
      </c>
      <c r="I37" s="37">
        <v>1.53</v>
      </c>
      <c r="J37" s="38">
        <v>1.32</v>
      </c>
      <c r="K37" s="22"/>
      <c r="L37" s="22"/>
      <c r="M37" s="22"/>
      <c r="N37" s="22"/>
      <c r="O37" s="22"/>
      <c r="P37" s="22"/>
    </row>
    <row r="38" spans="1:16" ht="39" customHeight="1" x14ac:dyDescent="0.15">
      <c r="A38" s="22"/>
      <c r="B38" s="35"/>
      <c r="C38" s="1238" t="s">
        <v>577</v>
      </c>
      <c r="D38" s="1239"/>
      <c r="E38" s="1240"/>
      <c r="F38" s="36">
        <v>1.26</v>
      </c>
      <c r="G38" s="37">
        <v>1.96</v>
      </c>
      <c r="H38" s="37">
        <v>2.37</v>
      </c>
      <c r="I38" s="37">
        <v>2.46</v>
      </c>
      <c r="J38" s="38">
        <v>0.5</v>
      </c>
      <c r="K38" s="22"/>
      <c r="L38" s="22"/>
      <c r="M38" s="22"/>
      <c r="N38" s="22"/>
      <c r="O38" s="22"/>
      <c r="P38" s="22"/>
    </row>
    <row r="39" spans="1:16" ht="39" customHeight="1" x14ac:dyDescent="0.15">
      <c r="A39" s="22"/>
      <c r="B39" s="35"/>
      <c r="C39" s="1238" t="s">
        <v>578</v>
      </c>
      <c r="D39" s="1239"/>
      <c r="E39" s="1240"/>
      <c r="F39" s="36">
        <v>0.04</v>
      </c>
      <c r="G39" s="37">
        <v>0.82</v>
      </c>
      <c r="H39" s="37">
        <v>0.08</v>
      </c>
      <c r="I39" s="37">
        <v>0.23</v>
      </c>
      <c r="J39" s="38">
        <v>0.16</v>
      </c>
      <c r="K39" s="22"/>
      <c r="L39" s="22"/>
      <c r="M39" s="22"/>
      <c r="N39" s="22"/>
      <c r="O39" s="22"/>
      <c r="P39" s="22"/>
    </row>
    <row r="40" spans="1:16" ht="39" customHeight="1" x14ac:dyDescent="0.15">
      <c r="A40" s="22"/>
      <c r="B40" s="35"/>
      <c r="C40" s="1238" t="s">
        <v>579</v>
      </c>
      <c r="D40" s="1239"/>
      <c r="E40" s="1240"/>
      <c r="F40" s="36">
        <v>0</v>
      </c>
      <c r="G40" s="37">
        <v>0</v>
      </c>
      <c r="H40" s="37">
        <v>0</v>
      </c>
      <c r="I40" s="37">
        <v>0</v>
      </c>
      <c r="J40" s="38">
        <v>0.01</v>
      </c>
      <c r="K40" s="22"/>
      <c r="L40" s="22"/>
      <c r="M40" s="22"/>
      <c r="N40" s="22"/>
      <c r="O40" s="22"/>
      <c r="P40" s="22"/>
    </row>
    <row r="41" spans="1:16" ht="39" customHeight="1" x14ac:dyDescent="0.15">
      <c r="A41" s="22"/>
      <c r="B41" s="35"/>
      <c r="C41" s="1238" t="s">
        <v>580</v>
      </c>
      <c r="D41" s="1239"/>
      <c r="E41" s="1240"/>
      <c r="F41" s="36" t="s">
        <v>523</v>
      </c>
      <c r="G41" s="37" t="s">
        <v>523</v>
      </c>
      <c r="H41" s="37" t="s">
        <v>523</v>
      </c>
      <c r="I41" s="37">
        <v>0</v>
      </c>
      <c r="J41" s="38">
        <v>0</v>
      </c>
      <c r="K41" s="22"/>
      <c r="L41" s="22"/>
      <c r="M41" s="22"/>
      <c r="N41" s="22"/>
      <c r="O41" s="22"/>
      <c r="P41" s="22"/>
    </row>
    <row r="42" spans="1:16" ht="39" customHeight="1" x14ac:dyDescent="0.15">
      <c r="A42" s="22"/>
      <c r="B42" s="39"/>
      <c r="C42" s="1238" t="s">
        <v>581</v>
      </c>
      <c r="D42" s="1239"/>
      <c r="E42" s="1240"/>
      <c r="F42" s="36" t="s">
        <v>523</v>
      </c>
      <c r="G42" s="37" t="s">
        <v>523</v>
      </c>
      <c r="H42" s="37" t="s">
        <v>523</v>
      </c>
      <c r="I42" s="37" t="s">
        <v>523</v>
      </c>
      <c r="J42" s="38" t="s">
        <v>523</v>
      </c>
      <c r="K42" s="22"/>
      <c r="L42" s="22"/>
      <c r="M42" s="22"/>
      <c r="N42" s="22"/>
      <c r="O42" s="22"/>
      <c r="P42" s="22"/>
    </row>
    <row r="43" spans="1:16" ht="39" customHeight="1" thickBot="1" x14ac:dyDescent="0.2">
      <c r="A43" s="22"/>
      <c r="B43" s="40"/>
      <c r="C43" s="1241" t="s">
        <v>582</v>
      </c>
      <c r="D43" s="1242"/>
      <c r="E43" s="1243"/>
      <c r="F43" s="41">
        <v>7.0000000000000007E-2</v>
      </c>
      <c r="G43" s="42">
        <v>0</v>
      </c>
      <c r="H43" s="42" t="s">
        <v>523</v>
      </c>
      <c r="I43" s="42" t="s">
        <v>523</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pnmrpPPG6GhhT4n6KGnyRb/v7MUbnZP+UQkPH6+KyLVkHDXAmEVOrYXfF2UgOW51WC5E86p/8CyE95yWxVY/A==" saltValue="UC/N0lhx/wPTBOwO5bDj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216</v>
      </c>
      <c r="L45" s="60">
        <v>365</v>
      </c>
      <c r="M45" s="60">
        <v>427</v>
      </c>
      <c r="N45" s="60">
        <v>461</v>
      </c>
      <c r="O45" s="61">
        <v>533</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523</v>
      </c>
      <c r="L46" s="64" t="s">
        <v>523</v>
      </c>
      <c r="M46" s="64" t="s">
        <v>523</v>
      </c>
      <c r="N46" s="64" t="s">
        <v>523</v>
      </c>
      <c r="O46" s="65" t="s">
        <v>523</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523</v>
      </c>
      <c r="L47" s="64" t="s">
        <v>523</v>
      </c>
      <c r="M47" s="64" t="s">
        <v>523</v>
      </c>
      <c r="N47" s="64" t="s">
        <v>523</v>
      </c>
      <c r="O47" s="65" t="s">
        <v>523</v>
      </c>
      <c r="P47" s="48"/>
      <c r="Q47" s="48"/>
      <c r="R47" s="48"/>
      <c r="S47" s="48"/>
      <c r="T47" s="48"/>
      <c r="U47" s="48"/>
    </row>
    <row r="48" spans="1:21" ht="30.75" customHeight="1" x14ac:dyDescent="0.15">
      <c r="A48" s="48"/>
      <c r="B48" s="1266"/>
      <c r="C48" s="1267"/>
      <c r="D48" s="62"/>
      <c r="E48" s="1248" t="s">
        <v>15</v>
      </c>
      <c r="F48" s="1248"/>
      <c r="G48" s="1248"/>
      <c r="H48" s="1248"/>
      <c r="I48" s="1248"/>
      <c r="J48" s="1249"/>
      <c r="K48" s="63">
        <v>66</v>
      </c>
      <c r="L48" s="64">
        <v>102</v>
      </c>
      <c r="M48" s="64">
        <v>127</v>
      </c>
      <c r="N48" s="64">
        <v>117</v>
      </c>
      <c r="O48" s="65">
        <v>113</v>
      </c>
      <c r="P48" s="48"/>
      <c r="Q48" s="48"/>
      <c r="R48" s="48"/>
      <c r="S48" s="48"/>
      <c r="T48" s="48"/>
      <c r="U48" s="48"/>
    </row>
    <row r="49" spans="1:21" ht="30.75" customHeight="1" x14ac:dyDescent="0.15">
      <c r="A49" s="48"/>
      <c r="B49" s="1266"/>
      <c r="C49" s="1267"/>
      <c r="D49" s="62"/>
      <c r="E49" s="1248" t="s">
        <v>16</v>
      </c>
      <c r="F49" s="1248"/>
      <c r="G49" s="1248"/>
      <c r="H49" s="1248"/>
      <c r="I49" s="1248"/>
      <c r="J49" s="1249"/>
      <c r="K49" s="63">
        <v>44</v>
      </c>
      <c r="L49" s="64">
        <v>38</v>
      </c>
      <c r="M49" s="64">
        <v>40</v>
      </c>
      <c r="N49" s="64">
        <v>44</v>
      </c>
      <c r="O49" s="65">
        <v>45</v>
      </c>
      <c r="P49" s="48"/>
      <c r="Q49" s="48"/>
      <c r="R49" s="48"/>
      <c r="S49" s="48"/>
      <c r="T49" s="48"/>
      <c r="U49" s="48"/>
    </row>
    <row r="50" spans="1:21" ht="30.75" customHeight="1" x14ac:dyDescent="0.15">
      <c r="A50" s="48"/>
      <c r="B50" s="1266"/>
      <c r="C50" s="1267"/>
      <c r="D50" s="62"/>
      <c r="E50" s="1248" t="s">
        <v>17</v>
      </c>
      <c r="F50" s="1248"/>
      <c r="G50" s="1248"/>
      <c r="H50" s="1248"/>
      <c r="I50" s="1248"/>
      <c r="J50" s="1249"/>
      <c r="K50" s="63" t="s">
        <v>523</v>
      </c>
      <c r="L50" s="64" t="s">
        <v>523</v>
      </c>
      <c r="M50" s="64" t="s">
        <v>523</v>
      </c>
      <c r="N50" s="64" t="s">
        <v>523</v>
      </c>
      <c r="O50" s="65" t="s">
        <v>523</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523</v>
      </c>
      <c r="L51" s="64" t="s">
        <v>523</v>
      </c>
      <c r="M51" s="64" t="s">
        <v>523</v>
      </c>
      <c r="N51" s="64" t="s">
        <v>523</v>
      </c>
      <c r="O51" s="65" t="s">
        <v>523</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247</v>
      </c>
      <c r="L52" s="64">
        <v>386</v>
      </c>
      <c r="M52" s="64">
        <v>446</v>
      </c>
      <c r="N52" s="64">
        <v>473</v>
      </c>
      <c r="O52" s="65">
        <v>463</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79</v>
      </c>
      <c r="L53" s="69">
        <v>119</v>
      </c>
      <c r="M53" s="69">
        <v>148</v>
      </c>
      <c r="N53" s="69">
        <v>149</v>
      </c>
      <c r="O53" s="70">
        <v>228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583</v>
      </c>
      <c r="L56" s="80" t="s">
        <v>584</v>
      </c>
      <c r="M56" s="80" t="s">
        <v>585</v>
      </c>
      <c r="N56" s="80" t="s">
        <v>586</v>
      </c>
      <c r="O56" s="81" t="s">
        <v>587</v>
      </c>
      <c r="P56" s="48"/>
      <c r="Q56" s="48"/>
      <c r="R56" s="48"/>
      <c r="S56" s="48"/>
      <c r="T56" s="48"/>
      <c r="U56" s="48"/>
    </row>
    <row r="57" spans="1:21" ht="31.5" customHeight="1" x14ac:dyDescent="0.15">
      <c r="B57" s="1254" t="s">
        <v>25</v>
      </c>
      <c r="C57" s="1255"/>
      <c r="D57" s="1258" t="s">
        <v>26</v>
      </c>
      <c r="E57" s="1259"/>
      <c r="F57" s="1259"/>
      <c r="G57" s="1259"/>
      <c r="H57" s="1259"/>
      <c r="I57" s="1259"/>
      <c r="J57" s="1260"/>
      <c r="K57" s="82"/>
      <c r="L57" s="83"/>
      <c r="M57" s="83"/>
      <c r="N57" s="83"/>
      <c r="O57" s="84"/>
    </row>
    <row r="58" spans="1:21" ht="31.5" customHeight="1" thickBot="1" x14ac:dyDescent="0.2">
      <c r="B58" s="1256"/>
      <c r="C58" s="1257"/>
      <c r="D58" s="1261" t="s">
        <v>27</v>
      </c>
      <c r="E58" s="1262"/>
      <c r="F58" s="1262"/>
      <c r="G58" s="1262"/>
      <c r="H58" s="1262"/>
      <c r="I58" s="1262"/>
      <c r="J58" s="1263"/>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rJiXAcIpAXiSsoLJLNJOkbLcxn1FbO9tzeA7n6RiklRhhG+e1N8sp7qXUhSXzSrw77mNtG2rQVTy3K0/FF4WA==" saltValue="vOSIbIqqQdgoIWOrmoYGA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564</v>
      </c>
      <c r="J40" s="99" t="s">
        <v>565</v>
      </c>
      <c r="K40" s="99" t="s">
        <v>566</v>
      </c>
      <c r="L40" s="99" t="s">
        <v>567</v>
      </c>
      <c r="M40" s="100" t="s">
        <v>568</v>
      </c>
    </row>
    <row r="41" spans="2:13" ht="27.75" customHeight="1" x14ac:dyDescent="0.15">
      <c r="B41" s="1284" t="s">
        <v>30</v>
      </c>
      <c r="C41" s="1285"/>
      <c r="D41" s="101"/>
      <c r="E41" s="1286" t="s">
        <v>31</v>
      </c>
      <c r="F41" s="1286"/>
      <c r="G41" s="1286"/>
      <c r="H41" s="1287"/>
      <c r="I41" s="102">
        <v>3365</v>
      </c>
      <c r="J41" s="103">
        <v>3315</v>
      </c>
      <c r="K41" s="103">
        <v>4028</v>
      </c>
      <c r="L41" s="103">
        <v>4207</v>
      </c>
      <c r="M41" s="104">
        <v>4159</v>
      </c>
    </row>
    <row r="42" spans="2:13" ht="27.75" customHeight="1" x14ac:dyDescent="0.15">
      <c r="B42" s="1274"/>
      <c r="C42" s="1275"/>
      <c r="D42" s="105"/>
      <c r="E42" s="1278" t="s">
        <v>32</v>
      </c>
      <c r="F42" s="1278"/>
      <c r="G42" s="1278"/>
      <c r="H42" s="1279"/>
      <c r="I42" s="106" t="s">
        <v>523</v>
      </c>
      <c r="J42" s="107" t="s">
        <v>523</v>
      </c>
      <c r="K42" s="107" t="s">
        <v>523</v>
      </c>
      <c r="L42" s="107" t="s">
        <v>523</v>
      </c>
      <c r="M42" s="108" t="s">
        <v>523</v>
      </c>
    </row>
    <row r="43" spans="2:13" ht="27.75" customHeight="1" x14ac:dyDescent="0.15">
      <c r="B43" s="1274"/>
      <c r="C43" s="1275"/>
      <c r="D43" s="105"/>
      <c r="E43" s="1278" t="s">
        <v>33</v>
      </c>
      <c r="F43" s="1278"/>
      <c r="G43" s="1278"/>
      <c r="H43" s="1279"/>
      <c r="I43" s="106">
        <v>969</v>
      </c>
      <c r="J43" s="107">
        <v>910</v>
      </c>
      <c r="K43" s="107">
        <v>1000</v>
      </c>
      <c r="L43" s="107">
        <v>1003</v>
      </c>
      <c r="M43" s="108">
        <v>953</v>
      </c>
    </row>
    <row r="44" spans="2:13" ht="27.75" customHeight="1" x14ac:dyDescent="0.15">
      <c r="B44" s="1274"/>
      <c r="C44" s="1275"/>
      <c r="D44" s="105"/>
      <c r="E44" s="1278" t="s">
        <v>34</v>
      </c>
      <c r="F44" s="1278"/>
      <c r="G44" s="1278"/>
      <c r="H44" s="1279"/>
      <c r="I44" s="106">
        <v>436</v>
      </c>
      <c r="J44" s="107">
        <v>391</v>
      </c>
      <c r="K44" s="107">
        <v>348</v>
      </c>
      <c r="L44" s="107">
        <v>299</v>
      </c>
      <c r="M44" s="108">
        <v>257</v>
      </c>
    </row>
    <row r="45" spans="2:13" ht="27.75" customHeight="1" x14ac:dyDescent="0.15">
      <c r="B45" s="1274"/>
      <c r="C45" s="1275"/>
      <c r="D45" s="105"/>
      <c r="E45" s="1278" t="s">
        <v>35</v>
      </c>
      <c r="F45" s="1278"/>
      <c r="G45" s="1278"/>
      <c r="H45" s="1279"/>
      <c r="I45" s="106">
        <v>1096</v>
      </c>
      <c r="J45" s="107">
        <v>1074</v>
      </c>
      <c r="K45" s="107">
        <v>1035</v>
      </c>
      <c r="L45" s="107">
        <v>1102</v>
      </c>
      <c r="M45" s="108">
        <v>1091</v>
      </c>
    </row>
    <row r="46" spans="2:13" ht="27.75" customHeight="1" x14ac:dyDescent="0.15">
      <c r="B46" s="1274"/>
      <c r="C46" s="1275"/>
      <c r="D46" s="109"/>
      <c r="E46" s="1278" t="s">
        <v>36</v>
      </c>
      <c r="F46" s="1278"/>
      <c r="G46" s="1278"/>
      <c r="H46" s="1279"/>
      <c r="I46" s="106">
        <v>29</v>
      </c>
      <c r="J46" s="107">
        <v>25</v>
      </c>
      <c r="K46" s="107">
        <v>20</v>
      </c>
      <c r="L46" s="107">
        <v>16</v>
      </c>
      <c r="M46" s="108">
        <v>11</v>
      </c>
    </row>
    <row r="47" spans="2:13" ht="27.75" customHeight="1" x14ac:dyDescent="0.15">
      <c r="B47" s="1274"/>
      <c r="C47" s="1275"/>
      <c r="D47" s="110"/>
      <c r="E47" s="1288" t="s">
        <v>37</v>
      </c>
      <c r="F47" s="1289"/>
      <c r="G47" s="1289"/>
      <c r="H47" s="1290"/>
      <c r="I47" s="106" t="s">
        <v>523</v>
      </c>
      <c r="J47" s="107" t="s">
        <v>523</v>
      </c>
      <c r="K47" s="107" t="s">
        <v>523</v>
      </c>
      <c r="L47" s="107" t="s">
        <v>523</v>
      </c>
      <c r="M47" s="108" t="s">
        <v>523</v>
      </c>
    </row>
    <row r="48" spans="2:13" ht="27.75" customHeight="1" x14ac:dyDescent="0.15">
      <c r="B48" s="1274"/>
      <c r="C48" s="1275"/>
      <c r="D48" s="105"/>
      <c r="E48" s="1278" t="s">
        <v>38</v>
      </c>
      <c r="F48" s="1278"/>
      <c r="G48" s="1278"/>
      <c r="H48" s="1279"/>
      <c r="I48" s="106" t="s">
        <v>523</v>
      </c>
      <c r="J48" s="107" t="s">
        <v>523</v>
      </c>
      <c r="K48" s="107" t="s">
        <v>523</v>
      </c>
      <c r="L48" s="107" t="s">
        <v>523</v>
      </c>
      <c r="M48" s="108" t="s">
        <v>523</v>
      </c>
    </row>
    <row r="49" spans="2:13" ht="27.75" customHeight="1" x14ac:dyDescent="0.15">
      <c r="B49" s="1276"/>
      <c r="C49" s="1277"/>
      <c r="D49" s="105"/>
      <c r="E49" s="1278" t="s">
        <v>39</v>
      </c>
      <c r="F49" s="1278"/>
      <c r="G49" s="1278"/>
      <c r="H49" s="1279"/>
      <c r="I49" s="106" t="s">
        <v>523</v>
      </c>
      <c r="J49" s="107" t="s">
        <v>523</v>
      </c>
      <c r="K49" s="107" t="s">
        <v>523</v>
      </c>
      <c r="L49" s="107" t="s">
        <v>523</v>
      </c>
      <c r="M49" s="108" t="s">
        <v>523</v>
      </c>
    </row>
    <row r="50" spans="2:13" ht="27.75" customHeight="1" x14ac:dyDescent="0.15">
      <c r="B50" s="1272" t="s">
        <v>40</v>
      </c>
      <c r="C50" s="1273"/>
      <c r="D50" s="111"/>
      <c r="E50" s="1278" t="s">
        <v>41</v>
      </c>
      <c r="F50" s="1278"/>
      <c r="G50" s="1278"/>
      <c r="H50" s="1279"/>
      <c r="I50" s="106">
        <v>2295</v>
      </c>
      <c r="J50" s="107">
        <v>2455</v>
      </c>
      <c r="K50" s="107">
        <v>2540</v>
      </c>
      <c r="L50" s="107">
        <v>2629</v>
      </c>
      <c r="M50" s="108">
        <v>2681</v>
      </c>
    </row>
    <row r="51" spans="2:13" ht="27.75" customHeight="1" x14ac:dyDescent="0.15">
      <c r="B51" s="1274"/>
      <c r="C51" s="1275"/>
      <c r="D51" s="105"/>
      <c r="E51" s="1278" t="s">
        <v>42</v>
      </c>
      <c r="F51" s="1278"/>
      <c r="G51" s="1278"/>
      <c r="H51" s="1279"/>
      <c r="I51" s="106">
        <v>5</v>
      </c>
      <c r="J51" s="107">
        <v>2</v>
      </c>
      <c r="K51" s="107">
        <v>1</v>
      </c>
      <c r="L51" s="107">
        <v>1</v>
      </c>
      <c r="M51" s="108" t="s">
        <v>523</v>
      </c>
    </row>
    <row r="52" spans="2:13" ht="27.75" customHeight="1" x14ac:dyDescent="0.15">
      <c r="B52" s="1276"/>
      <c r="C52" s="1277"/>
      <c r="D52" s="105"/>
      <c r="E52" s="1278" t="s">
        <v>43</v>
      </c>
      <c r="F52" s="1278"/>
      <c r="G52" s="1278"/>
      <c r="H52" s="1279"/>
      <c r="I52" s="106">
        <v>4246</v>
      </c>
      <c r="J52" s="107">
        <v>4238</v>
      </c>
      <c r="K52" s="107">
        <v>4283</v>
      </c>
      <c r="L52" s="107">
        <v>4291</v>
      </c>
      <c r="M52" s="108">
        <v>4119</v>
      </c>
    </row>
    <row r="53" spans="2:13" ht="27.75" customHeight="1" thickBot="1" x14ac:dyDescent="0.2">
      <c r="B53" s="1280" t="s">
        <v>44</v>
      </c>
      <c r="C53" s="1281"/>
      <c r="D53" s="112"/>
      <c r="E53" s="1282" t="s">
        <v>45</v>
      </c>
      <c r="F53" s="1282"/>
      <c r="G53" s="1282"/>
      <c r="H53" s="1283"/>
      <c r="I53" s="113">
        <v>-651</v>
      </c>
      <c r="J53" s="114">
        <v>-980</v>
      </c>
      <c r="K53" s="114">
        <v>-394</v>
      </c>
      <c r="L53" s="114">
        <v>-295</v>
      </c>
      <c r="M53" s="115">
        <v>-329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IwfbfTIKyjXKK5LQ3RDd8jE6apbY6RS2YVamFocJPePSCgEmyp3g/EQQtfRNxrXdGWxL1qBO8erEJVCtHzHrg==" saltValue="it8KgaR7ehEK5SQxA5i6d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566</v>
      </c>
      <c r="G54" s="124" t="s">
        <v>567</v>
      </c>
      <c r="H54" s="125" t="s">
        <v>568</v>
      </c>
    </row>
    <row r="55" spans="2:8" ht="52.5" customHeight="1" x14ac:dyDescent="0.15">
      <c r="B55" s="126"/>
      <c r="C55" s="1299" t="s">
        <v>48</v>
      </c>
      <c r="D55" s="1299"/>
      <c r="E55" s="1300"/>
      <c r="F55" s="127">
        <v>701</v>
      </c>
      <c r="G55" s="127">
        <v>621</v>
      </c>
      <c r="H55" s="128">
        <v>637</v>
      </c>
    </row>
    <row r="56" spans="2:8" ht="52.5" customHeight="1" x14ac:dyDescent="0.15">
      <c r="B56" s="129"/>
      <c r="C56" s="1301" t="s">
        <v>49</v>
      </c>
      <c r="D56" s="1301"/>
      <c r="E56" s="1302"/>
      <c r="F56" s="130">
        <v>549</v>
      </c>
      <c r="G56" s="130">
        <v>479</v>
      </c>
      <c r="H56" s="131">
        <v>330</v>
      </c>
    </row>
    <row r="57" spans="2:8" ht="53.25" customHeight="1" x14ac:dyDescent="0.15">
      <c r="B57" s="129"/>
      <c r="C57" s="1303" t="s">
        <v>50</v>
      </c>
      <c r="D57" s="1303"/>
      <c r="E57" s="1304"/>
      <c r="F57" s="132">
        <v>1111</v>
      </c>
      <c r="G57" s="132">
        <v>1310</v>
      </c>
      <c r="H57" s="133">
        <v>1449</v>
      </c>
    </row>
    <row r="58" spans="2:8" ht="45.75" customHeight="1" x14ac:dyDescent="0.15">
      <c r="B58" s="134"/>
      <c r="C58" s="1291" t="s">
        <v>602</v>
      </c>
      <c r="D58" s="1292"/>
      <c r="E58" s="1293"/>
      <c r="F58" s="135">
        <v>280</v>
      </c>
      <c r="G58" s="135">
        <v>480</v>
      </c>
      <c r="H58" s="136">
        <v>630</v>
      </c>
    </row>
    <row r="59" spans="2:8" ht="45.75" customHeight="1" x14ac:dyDescent="0.15">
      <c r="B59" s="134"/>
      <c r="C59" s="1291" t="s">
        <v>603</v>
      </c>
      <c r="D59" s="1292"/>
      <c r="E59" s="1293"/>
      <c r="F59" s="135">
        <v>495</v>
      </c>
      <c r="G59" s="135">
        <v>432</v>
      </c>
      <c r="H59" s="136">
        <v>375</v>
      </c>
    </row>
    <row r="60" spans="2:8" ht="45.75" customHeight="1" x14ac:dyDescent="0.15">
      <c r="B60" s="134"/>
      <c r="C60" s="1291" t="s">
        <v>604</v>
      </c>
      <c r="D60" s="1292"/>
      <c r="E60" s="1293"/>
      <c r="F60" s="135">
        <v>107</v>
      </c>
      <c r="G60" s="135">
        <v>168</v>
      </c>
      <c r="H60" s="136">
        <v>214</v>
      </c>
    </row>
    <row r="61" spans="2:8" ht="45.75" customHeight="1" x14ac:dyDescent="0.15">
      <c r="B61" s="134"/>
      <c r="C61" s="1291" t="s">
        <v>605</v>
      </c>
      <c r="D61" s="1292"/>
      <c r="E61" s="1293"/>
      <c r="F61" s="135">
        <v>126</v>
      </c>
      <c r="G61" s="135">
        <v>126</v>
      </c>
      <c r="H61" s="136">
        <v>126</v>
      </c>
    </row>
    <row r="62" spans="2:8" ht="45.75" customHeight="1" thickBot="1" x14ac:dyDescent="0.2">
      <c r="B62" s="137"/>
      <c r="C62" s="1294" t="s">
        <v>606</v>
      </c>
      <c r="D62" s="1295"/>
      <c r="E62" s="1296"/>
      <c r="F62" s="138">
        <v>44</v>
      </c>
      <c r="G62" s="138">
        <v>45</v>
      </c>
      <c r="H62" s="139">
        <v>39</v>
      </c>
    </row>
    <row r="63" spans="2:8" ht="52.5" customHeight="1" thickBot="1" x14ac:dyDescent="0.2">
      <c r="B63" s="140"/>
      <c r="C63" s="1297" t="s">
        <v>51</v>
      </c>
      <c r="D63" s="1297"/>
      <c r="E63" s="1298"/>
      <c r="F63" s="141">
        <v>2361</v>
      </c>
      <c r="G63" s="141">
        <v>2410</v>
      </c>
      <c r="H63" s="142">
        <v>2416</v>
      </c>
    </row>
    <row r="64" spans="2:8" ht="15" customHeight="1" x14ac:dyDescent="0.15"/>
    <row r="65" ht="0" hidden="1" customHeight="1" x14ac:dyDescent="0.15"/>
    <row r="66" ht="0" hidden="1" customHeight="1" x14ac:dyDescent="0.15"/>
  </sheetData>
  <sheetProtection algorithmName="SHA-512" hashValue="VHeeFuaKXF5SpYY/IQWGS/YSZnxsOcaYHlBNhd+VX/7wXYNB4Hen2P9uojx3hom637g4yDCvavF5tnfo0iiT0w==" saltValue="Yzle0lfqnJSxjJoPMbm3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621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621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622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623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631</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624</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564</v>
      </c>
      <c r="BQ50" s="1311"/>
      <c r="BR50" s="1311"/>
      <c r="BS50" s="1311"/>
      <c r="BT50" s="1311"/>
      <c r="BU50" s="1311"/>
      <c r="BV50" s="1311"/>
      <c r="BW50" s="1311"/>
      <c r="BX50" s="1311" t="s">
        <v>565</v>
      </c>
      <c r="BY50" s="1311"/>
      <c r="BZ50" s="1311"/>
      <c r="CA50" s="1311"/>
      <c r="CB50" s="1311"/>
      <c r="CC50" s="1311"/>
      <c r="CD50" s="1311"/>
      <c r="CE50" s="1311"/>
      <c r="CF50" s="1311" t="s">
        <v>566</v>
      </c>
      <c r="CG50" s="1311"/>
      <c r="CH50" s="1311"/>
      <c r="CI50" s="1311"/>
      <c r="CJ50" s="1311"/>
      <c r="CK50" s="1311"/>
      <c r="CL50" s="1311"/>
      <c r="CM50" s="1311"/>
      <c r="CN50" s="1311" t="s">
        <v>567</v>
      </c>
      <c r="CO50" s="1311"/>
      <c r="CP50" s="1311"/>
      <c r="CQ50" s="1311"/>
      <c r="CR50" s="1311"/>
      <c r="CS50" s="1311"/>
      <c r="CT50" s="1311"/>
      <c r="CU50" s="1311"/>
      <c r="CV50" s="1311" t="s">
        <v>568</v>
      </c>
      <c r="CW50" s="1311"/>
      <c r="CX50" s="1311"/>
      <c r="CY50" s="1311"/>
      <c r="CZ50" s="1311"/>
      <c r="DA50" s="1311"/>
      <c r="DB50" s="1311"/>
      <c r="DC50" s="1311"/>
    </row>
    <row r="51" spans="1:109" ht="13.5" customHeight="1" x14ac:dyDescent="0.15">
      <c r="B51" s="394"/>
      <c r="G51" s="1322"/>
      <c r="H51" s="1322"/>
      <c r="I51" s="1327"/>
      <c r="J51" s="1327"/>
      <c r="K51" s="1312"/>
      <c r="L51" s="1312"/>
      <c r="M51" s="1312"/>
      <c r="N51" s="1312"/>
      <c r="AM51" s="403"/>
      <c r="AN51" s="1310" t="s">
        <v>625</v>
      </c>
      <c r="AO51" s="1310"/>
      <c r="AP51" s="1310"/>
      <c r="AQ51" s="1310"/>
      <c r="AR51" s="1310"/>
      <c r="AS51" s="1310"/>
      <c r="AT51" s="1310"/>
      <c r="AU51" s="1310"/>
      <c r="AV51" s="1310"/>
      <c r="AW51" s="1310"/>
      <c r="AX51" s="1310"/>
      <c r="AY51" s="1310"/>
      <c r="AZ51" s="1310"/>
      <c r="BA51" s="1310"/>
      <c r="BB51" s="1310" t="s">
        <v>626</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627</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52.9</v>
      </c>
      <c r="BY53" s="1307"/>
      <c r="BZ53" s="1307"/>
      <c r="CA53" s="1307"/>
      <c r="CB53" s="1307"/>
      <c r="CC53" s="1307"/>
      <c r="CD53" s="1307"/>
      <c r="CE53" s="1307"/>
      <c r="CF53" s="1307">
        <v>58.8</v>
      </c>
      <c r="CG53" s="1307"/>
      <c r="CH53" s="1307"/>
      <c r="CI53" s="1307"/>
      <c r="CJ53" s="1307"/>
      <c r="CK53" s="1307"/>
      <c r="CL53" s="1307"/>
      <c r="CM53" s="1307"/>
      <c r="CN53" s="1307">
        <v>59.9</v>
      </c>
      <c r="CO53" s="1307"/>
      <c r="CP53" s="1307"/>
      <c r="CQ53" s="1307"/>
      <c r="CR53" s="1307"/>
      <c r="CS53" s="1307"/>
      <c r="CT53" s="1307"/>
      <c r="CU53" s="1307"/>
      <c r="CV53" s="1307">
        <v>61.6</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628</v>
      </c>
      <c r="AO55" s="1311"/>
      <c r="AP55" s="1311"/>
      <c r="AQ55" s="1311"/>
      <c r="AR55" s="1311"/>
      <c r="AS55" s="1311"/>
      <c r="AT55" s="1311"/>
      <c r="AU55" s="1311"/>
      <c r="AV55" s="1311"/>
      <c r="AW55" s="1311"/>
      <c r="AX55" s="1311"/>
      <c r="AY55" s="1311"/>
      <c r="AZ55" s="1311"/>
      <c r="BA55" s="1311"/>
      <c r="BB55" s="1310" t="s">
        <v>626</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0</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627</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57.1</v>
      </c>
      <c r="BY57" s="1307"/>
      <c r="BZ57" s="1307"/>
      <c r="CA57" s="1307"/>
      <c r="CB57" s="1307"/>
      <c r="CC57" s="1307"/>
      <c r="CD57" s="1307"/>
      <c r="CE57" s="1307"/>
      <c r="CF57" s="1307">
        <v>57.9</v>
      </c>
      <c r="CG57" s="1307"/>
      <c r="CH57" s="1307"/>
      <c r="CI57" s="1307"/>
      <c r="CJ57" s="1307"/>
      <c r="CK57" s="1307"/>
      <c r="CL57" s="1307"/>
      <c r="CM57" s="1307"/>
      <c r="CN57" s="1307">
        <v>58.2</v>
      </c>
      <c r="CO57" s="1307"/>
      <c r="CP57" s="1307"/>
      <c r="CQ57" s="1307"/>
      <c r="CR57" s="1307"/>
      <c r="CS57" s="1307"/>
      <c r="CT57" s="1307"/>
      <c r="CU57" s="1307"/>
      <c r="CV57" s="1307">
        <v>58.7</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629</v>
      </c>
    </row>
    <row r="64" spans="1:109" x14ac:dyDescent="0.15">
      <c r="B64" s="394"/>
      <c r="G64" s="401"/>
      <c r="I64" s="414"/>
      <c r="J64" s="414"/>
      <c r="K64" s="414"/>
      <c r="L64" s="414"/>
      <c r="M64" s="414"/>
      <c r="N64" s="415"/>
      <c r="AM64" s="401"/>
      <c r="AN64" s="401" t="s">
        <v>623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632</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624</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564</v>
      </c>
      <c r="BQ72" s="1311"/>
      <c r="BR72" s="1311"/>
      <c r="BS72" s="1311"/>
      <c r="BT72" s="1311"/>
      <c r="BU72" s="1311"/>
      <c r="BV72" s="1311"/>
      <c r="BW72" s="1311"/>
      <c r="BX72" s="1311" t="s">
        <v>565</v>
      </c>
      <c r="BY72" s="1311"/>
      <c r="BZ72" s="1311"/>
      <c r="CA72" s="1311"/>
      <c r="CB72" s="1311"/>
      <c r="CC72" s="1311"/>
      <c r="CD72" s="1311"/>
      <c r="CE72" s="1311"/>
      <c r="CF72" s="1311" t="s">
        <v>566</v>
      </c>
      <c r="CG72" s="1311"/>
      <c r="CH72" s="1311"/>
      <c r="CI72" s="1311"/>
      <c r="CJ72" s="1311"/>
      <c r="CK72" s="1311"/>
      <c r="CL72" s="1311"/>
      <c r="CM72" s="1311"/>
      <c r="CN72" s="1311" t="s">
        <v>567</v>
      </c>
      <c r="CO72" s="1311"/>
      <c r="CP72" s="1311"/>
      <c r="CQ72" s="1311"/>
      <c r="CR72" s="1311"/>
      <c r="CS72" s="1311"/>
      <c r="CT72" s="1311"/>
      <c r="CU72" s="1311"/>
      <c r="CV72" s="1311" t="s">
        <v>568</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625</v>
      </c>
      <c r="AO73" s="1310"/>
      <c r="AP73" s="1310"/>
      <c r="AQ73" s="1310"/>
      <c r="AR73" s="1310"/>
      <c r="AS73" s="1310"/>
      <c r="AT73" s="1310"/>
      <c r="AU73" s="1310"/>
      <c r="AV73" s="1310"/>
      <c r="AW73" s="1310"/>
      <c r="AX73" s="1310"/>
      <c r="AY73" s="1310"/>
      <c r="AZ73" s="1310"/>
      <c r="BA73" s="1310"/>
      <c r="BB73" s="1310" t="s">
        <v>626</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630</v>
      </c>
      <c r="BC75" s="1310"/>
      <c r="BD75" s="1310"/>
      <c r="BE75" s="1310"/>
      <c r="BF75" s="1310"/>
      <c r="BG75" s="1310"/>
      <c r="BH75" s="1310"/>
      <c r="BI75" s="1310"/>
      <c r="BJ75" s="1310"/>
      <c r="BK75" s="1310"/>
      <c r="BL75" s="1310"/>
      <c r="BM75" s="1310"/>
      <c r="BN75" s="1310"/>
      <c r="BO75" s="1310"/>
      <c r="BP75" s="1307">
        <v>5.8</v>
      </c>
      <c r="BQ75" s="1307"/>
      <c r="BR75" s="1307"/>
      <c r="BS75" s="1307"/>
      <c r="BT75" s="1307"/>
      <c r="BU75" s="1307"/>
      <c r="BV75" s="1307"/>
      <c r="BW75" s="1307"/>
      <c r="BX75" s="1307">
        <v>6.2</v>
      </c>
      <c r="BY75" s="1307"/>
      <c r="BZ75" s="1307"/>
      <c r="CA75" s="1307"/>
      <c r="CB75" s="1307"/>
      <c r="CC75" s="1307"/>
      <c r="CD75" s="1307"/>
      <c r="CE75" s="1307"/>
      <c r="CF75" s="1307">
        <v>7</v>
      </c>
      <c r="CG75" s="1307"/>
      <c r="CH75" s="1307"/>
      <c r="CI75" s="1307"/>
      <c r="CJ75" s="1307"/>
      <c r="CK75" s="1307"/>
      <c r="CL75" s="1307"/>
      <c r="CM75" s="1307"/>
      <c r="CN75" s="1307">
        <v>8.4</v>
      </c>
      <c r="CO75" s="1307"/>
      <c r="CP75" s="1307"/>
      <c r="CQ75" s="1307"/>
      <c r="CR75" s="1307"/>
      <c r="CS75" s="1307"/>
      <c r="CT75" s="1307"/>
      <c r="CU75" s="1307"/>
      <c r="CV75" s="1307">
        <v>10.7</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628</v>
      </c>
      <c r="AO77" s="1311"/>
      <c r="AP77" s="1311"/>
      <c r="AQ77" s="1311"/>
      <c r="AR77" s="1311"/>
      <c r="AS77" s="1311"/>
      <c r="AT77" s="1311"/>
      <c r="AU77" s="1311"/>
      <c r="AV77" s="1311"/>
      <c r="AW77" s="1311"/>
      <c r="AX77" s="1311"/>
      <c r="AY77" s="1311"/>
      <c r="AZ77" s="1311"/>
      <c r="BA77" s="1311"/>
      <c r="BB77" s="1310" t="s">
        <v>626</v>
      </c>
      <c r="BC77" s="1310"/>
      <c r="BD77" s="1310"/>
      <c r="BE77" s="1310"/>
      <c r="BF77" s="1310"/>
      <c r="BG77" s="1310"/>
      <c r="BH77" s="1310"/>
      <c r="BI77" s="1310"/>
      <c r="BJ77" s="1310"/>
      <c r="BK77" s="1310"/>
      <c r="BL77" s="1310"/>
      <c r="BM77" s="1310"/>
      <c r="BN77" s="1310"/>
      <c r="BO77" s="1310"/>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630</v>
      </c>
      <c r="BC79" s="1310"/>
      <c r="BD79" s="1310"/>
      <c r="BE79" s="1310"/>
      <c r="BF79" s="1310"/>
      <c r="BG79" s="1310"/>
      <c r="BH79" s="1310"/>
      <c r="BI79" s="1310"/>
      <c r="BJ79" s="1310"/>
      <c r="BK79" s="1310"/>
      <c r="BL79" s="1310"/>
      <c r="BM79" s="1310"/>
      <c r="BN79" s="1310"/>
      <c r="BO79" s="1310"/>
      <c r="BP79" s="1307">
        <v>7.7</v>
      </c>
      <c r="BQ79" s="1307"/>
      <c r="BR79" s="1307"/>
      <c r="BS79" s="1307"/>
      <c r="BT79" s="1307"/>
      <c r="BU79" s="1307"/>
      <c r="BV79" s="1307"/>
      <c r="BW79" s="1307"/>
      <c r="BX79" s="1307">
        <v>6.4</v>
      </c>
      <c r="BY79" s="1307"/>
      <c r="BZ79" s="1307"/>
      <c r="CA79" s="1307"/>
      <c r="CB79" s="1307"/>
      <c r="CC79" s="1307"/>
      <c r="CD79" s="1307"/>
      <c r="CE79" s="1307"/>
      <c r="CF79" s="1307">
        <v>6.9</v>
      </c>
      <c r="CG79" s="1307"/>
      <c r="CH79" s="1307"/>
      <c r="CI79" s="1307"/>
      <c r="CJ79" s="1307"/>
      <c r="CK79" s="1307"/>
      <c r="CL79" s="1307"/>
      <c r="CM79" s="1307"/>
      <c r="CN79" s="1307">
        <v>7.1</v>
      </c>
      <c r="CO79" s="1307"/>
      <c r="CP79" s="1307"/>
      <c r="CQ79" s="1307"/>
      <c r="CR79" s="1307"/>
      <c r="CS79" s="1307"/>
      <c r="CT79" s="1307"/>
      <c r="CU79" s="1307"/>
      <c r="CV79" s="1307">
        <v>7.4</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3En65J29tLELurgjr3oKaIrGQow34SARWmwBYYX+NYLa/7Uo/fHjAowqMApSzAcSbsTjnskr0nfN2ai05tn5Q==" saltValue="cZoMXuifT7ODYl7wph8fr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OqS6BEbv7/Ihxki8BSA3BecdWvhm9YID76PXqxd8AO3ALctyJRMagYVr7sSfM+pOSH5goYXUzuCJEDvioc1vg==" saltValue="LUYFRxFiEKZDPnLanXvNL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c9JfyMqTvNbCFxdrMYVbIxh6WRahtqtrOxglzoFpushys6PEKlFZI2/pI8fI/sjG7CSLvjqHg1AcMGHqyFJzQ==" saltValue="rRNMgx+yxIBJNc/X+XAWS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561</v>
      </c>
      <c r="G2" s="156"/>
      <c r="H2" s="157"/>
    </row>
    <row r="3" spans="1:8" x14ac:dyDescent="0.15">
      <c r="A3" s="153" t="s">
        <v>554</v>
      </c>
      <c r="B3" s="158"/>
      <c r="C3" s="159"/>
      <c r="D3" s="160">
        <v>216784</v>
      </c>
      <c r="E3" s="161"/>
      <c r="F3" s="162">
        <v>288550</v>
      </c>
      <c r="G3" s="163"/>
      <c r="H3" s="164"/>
    </row>
    <row r="4" spans="1:8" x14ac:dyDescent="0.15">
      <c r="A4" s="165"/>
      <c r="B4" s="166"/>
      <c r="C4" s="167"/>
      <c r="D4" s="168">
        <v>195713</v>
      </c>
      <c r="E4" s="169"/>
      <c r="F4" s="170">
        <v>141525</v>
      </c>
      <c r="G4" s="171"/>
      <c r="H4" s="172"/>
    </row>
    <row r="5" spans="1:8" x14ac:dyDescent="0.15">
      <c r="A5" s="153" t="s">
        <v>556</v>
      </c>
      <c r="B5" s="158"/>
      <c r="C5" s="159"/>
      <c r="D5" s="160">
        <v>103855</v>
      </c>
      <c r="E5" s="161"/>
      <c r="F5" s="162">
        <v>287914</v>
      </c>
      <c r="G5" s="163"/>
      <c r="H5" s="164"/>
    </row>
    <row r="6" spans="1:8" x14ac:dyDescent="0.15">
      <c r="A6" s="165"/>
      <c r="B6" s="166"/>
      <c r="C6" s="167"/>
      <c r="D6" s="168">
        <v>87861</v>
      </c>
      <c r="E6" s="169"/>
      <c r="F6" s="170">
        <v>146531</v>
      </c>
      <c r="G6" s="171"/>
      <c r="H6" s="172"/>
    </row>
    <row r="7" spans="1:8" x14ac:dyDescent="0.15">
      <c r="A7" s="153" t="s">
        <v>557</v>
      </c>
      <c r="B7" s="158"/>
      <c r="C7" s="159"/>
      <c r="D7" s="160">
        <v>355267</v>
      </c>
      <c r="E7" s="161"/>
      <c r="F7" s="162">
        <v>310300</v>
      </c>
      <c r="G7" s="163"/>
      <c r="H7" s="164"/>
    </row>
    <row r="8" spans="1:8" x14ac:dyDescent="0.15">
      <c r="A8" s="165"/>
      <c r="B8" s="166"/>
      <c r="C8" s="167"/>
      <c r="D8" s="168">
        <v>325001</v>
      </c>
      <c r="E8" s="169"/>
      <c r="F8" s="170">
        <v>157576</v>
      </c>
      <c r="G8" s="171"/>
      <c r="H8" s="172"/>
    </row>
    <row r="9" spans="1:8" x14ac:dyDescent="0.15">
      <c r="A9" s="153" t="s">
        <v>558</v>
      </c>
      <c r="B9" s="158"/>
      <c r="C9" s="159"/>
      <c r="D9" s="160">
        <v>216144</v>
      </c>
      <c r="E9" s="161"/>
      <c r="F9" s="162">
        <v>317319</v>
      </c>
      <c r="G9" s="163"/>
      <c r="H9" s="164"/>
    </row>
    <row r="10" spans="1:8" x14ac:dyDescent="0.15">
      <c r="A10" s="165"/>
      <c r="B10" s="166"/>
      <c r="C10" s="167"/>
      <c r="D10" s="168">
        <v>197487</v>
      </c>
      <c r="E10" s="169"/>
      <c r="F10" s="170">
        <v>164214</v>
      </c>
      <c r="G10" s="171"/>
      <c r="H10" s="172"/>
    </row>
    <row r="11" spans="1:8" x14ac:dyDescent="0.15">
      <c r="A11" s="153" t="s">
        <v>559</v>
      </c>
      <c r="B11" s="158"/>
      <c r="C11" s="159"/>
      <c r="D11" s="160">
        <v>139361</v>
      </c>
      <c r="E11" s="161"/>
      <c r="F11" s="162">
        <v>289738</v>
      </c>
      <c r="G11" s="163"/>
      <c r="H11" s="164"/>
    </row>
    <row r="12" spans="1:8" x14ac:dyDescent="0.15">
      <c r="A12" s="165"/>
      <c r="B12" s="166"/>
      <c r="C12" s="173"/>
      <c r="D12" s="168">
        <v>139361</v>
      </c>
      <c r="E12" s="169"/>
      <c r="F12" s="170">
        <v>156238</v>
      </c>
      <c r="G12" s="171"/>
      <c r="H12" s="172"/>
    </row>
    <row r="13" spans="1:8" x14ac:dyDescent="0.15">
      <c r="A13" s="153"/>
      <c r="B13" s="158"/>
      <c r="C13" s="174"/>
      <c r="D13" s="175">
        <v>206282</v>
      </c>
      <c r="E13" s="176"/>
      <c r="F13" s="177">
        <v>298764</v>
      </c>
      <c r="G13" s="178"/>
      <c r="H13" s="164"/>
    </row>
    <row r="14" spans="1:8" x14ac:dyDescent="0.15">
      <c r="A14" s="165"/>
      <c r="B14" s="166"/>
      <c r="C14" s="167"/>
      <c r="D14" s="168">
        <v>189085</v>
      </c>
      <c r="E14" s="169"/>
      <c r="F14" s="170">
        <v>153217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7.15</v>
      </c>
      <c r="C19" s="179">
        <f>ROUND(VALUE(SUBSTITUTE(実質収支比率等に係る経年分析!G$48,"▲","-")),2)</f>
        <v>6.48</v>
      </c>
      <c r="D19" s="179">
        <f>ROUND(VALUE(SUBSTITUTE(実質収支比率等に係る経年分析!H$48,"▲","-")),2)</f>
        <v>5.95</v>
      </c>
      <c r="E19" s="179">
        <f>ROUND(VALUE(SUBSTITUTE(実質収支比率等に係る経年分析!I$48,"▲","-")),2)</f>
        <v>6.76</v>
      </c>
      <c r="F19" s="179">
        <f>ROUND(VALUE(SUBSTITUTE(実質収支比率等に係る経年分析!J$48,"▲","-")),2)</f>
        <v>6.23</v>
      </c>
    </row>
    <row r="20" spans="1:11" x14ac:dyDescent="0.15">
      <c r="A20" s="179" t="s">
        <v>55</v>
      </c>
      <c r="B20" s="179">
        <f>ROUND(VALUE(SUBSTITUTE(実質収支比率等に係る経年分析!F$47,"▲","-")),2)</f>
        <v>42.09</v>
      </c>
      <c r="C20" s="179">
        <f>ROUND(VALUE(SUBSTITUTE(実質収支比率等に係る経年分析!G$47,"▲","-")),2)</f>
        <v>37.75</v>
      </c>
      <c r="D20" s="179">
        <f>ROUND(VALUE(SUBSTITUTE(実質収支比率等に係る経年分析!H$47,"▲","-")),2)</f>
        <v>33.33</v>
      </c>
      <c r="E20" s="179">
        <f>ROUND(VALUE(SUBSTITUTE(実質収支比率等に係る経年分析!I$47,"▲","-")),2)</f>
        <v>29.67</v>
      </c>
      <c r="F20" s="179">
        <f>ROUND(VALUE(SUBSTITUTE(実質収支比率等に係る経年分析!J$47,"▲","-")),2)</f>
        <v>30.72</v>
      </c>
    </row>
    <row r="21" spans="1:11" x14ac:dyDescent="0.15">
      <c r="A21" s="179" t="s">
        <v>56</v>
      </c>
      <c r="B21" s="179">
        <f>IF(ISNUMBER(VALUE(SUBSTITUTE(実質収支比率等に係る経年分析!F$49,"▲","-"))),ROUND(VALUE(SUBSTITUTE(実質収支比率等に係る経年分析!F$49,"▲","-")),2),NA())</f>
        <v>1.77</v>
      </c>
      <c r="C21" s="179">
        <f>IF(ISNUMBER(VALUE(SUBSTITUTE(実質収支比率等に係る経年分析!G$49,"▲","-"))),ROUND(VALUE(SUBSTITUTE(実質収支比率等に係る経年分析!G$49,"▲","-")),2),NA())</f>
        <v>-3.15</v>
      </c>
      <c r="D21" s="179">
        <f>IF(ISNUMBER(VALUE(SUBSTITUTE(実質収支比率等に係る経年分析!H$49,"▲","-"))),ROUND(VALUE(SUBSTITUTE(実質収支比率等に係る経年分析!H$49,"▲","-")),2),NA())</f>
        <v>-7</v>
      </c>
      <c r="E21" s="179">
        <f>IF(ISNUMBER(VALUE(SUBSTITUTE(実質収支比率等に係る経年分析!I$49,"▲","-"))),ROUND(VALUE(SUBSTITUTE(実質収支比率等に係る経年分析!I$49,"▲","-")),2),NA())</f>
        <v>-6.16</v>
      </c>
      <c r="F21" s="179">
        <f>IF(ISNUMBER(VALUE(SUBSTITUTE(実質収支比率等に係る経年分析!J$49,"▲","-"))),ROUND(VALUE(SUBSTITUTE(実質収支比率等に係る経年分析!J$49,"▲","-")),2),NA())</f>
        <v>-3.23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7.0000000000000007E-2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小水力発電事業特別会計</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介護保険特別会計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0.82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0.16</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1.26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1.96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2.37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2.46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v>
      </c>
    </row>
    <row r="33" spans="1:16" x14ac:dyDescent="0.15">
      <c r="A33" s="180" t="str">
        <f>IF(連結実質赤字比率に係る赤字・黒字の構成分析!C$37="",NA(),連結実質赤字比率に係る赤字・黒字の構成分析!C$37)</f>
        <v>下水道特別会計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1.78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1.47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1.53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1.32</v>
      </c>
    </row>
    <row r="34" spans="1:16" x14ac:dyDescent="0.15">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4.96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4.3099999999999996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4.12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4.18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7.15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6.48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5.95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6.76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6.22</v>
      </c>
    </row>
    <row r="36" spans="1:16" x14ac:dyDescent="0.15">
      <c r="A36" s="180" t="str">
        <f>IF(連結実質赤字比率に係る赤字・黒字の構成分析!C$34="",NA(),連結実質赤字比率に係る赤字・黒字の構成分析!C$34)</f>
        <v>観光施設事業会計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39.75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45.72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56.97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68.61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76.77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247</v>
      </c>
      <c r="E42" s="181"/>
      <c r="F42" s="181"/>
      <c r="G42" s="181">
        <f>'実質公債費比率（分子）の構造'!L$52</f>
        <v>386</v>
      </c>
      <c r="H42" s="181"/>
      <c r="I42" s="181"/>
      <c r="J42" s="181">
        <f>'実質公債費比率（分子）の構造'!M$52</f>
        <v>446</v>
      </c>
      <c r="K42" s="181"/>
      <c r="L42" s="181"/>
      <c r="M42" s="181">
        <f>'実質公債費比率（分子）の構造'!N$52</f>
        <v>473</v>
      </c>
      <c r="N42" s="181"/>
      <c r="O42" s="181"/>
      <c r="P42" s="181">
        <f>'実質公債費比率（分子）の構造'!O$52</f>
        <v>463</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44</v>
      </c>
      <c r="C45" s="181"/>
      <c r="D45" s="181"/>
      <c r="E45" s="181">
        <f>'実質公債費比率（分子）の構造'!L$49</f>
        <v>38</v>
      </c>
      <c r="F45" s="181"/>
      <c r="G45" s="181"/>
      <c r="H45" s="181">
        <f>'実質公債費比率（分子）の構造'!M$49</f>
        <v>40</v>
      </c>
      <c r="I45" s="181"/>
      <c r="J45" s="181"/>
      <c r="K45" s="181">
        <f>'実質公債費比率（分子）の構造'!N$49</f>
        <v>44</v>
      </c>
      <c r="L45" s="181"/>
      <c r="M45" s="181"/>
      <c r="N45" s="181">
        <f>'実質公債費比率（分子）の構造'!O$49</f>
        <v>45</v>
      </c>
      <c r="O45" s="181"/>
      <c r="P45" s="181"/>
    </row>
    <row r="46" spans="1:16" x14ac:dyDescent="0.15">
      <c r="A46" s="181" t="s">
        <v>67</v>
      </c>
      <c r="B46" s="181">
        <f>'実質公債費比率（分子）の構造'!K$48</f>
        <v>66</v>
      </c>
      <c r="C46" s="181"/>
      <c r="D46" s="181"/>
      <c r="E46" s="181">
        <f>'実質公債費比率（分子）の構造'!L$48</f>
        <v>102</v>
      </c>
      <c r="F46" s="181"/>
      <c r="G46" s="181"/>
      <c r="H46" s="181">
        <f>'実質公債費比率（分子）の構造'!M$48</f>
        <v>127</v>
      </c>
      <c r="I46" s="181"/>
      <c r="J46" s="181"/>
      <c r="K46" s="181">
        <f>'実質公債費比率（分子）の構造'!N$48</f>
        <v>117</v>
      </c>
      <c r="L46" s="181"/>
      <c r="M46" s="181"/>
      <c r="N46" s="181">
        <f>'実質公債費比率（分子）の構造'!O$48</f>
        <v>113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216</v>
      </c>
      <c r="C49" s="181"/>
      <c r="D49" s="181"/>
      <c r="E49" s="181">
        <f>'実質公債費比率（分子）の構造'!L$45</f>
        <v>365</v>
      </c>
      <c r="F49" s="181"/>
      <c r="G49" s="181"/>
      <c r="H49" s="181">
        <f>'実質公債費比率（分子）の構造'!M$45</f>
        <v>427</v>
      </c>
      <c r="I49" s="181"/>
      <c r="J49" s="181"/>
      <c r="K49" s="181">
        <f>'実質公債費比率（分子）の構造'!N$45</f>
        <v>461</v>
      </c>
      <c r="L49" s="181"/>
      <c r="M49" s="181"/>
      <c r="N49" s="181">
        <f>'実質公債費比率（分子）の構造'!O$45</f>
        <v>533</v>
      </c>
      <c r="O49" s="181"/>
      <c r="P49" s="181"/>
    </row>
    <row r="50" spans="1:16" x14ac:dyDescent="0.15">
      <c r="A50" s="181" t="s">
        <v>71</v>
      </c>
      <c r="B50" s="181" t="e">
        <f>NA()</f>
        <v>#N/A</v>
      </c>
      <c r="C50" s="181">
        <f>IF(ISNUMBER('実質公債費比率（分子）の構造'!K$53),'実質公債費比率（分子）の構造'!K$53,NA())</f>
        <v>79</v>
      </c>
      <c r="D50" s="181" t="e">
        <f>NA()</f>
        <v>#N/A</v>
      </c>
      <c r="E50" s="181" t="e">
        <f>NA()</f>
        <v>#N/A</v>
      </c>
      <c r="F50" s="181">
        <f>IF(ISNUMBER('実質公債費比率（分子）の構造'!L$53),'実質公債費比率（分子）の構造'!L$53,NA())</f>
        <v>119</v>
      </c>
      <c r="G50" s="181" t="e">
        <f>NA()</f>
        <v>#N/A</v>
      </c>
      <c r="H50" s="181" t="e">
        <f>NA()</f>
        <v>#N/A</v>
      </c>
      <c r="I50" s="181">
        <f>IF(ISNUMBER('実質公債費比率（分子）の構造'!M$53),'実質公債費比率（分子）の構造'!M$53,NA())</f>
        <v>148</v>
      </c>
      <c r="J50" s="181" t="e">
        <f>NA()</f>
        <v>#N/A</v>
      </c>
      <c r="K50" s="181" t="e">
        <f>NA()</f>
        <v>#N/A</v>
      </c>
      <c r="L50" s="181">
        <f>IF(ISNUMBER('実質公債費比率（分子）の構造'!N$53),'実質公債費比率（分子）の構造'!N$53,NA())</f>
        <v>149</v>
      </c>
      <c r="M50" s="181" t="e">
        <f>NA()</f>
        <v>#N/A</v>
      </c>
      <c r="N50" s="181" t="e">
        <f>NA()</f>
        <v>#N/A</v>
      </c>
      <c r="O50" s="181">
        <f>IF(ISNUMBER('実質公債費比率（分子）の構造'!O$53),'実質公債費比率（分子）の構造'!O$53,NA())</f>
        <v>228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4246</v>
      </c>
      <c r="E56" s="180"/>
      <c r="F56" s="180"/>
      <c r="G56" s="180">
        <f>'将来負担比率（分子）の構造'!J$52</f>
        <v>4238</v>
      </c>
      <c r="H56" s="180"/>
      <c r="I56" s="180"/>
      <c r="J56" s="180">
        <f>'将来負担比率（分子）の構造'!K$52</f>
        <v>4283</v>
      </c>
      <c r="K56" s="180"/>
      <c r="L56" s="180"/>
      <c r="M56" s="180">
        <f>'将来負担比率（分子）の構造'!L$52</f>
        <v>4291</v>
      </c>
      <c r="N56" s="180"/>
      <c r="O56" s="180"/>
      <c r="P56" s="180">
        <f>'将来負担比率（分子）の構造'!M$52</f>
        <v>4119</v>
      </c>
    </row>
    <row r="57" spans="1:16" x14ac:dyDescent="0.15">
      <c r="A57" s="180" t="s">
        <v>42</v>
      </c>
      <c r="B57" s="180"/>
      <c r="C57" s="180"/>
      <c r="D57" s="180">
        <f>'将来負担比率（分子）の構造'!I$51</f>
        <v>5</v>
      </c>
      <c r="E57" s="180"/>
      <c r="F57" s="180"/>
      <c r="G57" s="180">
        <f>'将来負担比率（分子）の構造'!J$51</f>
        <v>2</v>
      </c>
      <c r="H57" s="180"/>
      <c r="I57" s="180"/>
      <c r="J57" s="180">
        <f>'将来負担比率（分子）の構造'!K$51</f>
        <v>1</v>
      </c>
      <c r="K57" s="180"/>
      <c r="L57" s="180"/>
      <c r="M57" s="180">
        <f>'将来負担比率（分子）の構造'!L$51</f>
        <v>1</v>
      </c>
      <c r="N57" s="180"/>
      <c r="O57" s="180"/>
      <c r="P57" s="180" t="str">
        <f>'将来負担比率（分子）の構造'!M$51</f>
        <v>-</v>
      </c>
    </row>
    <row r="58" spans="1:16" x14ac:dyDescent="0.15">
      <c r="A58" s="180" t="s">
        <v>41</v>
      </c>
      <c r="B58" s="180"/>
      <c r="C58" s="180"/>
      <c r="D58" s="180">
        <f>'将来負担比率（分子）の構造'!I$50</f>
        <v>2295</v>
      </c>
      <c r="E58" s="180"/>
      <c r="F58" s="180"/>
      <c r="G58" s="180">
        <f>'将来負担比率（分子）の構造'!J$50</f>
        <v>2455</v>
      </c>
      <c r="H58" s="180"/>
      <c r="I58" s="180"/>
      <c r="J58" s="180">
        <f>'将来負担比率（分子）の構造'!K$50</f>
        <v>2540</v>
      </c>
      <c r="K58" s="180"/>
      <c r="L58" s="180"/>
      <c r="M58" s="180">
        <f>'将来負担比率（分子）の構造'!L$50</f>
        <v>2629</v>
      </c>
      <c r="N58" s="180"/>
      <c r="O58" s="180"/>
      <c r="P58" s="180">
        <f>'将来負担比率（分子）の構造'!M$50</f>
        <v>2681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29</v>
      </c>
      <c r="C61" s="180"/>
      <c r="D61" s="180"/>
      <c r="E61" s="180">
        <f>'将来負担比率（分子）の構造'!J$46</f>
        <v>25</v>
      </c>
      <c r="F61" s="180"/>
      <c r="G61" s="180"/>
      <c r="H61" s="180">
        <f>'将来負担比率（分子）の構造'!K$46</f>
        <v>20</v>
      </c>
      <c r="I61" s="180"/>
      <c r="J61" s="180"/>
      <c r="K61" s="180">
        <f>'将来負担比率（分子）の構造'!L$46</f>
        <v>16</v>
      </c>
      <c r="L61" s="180"/>
      <c r="M61" s="180"/>
      <c r="N61" s="180">
        <f>'将来負担比率（分子）の構造'!M$46</f>
        <v>11</v>
      </c>
      <c r="O61" s="180"/>
      <c r="P61" s="180"/>
    </row>
    <row r="62" spans="1:16" x14ac:dyDescent="0.15">
      <c r="A62" s="180" t="s">
        <v>35</v>
      </c>
      <c r="B62" s="180">
        <f>'将来負担比率（分子）の構造'!I$45</f>
        <v>1096</v>
      </c>
      <c r="C62" s="180"/>
      <c r="D62" s="180"/>
      <c r="E62" s="180">
        <f>'将来負担比率（分子）の構造'!J$45</f>
        <v>1074</v>
      </c>
      <c r="F62" s="180"/>
      <c r="G62" s="180"/>
      <c r="H62" s="180">
        <f>'将来負担比率（分子）の構造'!K$45</f>
        <v>1035</v>
      </c>
      <c r="I62" s="180"/>
      <c r="J62" s="180"/>
      <c r="K62" s="180">
        <f>'将来負担比率（分子）の構造'!L$45</f>
        <v>1102</v>
      </c>
      <c r="L62" s="180"/>
      <c r="M62" s="180"/>
      <c r="N62" s="180">
        <f>'将来負担比率（分子）の構造'!M$45</f>
        <v>1091</v>
      </c>
      <c r="O62" s="180"/>
      <c r="P62" s="180"/>
    </row>
    <row r="63" spans="1:16" x14ac:dyDescent="0.15">
      <c r="A63" s="180" t="s">
        <v>34</v>
      </c>
      <c r="B63" s="180">
        <f>'将来負担比率（分子）の構造'!I$44</f>
        <v>436</v>
      </c>
      <c r="C63" s="180"/>
      <c r="D63" s="180"/>
      <c r="E63" s="180">
        <f>'将来負担比率（分子）の構造'!J$44</f>
        <v>391</v>
      </c>
      <c r="F63" s="180"/>
      <c r="G63" s="180"/>
      <c r="H63" s="180">
        <f>'将来負担比率（分子）の構造'!K$44</f>
        <v>348</v>
      </c>
      <c r="I63" s="180"/>
      <c r="J63" s="180"/>
      <c r="K63" s="180">
        <f>'将来負担比率（分子）の構造'!L$44</f>
        <v>299</v>
      </c>
      <c r="L63" s="180"/>
      <c r="M63" s="180"/>
      <c r="N63" s="180">
        <f>'将来負担比率（分子）の構造'!M$44</f>
        <v>257</v>
      </c>
      <c r="O63" s="180"/>
      <c r="P63" s="180"/>
    </row>
    <row r="64" spans="1:16" x14ac:dyDescent="0.15">
      <c r="A64" s="180" t="s">
        <v>33</v>
      </c>
      <c r="B64" s="180">
        <f>'将来負担比率（分子）の構造'!I$43</f>
        <v>969</v>
      </c>
      <c r="C64" s="180"/>
      <c r="D64" s="180"/>
      <c r="E64" s="180">
        <f>'将来負担比率（分子）の構造'!J$43</f>
        <v>910</v>
      </c>
      <c r="F64" s="180"/>
      <c r="G64" s="180"/>
      <c r="H64" s="180">
        <f>'将来負担比率（分子）の構造'!K$43</f>
        <v>1000</v>
      </c>
      <c r="I64" s="180"/>
      <c r="J64" s="180"/>
      <c r="K64" s="180">
        <f>'将来負担比率（分子）の構造'!L$43</f>
        <v>1003</v>
      </c>
      <c r="L64" s="180"/>
      <c r="M64" s="180"/>
      <c r="N64" s="180">
        <f>'将来負担比率（分子）の構造'!M$43</f>
        <v>953</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3365</v>
      </c>
      <c r="C66" s="180"/>
      <c r="D66" s="180"/>
      <c r="E66" s="180">
        <f>'将来負担比率（分子）の構造'!J$41</f>
        <v>3315</v>
      </c>
      <c r="F66" s="180"/>
      <c r="G66" s="180"/>
      <c r="H66" s="180">
        <f>'将来負担比率（分子）の構造'!K$41</f>
        <v>4028</v>
      </c>
      <c r="I66" s="180"/>
      <c r="J66" s="180"/>
      <c r="K66" s="180">
        <f>'将来負担比率（分子）の構造'!L$41</f>
        <v>4207</v>
      </c>
      <c r="L66" s="180"/>
      <c r="M66" s="180"/>
      <c r="N66" s="180">
        <f>'将来負担比率（分子）の構造'!M$41</f>
        <v>4159</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701</v>
      </c>
      <c r="C72" s="184">
        <f>基金残高に係る経年分析!G55</f>
        <v>621</v>
      </c>
      <c r="D72" s="184">
        <f>基金残高に係る経年分析!H55</f>
        <v>637</v>
      </c>
    </row>
    <row r="73" spans="1:16" x14ac:dyDescent="0.15">
      <c r="A73" s="183" t="s">
        <v>78</v>
      </c>
      <c r="B73" s="184">
        <f>基金残高に係る経年分析!F56</f>
        <v>549</v>
      </c>
      <c r="C73" s="184">
        <f>基金残高に係る経年分析!G56</f>
        <v>479</v>
      </c>
      <c r="D73" s="184">
        <f>基金残高に係る経年分析!H56</f>
        <v>330</v>
      </c>
    </row>
    <row r="74" spans="1:16" x14ac:dyDescent="0.15">
      <c r="A74" s="183" t="s">
        <v>79</v>
      </c>
      <c r="B74" s="184">
        <f>基金残高に係る経年分析!F57</f>
        <v>1111</v>
      </c>
      <c r="C74" s="184">
        <f>基金残高に係る経年分析!G57</f>
        <v>1310</v>
      </c>
      <c r="D74" s="184">
        <f>基金残高に係る経年分析!H57</f>
        <v>1449</v>
      </c>
    </row>
  </sheetData>
  <sheetProtection algorithmName="SHA-512" hashValue="ogMa1uazt1F9WJQUa/kgsvw1vrV5v35qiBEZCxrjS+5CqeanzkReu0NvWkoKwgHCsjsNr1JTwTnOLXobJTNheQ==" saltValue="+Q4CnF9NkUr2CsMzmxxP4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216</v>
      </c>
      <c r="DI1" s="794"/>
      <c r="DJ1" s="794"/>
      <c r="DK1" s="794"/>
      <c r="DL1" s="794"/>
      <c r="DM1" s="794"/>
      <c r="DN1" s="795"/>
      <c r="DO1" s="225"/>
      <c r="DP1" s="793" t="s">
        <v>217</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219</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220</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221</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222</v>
      </c>
      <c r="S4" s="736"/>
      <c r="T4" s="736"/>
      <c r="U4" s="736"/>
      <c r="V4" s="736"/>
      <c r="W4" s="736"/>
      <c r="X4" s="736"/>
      <c r="Y4" s="737"/>
      <c r="Z4" s="735" t="s">
        <v>223</v>
      </c>
      <c r="AA4" s="736"/>
      <c r="AB4" s="736"/>
      <c r="AC4" s="737"/>
      <c r="AD4" s="735" t="s">
        <v>224</v>
      </c>
      <c r="AE4" s="736"/>
      <c r="AF4" s="736"/>
      <c r="AG4" s="736"/>
      <c r="AH4" s="736"/>
      <c r="AI4" s="736"/>
      <c r="AJ4" s="736"/>
      <c r="AK4" s="737"/>
      <c r="AL4" s="735" t="s">
        <v>223</v>
      </c>
      <c r="AM4" s="736"/>
      <c r="AN4" s="736"/>
      <c r="AO4" s="737"/>
      <c r="AP4" s="796" t="s">
        <v>225</v>
      </c>
      <c r="AQ4" s="796"/>
      <c r="AR4" s="796"/>
      <c r="AS4" s="796"/>
      <c r="AT4" s="796"/>
      <c r="AU4" s="796"/>
      <c r="AV4" s="796"/>
      <c r="AW4" s="796"/>
      <c r="AX4" s="796"/>
      <c r="AY4" s="796"/>
      <c r="AZ4" s="796"/>
      <c r="BA4" s="796"/>
      <c r="BB4" s="796"/>
      <c r="BC4" s="796"/>
      <c r="BD4" s="796"/>
      <c r="BE4" s="796"/>
      <c r="BF4" s="796"/>
      <c r="BG4" s="796" t="s">
        <v>226</v>
      </c>
      <c r="BH4" s="796"/>
      <c r="BI4" s="796"/>
      <c r="BJ4" s="796"/>
      <c r="BK4" s="796"/>
      <c r="BL4" s="796"/>
      <c r="BM4" s="796"/>
      <c r="BN4" s="796"/>
      <c r="BO4" s="796" t="s">
        <v>223</v>
      </c>
      <c r="BP4" s="796"/>
      <c r="BQ4" s="796"/>
      <c r="BR4" s="796"/>
      <c r="BS4" s="796" t="s">
        <v>227</v>
      </c>
      <c r="BT4" s="796"/>
      <c r="BU4" s="796"/>
      <c r="BV4" s="796"/>
      <c r="BW4" s="796"/>
      <c r="BX4" s="796"/>
      <c r="BY4" s="796"/>
      <c r="BZ4" s="796"/>
      <c r="CA4" s="796"/>
      <c r="CB4" s="796"/>
      <c r="CD4" s="778" t="s">
        <v>228</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229</v>
      </c>
      <c r="C5" s="761"/>
      <c r="D5" s="761"/>
      <c r="E5" s="761"/>
      <c r="F5" s="761"/>
      <c r="G5" s="761"/>
      <c r="H5" s="761"/>
      <c r="I5" s="761"/>
      <c r="J5" s="761"/>
      <c r="K5" s="761"/>
      <c r="L5" s="761"/>
      <c r="M5" s="761"/>
      <c r="N5" s="761"/>
      <c r="O5" s="761"/>
      <c r="P5" s="761"/>
      <c r="Q5" s="762"/>
      <c r="R5" s="726">
        <v>411344</v>
      </c>
      <c r="S5" s="727"/>
      <c r="T5" s="727"/>
      <c r="U5" s="727"/>
      <c r="V5" s="727"/>
      <c r="W5" s="727"/>
      <c r="X5" s="727"/>
      <c r="Y5" s="773"/>
      <c r="Z5" s="791">
        <v>11.5</v>
      </c>
      <c r="AA5" s="791"/>
      <c r="AB5" s="791"/>
      <c r="AC5" s="791"/>
      <c r="AD5" s="792">
        <v>411344</v>
      </c>
      <c r="AE5" s="792"/>
      <c r="AF5" s="792"/>
      <c r="AG5" s="792"/>
      <c r="AH5" s="792"/>
      <c r="AI5" s="792"/>
      <c r="AJ5" s="792"/>
      <c r="AK5" s="792"/>
      <c r="AL5" s="774">
        <v>20.3</v>
      </c>
      <c r="AM5" s="743"/>
      <c r="AN5" s="743"/>
      <c r="AO5" s="775"/>
      <c r="AP5" s="760" t="s">
        <v>230</v>
      </c>
      <c r="AQ5" s="761"/>
      <c r="AR5" s="761"/>
      <c r="AS5" s="761"/>
      <c r="AT5" s="761"/>
      <c r="AU5" s="761"/>
      <c r="AV5" s="761"/>
      <c r="AW5" s="761"/>
      <c r="AX5" s="761"/>
      <c r="AY5" s="761"/>
      <c r="AZ5" s="761"/>
      <c r="BA5" s="761"/>
      <c r="BB5" s="761"/>
      <c r="BC5" s="761"/>
      <c r="BD5" s="761"/>
      <c r="BE5" s="761"/>
      <c r="BF5" s="762"/>
      <c r="BG5" s="661">
        <v>387006</v>
      </c>
      <c r="BH5" s="664"/>
      <c r="BI5" s="664"/>
      <c r="BJ5" s="664"/>
      <c r="BK5" s="664"/>
      <c r="BL5" s="664"/>
      <c r="BM5" s="664"/>
      <c r="BN5" s="665"/>
      <c r="BO5" s="723">
        <v>94.1</v>
      </c>
      <c r="BP5" s="723"/>
      <c r="BQ5" s="723"/>
      <c r="BR5" s="723"/>
      <c r="BS5" s="724" t="s">
        <v>129</v>
      </c>
      <c r="BT5" s="724"/>
      <c r="BU5" s="724"/>
      <c r="BV5" s="724"/>
      <c r="BW5" s="724"/>
      <c r="BX5" s="724"/>
      <c r="BY5" s="724"/>
      <c r="BZ5" s="724"/>
      <c r="CA5" s="724"/>
      <c r="CB5" s="765"/>
      <c r="CD5" s="778" t="s">
        <v>225</v>
      </c>
      <c r="CE5" s="779"/>
      <c r="CF5" s="779"/>
      <c r="CG5" s="779"/>
      <c r="CH5" s="779"/>
      <c r="CI5" s="779"/>
      <c r="CJ5" s="779"/>
      <c r="CK5" s="779"/>
      <c r="CL5" s="779"/>
      <c r="CM5" s="779"/>
      <c r="CN5" s="779"/>
      <c r="CO5" s="779"/>
      <c r="CP5" s="779"/>
      <c r="CQ5" s="780"/>
      <c r="CR5" s="778" t="s">
        <v>231</v>
      </c>
      <c r="CS5" s="779"/>
      <c r="CT5" s="779"/>
      <c r="CU5" s="779"/>
      <c r="CV5" s="779"/>
      <c r="CW5" s="779"/>
      <c r="CX5" s="779"/>
      <c r="CY5" s="780"/>
      <c r="CZ5" s="778" t="s">
        <v>223</v>
      </c>
      <c r="DA5" s="779"/>
      <c r="DB5" s="779"/>
      <c r="DC5" s="780"/>
      <c r="DD5" s="778" t="s">
        <v>232</v>
      </c>
      <c r="DE5" s="779"/>
      <c r="DF5" s="779"/>
      <c r="DG5" s="779"/>
      <c r="DH5" s="779"/>
      <c r="DI5" s="779"/>
      <c r="DJ5" s="779"/>
      <c r="DK5" s="779"/>
      <c r="DL5" s="779"/>
      <c r="DM5" s="779"/>
      <c r="DN5" s="779"/>
      <c r="DO5" s="779"/>
      <c r="DP5" s="780"/>
      <c r="DQ5" s="778" t="s">
        <v>233</v>
      </c>
      <c r="DR5" s="779"/>
      <c r="DS5" s="779"/>
      <c r="DT5" s="779"/>
      <c r="DU5" s="779"/>
      <c r="DV5" s="779"/>
      <c r="DW5" s="779"/>
      <c r="DX5" s="779"/>
      <c r="DY5" s="779"/>
      <c r="DZ5" s="779"/>
      <c r="EA5" s="779"/>
      <c r="EB5" s="779"/>
      <c r="EC5" s="780"/>
    </row>
    <row r="6" spans="2:143" ht="11.25" customHeight="1" x14ac:dyDescent="0.15">
      <c r="B6" s="658" t="s">
        <v>234</v>
      </c>
      <c r="C6" s="659"/>
      <c r="D6" s="659"/>
      <c r="E6" s="659"/>
      <c r="F6" s="659"/>
      <c r="G6" s="659"/>
      <c r="H6" s="659"/>
      <c r="I6" s="659"/>
      <c r="J6" s="659"/>
      <c r="K6" s="659"/>
      <c r="L6" s="659"/>
      <c r="M6" s="659"/>
      <c r="N6" s="659"/>
      <c r="O6" s="659"/>
      <c r="P6" s="659"/>
      <c r="Q6" s="660"/>
      <c r="R6" s="661">
        <v>37023</v>
      </c>
      <c r="S6" s="664"/>
      <c r="T6" s="664"/>
      <c r="U6" s="664"/>
      <c r="V6" s="664"/>
      <c r="W6" s="664"/>
      <c r="X6" s="664"/>
      <c r="Y6" s="665"/>
      <c r="Z6" s="723">
        <v>1</v>
      </c>
      <c r="AA6" s="723"/>
      <c r="AB6" s="723"/>
      <c r="AC6" s="723"/>
      <c r="AD6" s="724">
        <v>37023</v>
      </c>
      <c r="AE6" s="724"/>
      <c r="AF6" s="724"/>
      <c r="AG6" s="724"/>
      <c r="AH6" s="724"/>
      <c r="AI6" s="724"/>
      <c r="AJ6" s="724"/>
      <c r="AK6" s="724"/>
      <c r="AL6" s="666">
        <v>1.8</v>
      </c>
      <c r="AM6" s="667"/>
      <c r="AN6" s="667"/>
      <c r="AO6" s="725"/>
      <c r="AP6" s="658" t="s">
        <v>235</v>
      </c>
      <c r="AQ6" s="659"/>
      <c r="AR6" s="659"/>
      <c r="AS6" s="659"/>
      <c r="AT6" s="659"/>
      <c r="AU6" s="659"/>
      <c r="AV6" s="659"/>
      <c r="AW6" s="659"/>
      <c r="AX6" s="659"/>
      <c r="AY6" s="659"/>
      <c r="AZ6" s="659"/>
      <c r="BA6" s="659"/>
      <c r="BB6" s="659"/>
      <c r="BC6" s="659"/>
      <c r="BD6" s="659"/>
      <c r="BE6" s="659"/>
      <c r="BF6" s="660"/>
      <c r="BG6" s="661">
        <v>387006</v>
      </c>
      <c r="BH6" s="664"/>
      <c r="BI6" s="664"/>
      <c r="BJ6" s="664"/>
      <c r="BK6" s="664"/>
      <c r="BL6" s="664"/>
      <c r="BM6" s="664"/>
      <c r="BN6" s="665"/>
      <c r="BO6" s="723">
        <v>94.1</v>
      </c>
      <c r="BP6" s="723"/>
      <c r="BQ6" s="723"/>
      <c r="BR6" s="723"/>
      <c r="BS6" s="724" t="s">
        <v>129</v>
      </c>
      <c r="BT6" s="724"/>
      <c r="BU6" s="724"/>
      <c r="BV6" s="724"/>
      <c r="BW6" s="724"/>
      <c r="BX6" s="724"/>
      <c r="BY6" s="724"/>
      <c r="BZ6" s="724"/>
      <c r="CA6" s="724"/>
      <c r="CB6" s="765"/>
      <c r="CD6" s="732" t="s">
        <v>236</v>
      </c>
      <c r="CE6" s="733"/>
      <c r="CF6" s="733"/>
      <c r="CG6" s="733"/>
      <c r="CH6" s="733"/>
      <c r="CI6" s="733"/>
      <c r="CJ6" s="733"/>
      <c r="CK6" s="733"/>
      <c r="CL6" s="733"/>
      <c r="CM6" s="733"/>
      <c r="CN6" s="733"/>
      <c r="CO6" s="733"/>
      <c r="CP6" s="733"/>
      <c r="CQ6" s="734"/>
      <c r="CR6" s="661">
        <v>39163</v>
      </c>
      <c r="CS6" s="664"/>
      <c r="CT6" s="664"/>
      <c r="CU6" s="664"/>
      <c r="CV6" s="664"/>
      <c r="CW6" s="664"/>
      <c r="CX6" s="664"/>
      <c r="CY6" s="665"/>
      <c r="CZ6" s="774">
        <v>1.1000000000000001</v>
      </c>
      <c r="DA6" s="743"/>
      <c r="DB6" s="743"/>
      <c r="DC6" s="777"/>
      <c r="DD6" s="669" t="s">
        <v>129</v>
      </c>
      <c r="DE6" s="664"/>
      <c r="DF6" s="664"/>
      <c r="DG6" s="664"/>
      <c r="DH6" s="664"/>
      <c r="DI6" s="664"/>
      <c r="DJ6" s="664"/>
      <c r="DK6" s="664"/>
      <c r="DL6" s="664"/>
      <c r="DM6" s="664"/>
      <c r="DN6" s="664"/>
      <c r="DO6" s="664"/>
      <c r="DP6" s="665"/>
      <c r="DQ6" s="669">
        <v>39163</v>
      </c>
      <c r="DR6" s="664"/>
      <c r="DS6" s="664"/>
      <c r="DT6" s="664"/>
      <c r="DU6" s="664"/>
      <c r="DV6" s="664"/>
      <c r="DW6" s="664"/>
      <c r="DX6" s="664"/>
      <c r="DY6" s="664"/>
      <c r="DZ6" s="664"/>
      <c r="EA6" s="664"/>
      <c r="EB6" s="664"/>
      <c r="EC6" s="704"/>
    </row>
    <row r="7" spans="2:143" ht="11.25" customHeight="1" x14ac:dyDescent="0.15">
      <c r="B7" s="658" t="s">
        <v>237</v>
      </c>
      <c r="C7" s="659"/>
      <c r="D7" s="659"/>
      <c r="E7" s="659"/>
      <c r="F7" s="659"/>
      <c r="G7" s="659"/>
      <c r="H7" s="659"/>
      <c r="I7" s="659"/>
      <c r="J7" s="659"/>
      <c r="K7" s="659"/>
      <c r="L7" s="659"/>
      <c r="M7" s="659"/>
      <c r="N7" s="659"/>
      <c r="O7" s="659"/>
      <c r="P7" s="659"/>
      <c r="Q7" s="660"/>
      <c r="R7" s="661">
        <v>511</v>
      </c>
      <c r="S7" s="664"/>
      <c r="T7" s="664"/>
      <c r="U7" s="664"/>
      <c r="V7" s="664"/>
      <c r="W7" s="664"/>
      <c r="X7" s="664"/>
      <c r="Y7" s="665"/>
      <c r="Z7" s="723">
        <v>0</v>
      </c>
      <c r="AA7" s="723"/>
      <c r="AB7" s="723"/>
      <c r="AC7" s="723"/>
      <c r="AD7" s="724">
        <v>511</v>
      </c>
      <c r="AE7" s="724"/>
      <c r="AF7" s="724"/>
      <c r="AG7" s="724"/>
      <c r="AH7" s="724"/>
      <c r="AI7" s="724"/>
      <c r="AJ7" s="724"/>
      <c r="AK7" s="724"/>
      <c r="AL7" s="666">
        <v>0</v>
      </c>
      <c r="AM7" s="667"/>
      <c r="AN7" s="667"/>
      <c r="AO7" s="725"/>
      <c r="AP7" s="658" t="s">
        <v>238</v>
      </c>
      <c r="AQ7" s="659"/>
      <c r="AR7" s="659"/>
      <c r="AS7" s="659"/>
      <c r="AT7" s="659"/>
      <c r="AU7" s="659"/>
      <c r="AV7" s="659"/>
      <c r="AW7" s="659"/>
      <c r="AX7" s="659"/>
      <c r="AY7" s="659"/>
      <c r="AZ7" s="659"/>
      <c r="BA7" s="659"/>
      <c r="BB7" s="659"/>
      <c r="BC7" s="659"/>
      <c r="BD7" s="659"/>
      <c r="BE7" s="659"/>
      <c r="BF7" s="660"/>
      <c r="BG7" s="661">
        <v>125045</v>
      </c>
      <c r="BH7" s="664"/>
      <c r="BI7" s="664"/>
      <c r="BJ7" s="664"/>
      <c r="BK7" s="664"/>
      <c r="BL7" s="664"/>
      <c r="BM7" s="664"/>
      <c r="BN7" s="665"/>
      <c r="BO7" s="723">
        <v>30.4</v>
      </c>
      <c r="BP7" s="723"/>
      <c r="BQ7" s="723"/>
      <c r="BR7" s="723"/>
      <c r="BS7" s="724" t="s">
        <v>129</v>
      </c>
      <c r="BT7" s="724"/>
      <c r="BU7" s="724"/>
      <c r="BV7" s="724"/>
      <c r="BW7" s="724"/>
      <c r="BX7" s="724"/>
      <c r="BY7" s="724"/>
      <c r="BZ7" s="724"/>
      <c r="CA7" s="724"/>
      <c r="CB7" s="765"/>
      <c r="CD7" s="705" t="s">
        <v>239</v>
      </c>
      <c r="CE7" s="702"/>
      <c r="CF7" s="702"/>
      <c r="CG7" s="702"/>
      <c r="CH7" s="702"/>
      <c r="CI7" s="702"/>
      <c r="CJ7" s="702"/>
      <c r="CK7" s="702"/>
      <c r="CL7" s="702"/>
      <c r="CM7" s="702"/>
      <c r="CN7" s="702"/>
      <c r="CO7" s="702"/>
      <c r="CP7" s="702"/>
      <c r="CQ7" s="703"/>
      <c r="CR7" s="661">
        <v>508998</v>
      </c>
      <c r="CS7" s="664"/>
      <c r="CT7" s="664"/>
      <c r="CU7" s="664"/>
      <c r="CV7" s="664"/>
      <c r="CW7" s="664"/>
      <c r="CX7" s="664"/>
      <c r="CY7" s="665"/>
      <c r="CZ7" s="723">
        <v>14.8</v>
      </c>
      <c r="DA7" s="723"/>
      <c r="DB7" s="723"/>
      <c r="DC7" s="723"/>
      <c r="DD7" s="669">
        <v>9143</v>
      </c>
      <c r="DE7" s="664"/>
      <c r="DF7" s="664"/>
      <c r="DG7" s="664"/>
      <c r="DH7" s="664"/>
      <c r="DI7" s="664"/>
      <c r="DJ7" s="664"/>
      <c r="DK7" s="664"/>
      <c r="DL7" s="664"/>
      <c r="DM7" s="664"/>
      <c r="DN7" s="664"/>
      <c r="DO7" s="664"/>
      <c r="DP7" s="665"/>
      <c r="DQ7" s="669">
        <v>298204</v>
      </c>
      <c r="DR7" s="664"/>
      <c r="DS7" s="664"/>
      <c r="DT7" s="664"/>
      <c r="DU7" s="664"/>
      <c r="DV7" s="664"/>
      <c r="DW7" s="664"/>
      <c r="DX7" s="664"/>
      <c r="DY7" s="664"/>
      <c r="DZ7" s="664"/>
      <c r="EA7" s="664"/>
      <c r="EB7" s="664"/>
      <c r="EC7" s="704"/>
    </row>
    <row r="8" spans="2:143" ht="11.25" customHeight="1" x14ac:dyDescent="0.15">
      <c r="B8" s="658" t="s">
        <v>240</v>
      </c>
      <c r="C8" s="659"/>
      <c r="D8" s="659"/>
      <c r="E8" s="659"/>
      <c r="F8" s="659"/>
      <c r="G8" s="659"/>
      <c r="H8" s="659"/>
      <c r="I8" s="659"/>
      <c r="J8" s="659"/>
      <c r="K8" s="659"/>
      <c r="L8" s="659"/>
      <c r="M8" s="659"/>
      <c r="N8" s="659"/>
      <c r="O8" s="659"/>
      <c r="P8" s="659"/>
      <c r="Q8" s="660"/>
      <c r="R8" s="661">
        <v>874</v>
      </c>
      <c r="S8" s="664"/>
      <c r="T8" s="664"/>
      <c r="U8" s="664"/>
      <c r="V8" s="664"/>
      <c r="W8" s="664"/>
      <c r="X8" s="664"/>
      <c r="Y8" s="665"/>
      <c r="Z8" s="723">
        <v>0</v>
      </c>
      <c r="AA8" s="723"/>
      <c r="AB8" s="723"/>
      <c r="AC8" s="723"/>
      <c r="AD8" s="724">
        <v>874</v>
      </c>
      <c r="AE8" s="724"/>
      <c r="AF8" s="724"/>
      <c r="AG8" s="724"/>
      <c r="AH8" s="724"/>
      <c r="AI8" s="724"/>
      <c r="AJ8" s="724"/>
      <c r="AK8" s="724"/>
      <c r="AL8" s="666">
        <v>0</v>
      </c>
      <c r="AM8" s="667"/>
      <c r="AN8" s="667"/>
      <c r="AO8" s="725"/>
      <c r="AP8" s="658" t="s">
        <v>241</v>
      </c>
      <c r="AQ8" s="659"/>
      <c r="AR8" s="659"/>
      <c r="AS8" s="659"/>
      <c r="AT8" s="659"/>
      <c r="AU8" s="659"/>
      <c r="AV8" s="659"/>
      <c r="AW8" s="659"/>
      <c r="AX8" s="659"/>
      <c r="AY8" s="659"/>
      <c r="AZ8" s="659"/>
      <c r="BA8" s="659"/>
      <c r="BB8" s="659"/>
      <c r="BC8" s="659"/>
      <c r="BD8" s="659"/>
      <c r="BE8" s="659"/>
      <c r="BF8" s="660"/>
      <c r="BG8" s="661">
        <v>6030</v>
      </c>
      <c r="BH8" s="664"/>
      <c r="BI8" s="664"/>
      <c r="BJ8" s="664"/>
      <c r="BK8" s="664"/>
      <c r="BL8" s="664"/>
      <c r="BM8" s="664"/>
      <c r="BN8" s="665"/>
      <c r="BO8" s="723">
        <v>1.5</v>
      </c>
      <c r="BP8" s="723"/>
      <c r="BQ8" s="723"/>
      <c r="BR8" s="723"/>
      <c r="BS8" s="669" t="s">
        <v>242</v>
      </c>
      <c r="BT8" s="664"/>
      <c r="BU8" s="664"/>
      <c r="BV8" s="664"/>
      <c r="BW8" s="664"/>
      <c r="BX8" s="664"/>
      <c r="BY8" s="664"/>
      <c r="BZ8" s="664"/>
      <c r="CA8" s="664"/>
      <c r="CB8" s="704"/>
      <c r="CD8" s="705" t="s">
        <v>243</v>
      </c>
      <c r="CE8" s="702"/>
      <c r="CF8" s="702"/>
      <c r="CG8" s="702"/>
      <c r="CH8" s="702"/>
      <c r="CI8" s="702"/>
      <c r="CJ8" s="702"/>
      <c r="CK8" s="702"/>
      <c r="CL8" s="702"/>
      <c r="CM8" s="702"/>
      <c r="CN8" s="702"/>
      <c r="CO8" s="702"/>
      <c r="CP8" s="702"/>
      <c r="CQ8" s="703"/>
      <c r="CR8" s="661">
        <v>537012</v>
      </c>
      <c r="CS8" s="664"/>
      <c r="CT8" s="664"/>
      <c r="CU8" s="664"/>
      <c r="CV8" s="664"/>
      <c r="CW8" s="664"/>
      <c r="CX8" s="664"/>
      <c r="CY8" s="665"/>
      <c r="CZ8" s="723">
        <v>15.6</v>
      </c>
      <c r="DA8" s="723"/>
      <c r="DB8" s="723"/>
      <c r="DC8" s="723"/>
      <c r="DD8" s="669">
        <v>1472</v>
      </c>
      <c r="DE8" s="664"/>
      <c r="DF8" s="664"/>
      <c r="DG8" s="664"/>
      <c r="DH8" s="664"/>
      <c r="DI8" s="664"/>
      <c r="DJ8" s="664"/>
      <c r="DK8" s="664"/>
      <c r="DL8" s="664"/>
      <c r="DM8" s="664"/>
      <c r="DN8" s="664"/>
      <c r="DO8" s="664"/>
      <c r="DP8" s="665"/>
      <c r="DQ8" s="669">
        <v>362045</v>
      </c>
      <c r="DR8" s="664"/>
      <c r="DS8" s="664"/>
      <c r="DT8" s="664"/>
      <c r="DU8" s="664"/>
      <c r="DV8" s="664"/>
      <c r="DW8" s="664"/>
      <c r="DX8" s="664"/>
      <c r="DY8" s="664"/>
      <c r="DZ8" s="664"/>
      <c r="EA8" s="664"/>
      <c r="EB8" s="664"/>
      <c r="EC8" s="704"/>
    </row>
    <row r="9" spans="2:143" ht="11.25" customHeight="1" x14ac:dyDescent="0.15">
      <c r="B9" s="658" t="s">
        <v>244</v>
      </c>
      <c r="C9" s="659"/>
      <c r="D9" s="659"/>
      <c r="E9" s="659"/>
      <c r="F9" s="659"/>
      <c r="G9" s="659"/>
      <c r="H9" s="659"/>
      <c r="I9" s="659"/>
      <c r="J9" s="659"/>
      <c r="K9" s="659"/>
      <c r="L9" s="659"/>
      <c r="M9" s="659"/>
      <c r="N9" s="659"/>
      <c r="O9" s="659"/>
      <c r="P9" s="659"/>
      <c r="Q9" s="660"/>
      <c r="R9" s="661">
        <v>744</v>
      </c>
      <c r="S9" s="664"/>
      <c r="T9" s="664"/>
      <c r="U9" s="664"/>
      <c r="V9" s="664"/>
      <c r="W9" s="664"/>
      <c r="X9" s="664"/>
      <c r="Y9" s="665"/>
      <c r="Z9" s="723">
        <v>0</v>
      </c>
      <c r="AA9" s="723"/>
      <c r="AB9" s="723"/>
      <c r="AC9" s="723"/>
      <c r="AD9" s="724">
        <v>744</v>
      </c>
      <c r="AE9" s="724"/>
      <c r="AF9" s="724"/>
      <c r="AG9" s="724"/>
      <c r="AH9" s="724"/>
      <c r="AI9" s="724"/>
      <c r="AJ9" s="724"/>
      <c r="AK9" s="724"/>
      <c r="AL9" s="666">
        <v>0</v>
      </c>
      <c r="AM9" s="667"/>
      <c r="AN9" s="667"/>
      <c r="AO9" s="725"/>
      <c r="AP9" s="658" t="s">
        <v>245</v>
      </c>
      <c r="AQ9" s="659"/>
      <c r="AR9" s="659"/>
      <c r="AS9" s="659"/>
      <c r="AT9" s="659"/>
      <c r="AU9" s="659"/>
      <c r="AV9" s="659"/>
      <c r="AW9" s="659"/>
      <c r="AX9" s="659"/>
      <c r="AY9" s="659"/>
      <c r="AZ9" s="659"/>
      <c r="BA9" s="659"/>
      <c r="BB9" s="659"/>
      <c r="BC9" s="659"/>
      <c r="BD9" s="659"/>
      <c r="BE9" s="659"/>
      <c r="BF9" s="660"/>
      <c r="BG9" s="661">
        <v>103740</v>
      </c>
      <c r="BH9" s="664"/>
      <c r="BI9" s="664"/>
      <c r="BJ9" s="664"/>
      <c r="BK9" s="664"/>
      <c r="BL9" s="664"/>
      <c r="BM9" s="664"/>
      <c r="BN9" s="665"/>
      <c r="BO9" s="723">
        <v>25.2</v>
      </c>
      <c r="BP9" s="723"/>
      <c r="BQ9" s="723"/>
      <c r="BR9" s="723"/>
      <c r="BS9" s="669" t="s">
        <v>129</v>
      </c>
      <c r="BT9" s="664"/>
      <c r="BU9" s="664"/>
      <c r="BV9" s="664"/>
      <c r="BW9" s="664"/>
      <c r="BX9" s="664"/>
      <c r="BY9" s="664"/>
      <c r="BZ9" s="664"/>
      <c r="CA9" s="664"/>
      <c r="CB9" s="704"/>
      <c r="CD9" s="705" t="s">
        <v>246</v>
      </c>
      <c r="CE9" s="702"/>
      <c r="CF9" s="702"/>
      <c r="CG9" s="702"/>
      <c r="CH9" s="702"/>
      <c r="CI9" s="702"/>
      <c r="CJ9" s="702"/>
      <c r="CK9" s="702"/>
      <c r="CL9" s="702"/>
      <c r="CM9" s="702"/>
      <c r="CN9" s="702"/>
      <c r="CO9" s="702"/>
      <c r="CP9" s="702"/>
      <c r="CQ9" s="703"/>
      <c r="CR9" s="661">
        <v>172206</v>
      </c>
      <c r="CS9" s="664"/>
      <c r="CT9" s="664"/>
      <c r="CU9" s="664"/>
      <c r="CV9" s="664"/>
      <c r="CW9" s="664"/>
      <c r="CX9" s="664"/>
      <c r="CY9" s="665"/>
      <c r="CZ9" s="723">
        <v>5</v>
      </c>
      <c r="DA9" s="723"/>
      <c r="DB9" s="723"/>
      <c r="DC9" s="723"/>
      <c r="DD9" s="669">
        <v>10914</v>
      </c>
      <c r="DE9" s="664"/>
      <c r="DF9" s="664"/>
      <c r="DG9" s="664"/>
      <c r="DH9" s="664"/>
      <c r="DI9" s="664"/>
      <c r="DJ9" s="664"/>
      <c r="DK9" s="664"/>
      <c r="DL9" s="664"/>
      <c r="DM9" s="664"/>
      <c r="DN9" s="664"/>
      <c r="DO9" s="664"/>
      <c r="DP9" s="665"/>
      <c r="DQ9" s="669">
        <v>150113</v>
      </c>
      <c r="DR9" s="664"/>
      <c r="DS9" s="664"/>
      <c r="DT9" s="664"/>
      <c r="DU9" s="664"/>
      <c r="DV9" s="664"/>
      <c r="DW9" s="664"/>
      <c r="DX9" s="664"/>
      <c r="DY9" s="664"/>
      <c r="DZ9" s="664"/>
      <c r="EA9" s="664"/>
      <c r="EB9" s="664"/>
      <c r="EC9" s="704"/>
    </row>
    <row r="10" spans="2:143" ht="11.25" customHeight="1" x14ac:dyDescent="0.15">
      <c r="B10" s="658" t="s">
        <v>247</v>
      </c>
      <c r="C10" s="659"/>
      <c r="D10" s="659"/>
      <c r="E10" s="659"/>
      <c r="F10" s="659"/>
      <c r="G10" s="659"/>
      <c r="H10" s="659"/>
      <c r="I10" s="659"/>
      <c r="J10" s="659"/>
      <c r="K10" s="659"/>
      <c r="L10" s="659"/>
      <c r="M10" s="659"/>
      <c r="N10" s="659"/>
      <c r="O10" s="659"/>
      <c r="P10" s="659"/>
      <c r="Q10" s="660"/>
      <c r="R10" s="661" t="s">
        <v>242</v>
      </c>
      <c r="S10" s="664"/>
      <c r="T10" s="664"/>
      <c r="U10" s="664"/>
      <c r="V10" s="664"/>
      <c r="W10" s="664"/>
      <c r="X10" s="664"/>
      <c r="Y10" s="665"/>
      <c r="Z10" s="723" t="s">
        <v>242</v>
      </c>
      <c r="AA10" s="723"/>
      <c r="AB10" s="723"/>
      <c r="AC10" s="723"/>
      <c r="AD10" s="724" t="s">
        <v>129</v>
      </c>
      <c r="AE10" s="724"/>
      <c r="AF10" s="724"/>
      <c r="AG10" s="724"/>
      <c r="AH10" s="724"/>
      <c r="AI10" s="724"/>
      <c r="AJ10" s="724"/>
      <c r="AK10" s="724"/>
      <c r="AL10" s="666" t="s">
        <v>242</v>
      </c>
      <c r="AM10" s="667"/>
      <c r="AN10" s="667"/>
      <c r="AO10" s="725"/>
      <c r="AP10" s="658" t="s">
        <v>248</v>
      </c>
      <c r="AQ10" s="659"/>
      <c r="AR10" s="659"/>
      <c r="AS10" s="659"/>
      <c r="AT10" s="659"/>
      <c r="AU10" s="659"/>
      <c r="AV10" s="659"/>
      <c r="AW10" s="659"/>
      <c r="AX10" s="659"/>
      <c r="AY10" s="659"/>
      <c r="AZ10" s="659"/>
      <c r="BA10" s="659"/>
      <c r="BB10" s="659"/>
      <c r="BC10" s="659"/>
      <c r="BD10" s="659"/>
      <c r="BE10" s="659"/>
      <c r="BF10" s="660"/>
      <c r="BG10" s="661">
        <v>10040</v>
      </c>
      <c r="BH10" s="664"/>
      <c r="BI10" s="664"/>
      <c r="BJ10" s="664"/>
      <c r="BK10" s="664"/>
      <c r="BL10" s="664"/>
      <c r="BM10" s="664"/>
      <c r="BN10" s="665"/>
      <c r="BO10" s="723">
        <v>2.4</v>
      </c>
      <c r="BP10" s="723"/>
      <c r="BQ10" s="723"/>
      <c r="BR10" s="723"/>
      <c r="BS10" s="669" t="s">
        <v>242</v>
      </c>
      <c r="BT10" s="664"/>
      <c r="BU10" s="664"/>
      <c r="BV10" s="664"/>
      <c r="BW10" s="664"/>
      <c r="BX10" s="664"/>
      <c r="BY10" s="664"/>
      <c r="BZ10" s="664"/>
      <c r="CA10" s="664"/>
      <c r="CB10" s="704"/>
      <c r="CD10" s="705" t="s">
        <v>249</v>
      </c>
      <c r="CE10" s="702"/>
      <c r="CF10" s="702"/>
      <c r="CG10" s="702"/>
      <c r="CH10" s="702"/>
      <c r="CI10" s="702"/>
      <c r="CJ10" s="702"/>
      <c r="CK10" s="702"/>
      <c r="CL10" s="702"/>
      <c r="CM10" s="702"/>
      <c r="CN10" s="702"/>
      <c r="CO10" s="702"/>
      <c r="CP10" s="702"/>
      <c r="CQ10" s="703"/>
      <c r="CR10" s="661">
        <v>1857</v>
      </c>
      <c r="CS10" s="664"/>
      <c r="CT10" s="664"/>
      <c r="CU10" s="664"/>
      <c r="CV10" s="664"/>
      <c r="CW10" s="664"/>
      <c r="CX10" s="664"/>
      <c r="CY10" s="665"/>
      <c r="CZ10" s="723">
        <v>0.1</v>
      </c>
      <c r="DA10" s="723"/>
      <c r="DB10" s="723"/>
      <c r="DC10" s="723"/>
      <c r="DD10" s="669" t="s">
        <v>129</v>
      </c>
      <c r="DE10" s="664"/>
      <c r="DF10" s="664"/>
      <c r="DG10" s="664"/>
      <c r="DH10" s="664"/>
      <c r="DI10" s="664"/>
      <c r="DJ10" s="664"/>
      <c r="DK10" s="664"/>
      <c r="DL10" s="664"/>
      <c r="DM10" s="664"/>
      <c r="DN10" s="664"/>
      <c r="DO10" s="664"/>
      <c r="DP10" s="665"/>
      <c r="DQ10" s="669">
        <v>1857</v>
      </c>
      <c r="DR10" s="664"/>
      <c r="DS10" s="664"/>
      <c r="DT10" s="664"/>
      <c r="DU10" s="664"/>
      <c r="DV10" s="664"/>
      <c r="DW10" s="664"/>
      <c r="DX10" s="664"/>
      <c r="DY10" s="664"/>
      <c r="DZ10" s="664"/>
      <c r="EA10" s="664"/>
      <c r="EB10" s="664"/>
      <c r="EC10" s="704"/>
    </row>
    <row r="11" spans="2:143" ht="11.25" customHeight="1" x14ac:dyDescent="0.15">
      <c r="B11" s="658" t="s">
        <v>250</v>
      </c>
      <c r="C11" s="659"/>
      <c r="D11" s="659"/>
      <c r="E11" s="659"/>
      <c r="F11" s="659"/>
      <c r="G11" s="659"/>
      <c r="H11" s="659"/>
      <c r="I11" s="659"/>
      <c r="J11" s="659"/>
      <c r="K11" s="659"/>
      <c r="L11" s="659"/>
      <c r="M11" s="659"/>
      <c r="N11" s="659"/>
      <c r="O11" s="659"/>
      <c r="P11" s="659"/>
      <c r="Q11" s="660"/>
      <c r="R11" s="661" t="s">
        <v>129</v>
      </c>
      <c r="S11" s="664"/>
      <c r="T11" s="664"/>
      <c r="U11" s="664"/>
      <c r="V11" s="664"/>
      <c r="W11" s="664"/>
      <c r="X11" s="664"/>
      <c r="Y11" s="665"/>
      <c r="Z11" s="723" t="s">
        <v>129</v>
      </c>
      <c r="AA11" s="723"/>
      <c r="AB11" s="723"/>
      <c r="AC11" s="723"/>
      <c r="AD11" s="724" t="s">
        <v>129</v>
      </c>
      <c r="AE11" s="724"/>
      <c r="AF11" s="724"/>
      <c r="AG11" s="724"/>
      <c r="AH11" s="724"/>
      <c r="AI11" s="724"/>
      <c r="AJ11" s="724"/>
      <c r="AK11" s="724"/>
      <c r="AL11" s="666" t="s">
        <v>242</v>
      </c>
      <c r="AM11" s="667"/>
      <c r="AN11" s="667"/>
      <c r="AO11" s="725"/>
      <c r="AP11" s="658" t="s">
        <v>251</v>
      </c>
      <c r="AQ11" s="659"/>
      <c r="AR11" s="659"/>
      <c r="AS11" s="659"/>
      <c r="AT11" s="659"/>
      <c r="AU11" s="659"/>
      <c r="AV11" s="659"/>
      <c r="AW11" s="659"/>
      <c r="AX11" s="659"/>
      <c r="AY11" s="659"/>
      <c r="AZ11" s="659"/>
      <c r="BA11" s="659"/>
      <c r="BB11" s="659"/>
      <c r="BC11" s="659"/>
      <c r="BD11" s="659"/>
      <c r="BE11" s="659"/>
      <c r="BF11" s="660"/>
      <c r="BG11" s="661">
        <v>5235</v>
      </c>
      <c r="BH11" s="664"/>
      <c r="BI11" s="664"/>
      <c r="BJ11" s="664"/>
      <c r="BK11" s="664"/>
      <c r="BL11" s="664"/>
      <c r="BM11" s="664"/>
      <c r="BN11" s="665"/>
      <c r="BO11" s="723">
        <v>1.3</v>
      </c>
      <c r="BP11" s="723"/>
      <c r="BQ11" s="723"/>
      <c r="BR11" s="723"/>
      <c r="BS11" s="669" t="s">
        <v>129</v>
      </c>
      <c r="BT11" s="664"/>
      <c r="BU11" s="664"/>
      <c r="BV11" s="664"/>
      <c r="BW11" s="664"/>
      <c r="BX11" s="664"/>
      <c r="BY11" s="664"/>
      <c r="BZ11" s="664"/>
      <c r="CA11" s="664"/>
      <c r="CB11" s="704"/>
      <c r="CD11" s="705" t="s">
        <v>252</v>
      </c>
      <c r="CE11" s="702"/>
      <c r="CF11" s="702"/>
      <c r="CG11" s="702"/>
      <c r="CH11" s="702"/>
      <c r="CI11" s="702"/>
      <c r="CJ11" s="702"/>
      <c r="CK11" s="702"/>
      <c r="CL11" s="702"/>
      <c r="CM11" s="702"/>
      <c r="CN11" s="702"/>
      <c r="CO11" s="702"/>
      <c r="CP11" s="702"/>
      <c r="CQ11" s="703"/>
      <c r="CR11" s="661">
        <v>262045</v>
      </c>
      <c r="CS11" s="664"/>
      <c r="CT11" s="664"/>
      <c r="CU11" s="664"/>
      <c r="CV11" s="664"/>
      <c r="CW11" s="664"/>
      <c r="CX11" s="664"/>
      <c r="CY11" s="665"/>
      <c r="CZ11" s="723">
        <v>7.6</v>
      </c>
      <c r="DA11" s="723"/>
      <c r="DB11" s="723"/>
      <c r="DC11" s="723"/>
      <c r="DD11" s="669">
        <v>116194</v>
      </c>
      <c r="DE11" s="664"/>
      <c r="DF11" s="664"/>
      <c r="DG11" s="664"/>
      <c r="DH11" s="664"/>
      <c r="DI11" s="664"/>
      <c r="DJ11" s="664"/>
      <c r="DK11" s="664"/>
      <c r="DL11" s="664"/>
      <c r="DM11" s="664"/>
      <c r="DN11" s="664"/>
      <c r="DO11" s="664"/>
      <c r="DP11" s="665"/>
      <c r="DQ11" s="669">
        <v>107258</v>
      </c>
      <c r="DR11" s="664"/>
      <c r="DS11" s="664"/>
      <c r="DT11" s="664"/>
      <c r="DU11" s="664"/>
      <c r="DV11" s="664"/>
      <c r="DW11" s="664"/>
      <c r="DX11" s="664"/>
      <c r="DY11" s="664"/>
      <c r="DZ11" s="664"/>
      <c r="EA11" s="664"/>
      <c r="EB11" s="664"/>
      <c r="EC11" s="704"/>
    </row>
    <row r="12" spans="2:143" ht="11.25" customHeight="1" x14ac:dyDescent="0.15">
      <c r="B12" s="658" t="s">
        <v>253</v>
      </c>
      <c r="C12" s="659"/>
      <c r="D12" s="659"/>
      <c r="E12" s="659"/>
      <c r="F12" s="659"/>
      <c r="G12" s="659"/>
      <c r="H12" s="659"/>
      <c r="I12" s="659"/>
      <c r="J12" s="659"/>
      <c r="K12" s="659"/>
      <c r="L12" s="659"/>
      <c r="M12" s="659"/>
      <c r="N12" s="659"/>
      <c r="O12" s="659"/>
      <c r="P12" s="659"/>
      <c r="Q12" s="660"/>
      <c r="R12" s="661">
        <v>78465</v>
      </c>
      <c r="S12" s="664"/>
      <c r="T12" s="664"/>
      <c r="U12" s="664"/>
      <c r="V12" s="664"/>
      <c r="W12" s="664"/>
      <c r="X12" s="664"/>
      <c r="Y12" s="665"/>
      <c r="Z12" s="723">
        <v>2.2000000000000002</v>
      </c>
      <c r="AA12" s="723"/>
      <c r="AB12" s="723"/>
      <c r="AC12" s="723"/>
      <c r="AD12" s="724">
        <v>78465</v>
      </c>
      <c r="AE12" s="724"/>
      <c r="AF12" s="724"/>
      <c r="AG12" s="724"/>
      <c r="AH12" s="724"/>
      <c r="AI12" s="724"/>
      <c r="AJ12" s="724"/>
      <c r="AK12" s="724"/>
      <c r="AL12" s="666">
        <v>3.9</v>
      </c>
      <c r="AM12" s="667"/>
      <c r="AN12" s="667"/>
      <c r="AO12" s="725"/>
      <c r="AP12" s="658" t="s">
        <v>254</v>
      </c>
      <c r="AQ12" s="659"/>
      <c r="AR12" s="659"/>
      <c r="AS12" s="659"/>
      <c r="AT12" s="659"/>
      <c r="AU12" s="659"/>
      <c r="AV12" s="659"/>
      <c r="AW12" s="659"/>
      <c r="AX12" s="659"/>
      <c r="AY12" s="659"/>
      <c r="AZ12" s="659"/>
      <c r="BA12" s="659"/>
      <c r="BB12" s="659"/>
      <c r="BC12" s="659"/>
      <c r="BD12" s="659"/>
      <c r="BE12" s="659"/>
      <c r="BF12" s="660"/>
      <c r="BG12" s="661">
        <v>239070</v>
      </c>
      <c r="BH12" s="664"/>
      <c r="BI12" s="664"/>
      <c r="BJ12" s="664"/>
      <c r="BK12" s="664"/>
      <c r="BL12" s="664"/>
      <c r="BM12" s="664"/>
      <c r="BN12" s="665"/>
      <c r="BO12" s="723">
        <v>58.1</v>
      </c>
      <c r="BP12" s="723"/>
      <c r="BQ12" s="723"/>
      <c r="BR12" s="723"/>
      <c r="BS12" s="669" t="s">
        <v>242</v>
      </c>
      <c r="BT12" s="664"/>
      <c r="BU12" s="664"/>
      <c r="BV12" s="664"/>
      <c r="BW12" s="664"/>
      <c r="BX12" s="664"/>
      <c r="BY12" s="664"/>
      <c r="BZ12" s="664"/>
      <c r="CA12" s="664"/>
      <c r="CB12" s="704"/>
      <c r="CD12" s="705" t="s">
        <v>255</v>
      </c>
      <c r="CE12" s="702"/>
      <c r="CF12" s="702"/>
      <c r="CG12" s="702"/>
      <c r="CH12" s="702"/>
      <c r="CI12" s="702"/>
      <c r="CJ12" s="702"/>
      <c r="CK12" s="702"/>
      <c r="CL12" s="702"/>
      <c r="CM12" s="702"/>
      <c r="CN12" s="702"/>
      <c r="CO12" s="702"/>
      <c r="CP12" s="702"/>
      <c r="CQ12" s="703"/>
      <c r="CR12" s="661">
        <v>480385</v>
      </c>
      <c r="CS12" s="664"/>
      <c r="CT12" s="664"/>
      <c r="CU12" s="664"/>
      <c r="CV12" s="664"/>
      <c r="CW12" s="664"/>
      <c r="CX12" s="664"/>
      <c r="CY12" s="665"/>
      <c r="CZ12" s="723">
        <v>14</v>
      </c>
      <c r="DA12" s="723"/>
      <c r="DB12" s="723"/>
      <c r="DC12" s="723"/>
      <c r="DD12" s="669">
        <v>111550</v>
      </c>
      <c r="DE12" s="664"/>
      <c r="DF12" s="664"/>
      <c r="DG12" s="664"/>
      <c r="DH12" s="664"/>
      <c r="DI12" s="664"/>
      <c r="DJ12" s="664"/>
      <c r="DK12" s="664"/>
      <c r="DL12" s="664"/>
      <c r="DM12" s="664"/>
      <c r="DN12" s="664"/>
      <c r="DO12" s="664"/>
      <c r="DP12" s="665"/>
      <c r="DQ12" s="669">
        <v>343445</v>
      </c>
      <c r="DR12" s="664"/>
      <c r="DS12" s="664"/>
      <c r="DT12" s="664"/>
      <c r="DU12" s="664"/>
      <c r="DV12" s="664"/>
      <c r="DW12" s="664"/>
      <c r="DX12" s="664"/>
      <c r="DY12" s="664"/>
      <c r="DZ12" s="664"/>
      <c r="EA12" s="664"/>
      <c r="EB12" s="664"/>
      <c r="EC12" s="704"/>
    </row>
    <row r="13" spans="2:143" ht="11.25" customHeight="1" x14ac:dyDescent="0.15">
      <c r="B13" s="658" t="s">
        <v>256</v>
      </c>
      <c r="C13" s="659"/>
      <c r="D13" s="659"/>
      <c r="E13" s="659"/>
      <c r="F13" s="659"/>
      <c r="G13" s="659"/>
      <c r="H13" s="659"/>
      <c r="I13" s="659"/>
      <c r="J13" s="659"/>
      <c r="K13" s="659"/>
      <c r="L13" s="659"/>
      <c r="M13" s="659"/>
      <c r="N13" s="659"/>
      <c r="O13" s="659"/>
      <c r="P13" s="659"/>
      <c r="Q13" s="660"/>
      <c r="R13" s="661" t="s">
        <v>129</v>
      </c>
      <c r="S13" s="664"/>
      <c r="T13" s="664"/>
      <c r="U13" s="664"/>
      <c r="V13" s="664"/>
      <c r="W13" s="664"/>
      <c r="X13" s="664"/>
      <c r="Y13" s="665"/>
      <c r="Z13" s="723" t="s">
        <v>129</v>
      </c>
      <c r="AA13" s="723"/>
      <c r="AB13" s="723"/>
      <c r="AC13" s="723"/>
      <c r="AD13" s="724" t="s">
        <v>129</v>
      </c>
      <c r="AE13" s="724"/>
      <c r="AF13" s="724"/>
      <c r="AG13" s="724"/>
      <c r="AH13" s="724"/>
      <c r="AI13" s="724"/>
      <c r="AJ13" s="724"/>
      <c r="AK13" s="724"/>
      <c r="AL13" s="666" t="s">
        <v>129</v>
      </c>
      <c r="AM13" s="667"/>
      <c r="AN13" s="667"/>
      <c r="AO13" s="725"/>
      <c r="AP13" s="658" t="s">
        <v>257</v>
      </c>
      <c r="AQ13" s="659"/>
      <c r="AR13" s="659"/>
      <c r="AS13" s="659"/>
      <c r="AT13" s="659"/>
      <c r="AU13" s="659"/>
      <c r="AV13" s="659"/>
      <c r="AW13" s="659"/>
      <c r="AX13" s="659"/>
      <c r="AY13" s="659"/>
      <c r="AZ13" s="659"/>
      <c r="BA13" s="659"/>
      <c r="BB13" s="659"/>
      <c r="BC13" s="659"/>
      <c r="BD13" s="659"/>
      <c r="BE13" s="659"/>
      <c r="BF13" s="660"/>
      <c r="BG13" s="661">
        <v>237026</v>
      </c>
      <c r="BH13" s="664"/>
      <c r="BI13" s="664"/>
      <c r="BJ13" s="664"/>
      <c r="BK13" s="664"/>
      <c r="BL13" s="664"/>
      <c r="BM13" s="664"/>
      <c r="BN13" s="665"/>
      <c r="BO13" s="723">
        <v>57.6</v>
      </c>
      <c r="BP13" s="723"/>
      <c r="BQ13" s="723"/>
      <c r="BR13" s="723"/>
      <c r="BS13" s="669" t="s">
        <v>242</v>
      </c>
      <c r="BT13" s="664"/>
      <c r="BU13" s="664"/>
      <c r="BV13" s="664"/>
      <c r="BW13" s="664"/>
      <c r="BX13" s="664"/>
      <c r="BY13" s="664"/>
      <c r="BZ13" s="664"/>
      <c r="CA13" s="664"/>
      <c r="CB13" s="704"/>
      <c r="CD13" s="705" t="s">
        <v>258</v>
      </c>
      <c r="CE13" s="702"/>
      <c r="CF13" s="702"/>
      <c r="CG13" s="702"/>
      <c r="CH13" s="702"/>
      <c r="CI13" s="702"/>
      <c r="CJ13" s="702"/>
      <c r="CK13" s="702"/>
      <c r="CL13" s="702"/>
      <c r="CM13" s="702"/>
      <c r="CN13" s="702"/>
      <c r="CO13" s="702"/>
      <c r="CP13" s="702"/>
      <c r="CQ13" s="703"/>
      <c r="CR13" s="661">
        <v>414240</v>
      </c>
      <c r="CS13" s="664"/>
      <c r="CT13" s="664"/>
      <c r="CU13" s="664"/>
      <c r="CV13" s="664"/>
      <c r="CW13" s="664"/>
      <c r="CX13" s="664"/>
      <c r="CY13" s="665"/>
      <c r="CZ13" s="723">
        <v>12.1</v>
      </c>
      <c r="DA13" s="723"/>
      <c r="DB13" s="723"/>
      <c r="DC13" s="723"/>
      <c r="DD13" s="669">
        <v>153308</v>
      </c>
      <c r="DE13" s="664"/>
      <c r="DF13" s="664"/>
      <c r="DG13" s="664"/>
      <c r="DH13" s="664"/>
      <c r="DI13" s="664"/>
      <c r="DJ13" s="664"/>
      <c r="DK13" s="664"/>
      <c r="DL13" s="664"/>
      <c r="DM13" s="664"/>
      <c r="DN13" s="664"/>
      <c r="DO13" s="664"/>
      <c r="DP13" s="665"/>
      <c r="DQ13" s="669">
        <v>253707</v>
      </c>
      <c r="DR13" s="664"/>
      <c r="DS13" s="664"/>
      <c r="DT13" s="664"/>
      <c r="DU13" s="664"/>
      <c r="DV13" s="664"/>
      <c r="DW13" s="664"/>
      <c r="DX13" s="664"/>
      <c r="DY13" s="664"/>
      <c r="DZ13" s="664"/>
      <c r="EA13" s="664"/>
      <c r="EB13" s="664"/>
      <c r="EC13" s="704"/>
    </row>
    <row r="14" spans="2:143" ht="11.25" customHeight="1" x14ac:dyDescent="0.15">
      <c r="B14" s="658" t="s">
        <v>259</v>
      </c>
      <c r="C14" s="659"/>
      <c r="D14" s="659"/>
      <c r="E14" s="659"/>
      <c r="F14" s="659"/>
      <c r="G14" s="659"/>
      <c r="H14" s="659"/>
      <c r="I14" s="659"/>
      <c r="J14" s="659"/>
      <c r="K14" s="659"/>
      <c r="L14" s="659"/>
      <c r="M14" s="659"/>
      <c r="N14" s="659"/>
      <c r="O14" s="659"/>
      <c r="P14" s="659"/>
      <c r="Q14" s="660"/>
      <c r="R14" s="661" t="s">
        <v>129</v>
      </c>
      <c r="S14" s="664"/>
      <c r="T14" s="664"/>
      <c r="U14" s="664"/>
      <c r="V14" s="664"/>
      <c r="W14" s="664"/>
      <c r="X14" s="664"/>
      <c r="Y14" s="665"/>
      <c r="Z14" s="723" t="s">
        <v>242</v>
      </c>
      <c r="AA14" s="723"/>
      <c r="AB14" s="723"/>
      <c r="AC14" s="723"/>
      <c r="AD14" s="724" t="s">
        <v>242</v>
      </c>
      <c r="AE14" s="724"/>
      <c r="AF14" s="724"/>
      <c r="AG14" s="724"/>
      <c r="AH14" s="724"/>
      <c r="AI14" s="724"/>
      <c r="AJ14" s="724"/>
      <c r="AK14" s="724"/>
      <c r="AL14" s="666" t="s">
        <v>242</v>
      </c>
      <c r="AM14" s="667"/>
      <c r="AN14" s="667"/>
      <c r="AO14" s="725"/>
      <c r="AP14" s="658" t="s">
        <v>260</v>
      </c>
      <c r="AQ14" s="659"/>
      <c r="AR14" s="659"/>
      <c r="AS14" s="659"/>
      <c r="AT14" s="659"/>
      <c r="AU14" s="659"/>
      <c r="AV14" s="659"/>
      <c r="AW14" s="659"/>
      <c r="AX14" s="659"/>
      <c r="AY14" s="659"/>
      <c r="AZ14" s="659"/>
      <c r="BA14" s="659"/>
      <c r="BB14" s="659"/>
      <c r="BC14" s="659"/>
      <c r="BD14" s="659"/>
      <c r="BE14" s="659"/>
      <c r="BF14" s="660"/>
      <c r="BG14" s="661">
        <v>13984</v>
      </c>
      <c r="BH14" s="664"/>
      <c r="BI14" s="664"/>
      <c r="BJ14" s="664"/>
      <c r="BK14" s="664"/>
      <c r="BL14" s="664"/>
      <c r="BM14" s="664"/>
      <c r="BN14" s="665"/>
      <c r="BO14" s="723">
        <v>3.4</v>
      </c>
      <c r="BP14" s="723"/>
      <c r="BQ14" s="723"/>
      <c r="BR14" s="723"/>
      <c r="BS14" s="669" t="s">
        <v>129</v>
      </c>
      <c r="BT14" s="664"/>
      <c r="BU14" s="664"/>
      <c r="BV14" s="664"/>
      <c r="BW14" s="664"/>
      <c r="BX14" s="664"/>
      <c r="BY14" s="664"/>
      <c r="BZ14" s="664"/>
      <c r="CA14" s="664"/>
      <c r="CB14" s="704"/>
      <c r="CD14" s="705" t="s">
        <v>261</v>
      </c>
      <c r="CE14" s="702"/>
      <c r="CF14" s="702"/>
      <c r="CG14" s="702"/>
      <c r="CH14" s="702"/>
      <c r="CI14" s="702"/>
      <c r="CJ14" s="702"/>
      <c r="CK14" s="702"/>
      <c r="CL14" s="702"/>
      <c r="CM14" s="702"/>
      <c r="CN14" s="702"/>
      <c r="CO14" s="702"/>
      <c r="CP14" s="702"/>
      <c r="CQ14" s="703"/>
      <c r="CR14" s="661">
        <v>121674</v>
      </c>
      <c r="CS14" s="664"/>
      <c r="CT14" s="664"/>
      <c r="CU14" s="664"/>
      <c r="CV14" s="664"/>
      <c r="CW14" s="664"/>
      <c r="CX14" s="664"/>
      <c r="CY14" s="665"/>
      <c r="CZ14" s="723">
        <v>3.5</v>
      </c>
      <c r="DA14" s="723"/>
      <c r="DB14" s="723"/>
      <c r="DC14" s="723"/>
      <c r="DD14" s="669" t="s">
        <v>129</v>
      </c>
      <c r="DE14" s="664"/>
      <c r="DF14" s="664"/>
      <c r="DG14" s="664"/>
      <c r="DH14" s="664"/>
      <c r="DI14" s="664"/>
      <c r="DJ14" s="664"/>
      <c r="DK14" s="664"/>
      <c r="DL14" s="664"/>
      <c r="DM14" s="664"/>
      <c r="DN14" s="664"/>
      <c r="DO14" s="664"/>
      <c r="DP14" s="665"/>
      <c r="DQ14" s="669">
        <v>111799</v>
      </c>
      <c r="DR14" s="664"/>
      <c r="DS14" s="664"/>
      <c r="DT14" s="664"/>
      <c r="DU14" s="664"/>
      <c r="DV14" s="664"/>
      <c r="DW14" s="664"/>
      <c r="DX14" s="664"/>
      <c r="DY14" s="664"/>
      <c r="DZ14" s="664"/>
      <c r="EA14" s="664"/>
      <c r="EB14" s="664"/>
      <c r="EC14" s="704"/>
    </row>
    <row r="15" spans="2:143" ht="11.25" customHeight="1" x14ac:dyDescent="0.15">
      <c r="B15" s="658" t="s">
        <v>262</v>
      </c>
      <c r="C15" s="659"/>
      <c r="D15" s="659"/>
      <c r="E15" s="659"/>
      <c r="F15" s="659"/>
      <c r="G15" s="659"/>
      <c r="H15" s="659"/>
      <c r="I15" s="659"/>
      <c r="J15" s="659"/>
      <c r="K15" s="659"/>
      <c r="L15" s="659"/>
      <c r="M15" s="659"/>
      <c r="N15" s="659"/>
      <c r="O15" s="659"/>
      <c r="P15" s="659"/>
      <c r="Q15" s="660"/>
      <c r="R15" s="661">
        <v>8711</v>
      </c>
      <c r="S15" s="664"/>
      <c r="T15" s="664"/>
      <c r="U15" s="664"/>
      <c r="V15" s="664"/>
      <c r="W15" s="664"/>
      <c r="X15" s="664"/>
      <c r="Y15" s="665"/>
      <c r="Z15" s="723">
        <v>0.2</v>
      </c>
      <c r="AA15" s="723"/>
      <c r="AB15" s="723"/>
      <c r="AC15" s="723"/>
      <c r="AD15" s="724">
        <v>8711</v>
      </c>
      <c r="AE15" s="724"/>
      <c r="AF15" s="724"/>
      <c r="AG15" s="724"/>
      <c r="AH15" s="724"/>
      <c r="AI15" s="724"/>
      <c r="AJ15" s="724"/>
      <c r="AK15" s="724"/>
      <c r="AL15" s="666">
        <v>0.4</v>
      </c>
      <c r="AM15" s="667"/>
      <c r="AN15" s="667"/>
      <c r="AO15" s="725"/>
      <c r="AP15" s="658" t="s">
        <v>263</v>
      </c>
      <c r="AQ15" s="659"/>
      <c r="AR15" s="659"/>
      <c r="AS15" s="659"/>
      <c r="AT15" s="659"/>
      <c r="AU15" s="659"/>
      <c r="AV15" s="659"/>
      <c r="AW15" s="659"/>
      <c r="AX15" s="659"/>
      <c r="AY15" s="659"/>
      <c r="AZ15" s="659"/>
      <c r="BA15" s="659"/>
      <c r="BB15" s="659"/>
      <c r="BC15" s="659"/>
      <c r="BD15" s="659"/>
      <c r="BE15" s="659"/>
      <c r="BF15" s="660"/>
      <c r="BG15" s="661">
        <v>8907</v>
      </c>
      <c r="BH15" s="664"/>
      <c r="BI15" s="664"/>
      <c r="BJ15" s="664"/>
      <c r="BK15" s="664"/>
      <c r="BL15" s="664"/>
      <c r="BM15" s="664"/>
      <c r="BN15" s="665"/>
      <c r="BO15" s="723">
        <v>2.2000000000000002</v>
      </c>
      <c r="BP15" s="723"/>
      <c r="BQ15" s="723"/>
      <c r="BR15" s="723"/>
      <c r="BS15" s="669" t="s">
        <v>242</v>
      </c>
      <c r="BT15" s="664"/>
      <c r="BU15" s="664"/>
      <c r="BV15" s="664"/>
      <c r="BW15" s="664"/>
      <c r="BX15" s="664"/>
      <c r="BY15" s="664"/>
      <c r="BZ15" s="664"/>
      <c r="CA15" s="664"/>
      <c r="CB15" s="704"/>
      <c r="CD15" s="705" t="s">
        <v>264</v>
      </c>
      <c r="CE15" s="702"/>
      <c r="CF15" s="702"/>
      <c r="CG15" s="702"/>
      <c r="CH15" s="702"/>
      <c r="CI15" s="702"/>
      <c r="CJ15" s="702"/>
      <c r="CK15" s="702"/>
      <c r="CL15" s="702"/>
      <c r="CM15" s="702"/>
      <c r="CN15" s="702"/>
      <c r="CO15" s="702"/>
      <c r="CP15" s="702"/>
      <c r="CQ15" s="703"/>
      <c r="CR15" s="661">
        <v>333746</v>
      </c>
      <c r="CS15" s="664"/>
      <c r="CT15" s="664"/>
      <c r="CU15" s="664"/>
      <c r="CV15" s="664"/>
      <c r="CW15" s="664"/>
      <c r="CX15" s="664"/>
      <c r="CY15" s="665"/>
      <c r="CZ15" s="723">
        <v>9.6999999999999993</v>
      </c>
      <c r="DA15" s="723"/>
      <c r="DB15" s="723"/>
      <c r="DC15" s="723"/>
      <c r="DD15" s="669">
        <v>117234</v>
      </c>
      <c r="DE15" s="664"/>
      <c r="DF15" s="664"/>
      <c r="DG15" s="664"/>
      <c r="DH15" s="664"/>
      <c r="DI15" s="664"/>
      <c r="DJ15" s="664"/>
      <c r="DK15" s="664"/>
      <c r="DL15" s="664"/>
      <c r="DM15" s="664"/>
      <c r="DN15" s="664"/>
      <c r="DO15" s="664"/>
      <c r="DP15" s="665"/>
      <c r="DQ15" s="669">
        <v>216516</v>
      </c>
      <c r="DR15" s="664"/>
      <c r="DS15" s="664"/>
      <c r="DT15" s="664"/>
      <c r="DU15" s="664"/>
      <c r="DV15" s="664"/>
      <c r="DW15" s="664"/>
      <c r="DX15" s="664"/>
      <c r="DY15" s="664"/>
      <c r="DZ15" s="664"/>
      <c r="EA15" s="664"/>
      <c r="EB15" s="664"/>
      <c r="EC15" s="704"/>
    </row>
    <row r="16" spans="2:143" ht="11.25" customHeight="1" x14ac:dyDescent="0.15">
      <c r="B16" s="658" t="s">
        <v>265</v>
      </c>
      <c r="C16" s="659"/>
      <c r="D16" s="659"/>
      <c r="E16" s="659"/>
      <c r="F16" s="659"/>
      <c r="G16" s="659"/>
      <c r="H16" s="659"/>
      <c r="I16" s="659"/>
      <c r="J16" s="659"/>
      <c r="K16" s="659"/>
      <c r="L16" s="659"/>
      <c r="M16" s="659"/>
      <c r="N16" s="659"/>
      <c r="O16" s="659"/>
      <c r="P16" s="659"/>
      <c r="Q16" s="660"/>
      <c r="R16" s="661" t="s">
        <v>242</v>
      </c>
      <c r="S16" s="664"/>
      <c r="T16" s="664"/>
      <c r="U16" s="664"/>
      <c r="V16" s="664"/>
      <c r="W16" s="664"/>
      <c r="X16" s="664"/>
      <c r="Y16" s="665"/>
      <c r="Z16" s="723" t="s">
        <v>129</v>
      </c>
      <c r="AA16" s="723"/>
      <c r="AB16" s="723"/>
      <c r="AC16" s="723"/>
      <c r="AD16" s="724" t="s">
        <v>242</v>
      </c>
      <c r="AE16" s="724"/>
      <c r="AF16" s="724"/>
      <c r="AG16" s="724"/>
      <c r="AH16" s="724"/>
      <c r="AI16" s="724"/>
      <c r="AJ16" s="724"/>
      <c r="AK16" s="724"/>
      <c r="AL16" s="666" t="s">
        <v>242</v>
      </c>
      <c r="AM16" s="667"/>
      <c r="AN16" s="667"/>
      <c r="AO16" s="725"/>
      <c r="AP16" s="658" t="s">
        <v>266</v>
      </c>
      <c r="AQ16" s="659"/>
      <c r="AR16" s="659"/>
      <c r="AS16" s="659"/>
      <c r="AT16" s="659"/>
      <c r="AU16" s="659"/>
      <c r="AV16" s="659"/>
      <c r="AW16" s="659"/>
      <c r="AX16" s="659"/>
      <c r="AY16" s="659"/>
      <c r="AZ16" s="659"/>
      <c r="BA16" s="659"/>
      <c r="BB16" s="659"/>
      <c r="BC16" s="659"/>
      <c r="BD16" s="659"/>
      <c r="BE16" s="659"/>
      <c r="BF16" s="660"/>
      <c r="BG16" s="661" t="s">
        <v>129</v>
      </c>
      <c r="BH16" s="664"/>
      <c r="BI16" s="664"/>
      <c r="BJ16" s="664"/>
      <c r="BK16" s="664"/>
      <c r="BL16" s="664"/>
      <c r="BM16" s="664"/>
      <c r="BN16" s="665"/>
      <c r="BO16" s="723" t="s">
        <v>129</v>
      </c>
      <c r="BP16" s="723"/>
      <c r="BQ16" s="723"/>
      <c r="BR16" s="723"/>
      <c r="BS16" s="669" t="s">
        <v>129</v>
      </c>
      <c r="BT16" s="664"/>
      <c r="BU16" s="664"/>
      <c r="BV16" s="664"/>
      <c r="BW16" s="664"/>
      <c r="BX16" s="664"/>
      <c r="BY16" s="664"/>
      <c r="BZ16" s="664"/>
      <c r="CA16" s="664"/>
      <c r="CB16" s="704"/>
      <c r="CD16" s="705" t="s">
        <v>267</v>
      </c>
      <c r="CE16" s="702"/>
      <c r="CF16" s="702"/>
      <c r="CG16" s="702"/>
      <c r="CH16" s="702"/>
      <c r="CI16" s="702"/>
      <c r="CJ16" s="702"/>
      <c r="CK16" s="702"/>
      <c r="CL16" s="702"/>
      <c r="CM16" s="702"/>
      <c r="CN16" s="702"/>
      <c r="CO16" s="702"/>
      <c r="CP16" s="702"/>
      <c r="CQ16" s="703"/>
      <c r="CR16" s="661">
        <v>30736</v>
      </c>
      <c r="CS16" s="664"/>
      <c r="CT16" s="664"/>
      <c r="CU16" s="664"/>
      <c r="CV16" s="664"/>
      <c r="CW16" s="664"/>
      <c r="CX16" s="664"/>
      <c r="CY16" s="665"/>
      <c r="CZ16" s="723">
        <v>0.9</v>
      </c>
      <c r="DA16" s="723"/>
      <c r="DB16" s="723"/>
      <c r="DC16" s="723"/>
      <c r="DD16" s="669" t="s">
        <v>242</v>
      </c>
      <c r="DE16" s="664"/>
      <c r="DF16" s="664"/>
      <c r="DG16" s="664"/>
      <c r="DH16" s="664"/>
      <c r="DI16" s="664"/>
      <c r="DJ16" s="664"/>
      <c r="DK16" s="664"/>
      <c r="DL16" s="664"/>
      <c r="DM16" s="664"/>
      <c r="DN16" s="664"/>
      <c r="DO16" s="664"/>
      <c r="DP16" s="665"/>
      <c r="DQ16" s="669">
        <v>2241</v>
      </c>
      <c r="DR16" s="664"/>
      <c r="DS16" s="664"/>
      <c r="DT16" s="664"/>
      <c r="DU16" s="664"/>
      <c r="DV16" s="664"/>
      <c r="DW16" s="664"/>
      <c r="DX16" s="664"/>
      <c r="DY16" s="664"/>
      <c r="DZ16" s="664"/>
      <c r="EA16" s="664"/>
      <c r="EB16" s="664"/>
      <c r="EC16" s="704"/>
    </row>
    <row r="17" spans="2:133" ht="11.25" customHeight="1" x14ac:dyDescent="0.15">
      <c r="B17" s="658" t="s">
        <v>268</v>
      </c>
      <c r="C17" s="659"/>
      <c r="D17" s="659"/>
      <c r="E17" s="659"/>
      <c r="F17" s="659"/>
      <c r="G17" s="659"/>
      <c r="H17" s="659"/>
      <c r="I17" s="659"/>
      <c r="J17" s="659"/>
      <c r="K17" s="659"/>
      <c r="L17" s="659"/>
      <c r="M17" s="659"/>
      <c r="N17" s="659"/>
      <c r="O17" s="659"/>
      <c r="P17" s="659"/>
      <c r="Q17" s="660"/>
      <c r="R17" s="661">
        <v>436</v>
      </c>
      <c r="S17" s="664"/>
      <c r="T17" s="664"/>
      <c r="U17" s="664"/>
      <c r="V17" s="664"/>
      <c r="W17" s="664"/>
      <c r="X17" s="664"/>
      <c r="Y17" s="665"/>
      <c r="Z17" s="723">
        <v>0</v>
      </c>
      <c r="AA17" s="723"/>
      <c r="AB17" s="723"/>
      <c r="AC17" s="723"/>
      <c r="AD17" s="724">
        <v>436</v>
      </c>
      <c r="AE17" s="724"/>
      <c r="AF17" s="724"/>
      <c r="AG17" s="724"/>
      <c r="AH17" s="724"/>
      <c r="AI17" s="724"/>
      <c r="AJ17" s="724"/>
      <c r="AK17" s="724"/>
      <c r="AL17" s="666">
        <v>0</v>
      </c>
      <c r="AM17" s="667"/>
      <c r="AN17" s="667"/>
      <c r="AO17" s="725"/>
      <c r="AP17" s="658" t="s">
        <v>269</v>
      </c>
      <c r="AQ17" s="659"/>
      <c r="AR17" s="659"/>
      <c r="AS17" s="659"/>
      <c r="AT17" s="659"/>
      <c r="AU17" s="659"/>
      <c r="AV17" s="659"/>
      <c r="AW17" s="659"/>
      <c r="AX17" s="659"/>
      <c r="AY17" s="659"/>
      <c r="AZ17" s="659"/>
      <c r="BA17" s="659"/>
      <c r="BB17" s="659"/>
      <c r="BC17" s="659"/>
      <c r="BD17" s="659"/>
      <c r="BE17" s="659"/>
      <c r="BF17" s="660"/>
      <c r="BG17" s="661" t="s">
        <v>129</v>
      </c>
      <c r="BH17" s="664"/>
      <c r="BI17" s="664"/>
      <c r="BJ17" s="664"/>
      <c r="BK17" s="664"/>
      <c r="BL17" s="664"/>
      <c r="BM17" s="664"/>
      <c r="BN17" s="665"/>
      <c r="BO17" s="723" t="s">
        <v>242</v>
      </c>
      <c r="BP17" s="723"/>
      <c r="BQ17" s="723"/>
      <c r="BR17" s="723"/>
      <c r="BS17" s="669" t="s">
        <v>129</v>
      </c>
      <c r="BT17" s="664"/>
      <c r="BU17" s="664"/>
      <c r="BV17" s="664"/>
      <c r="BW17" s="664"/>
      <c r="BX17" s="664"/>
      <c r="BY17" s="664"/>
      <c r="BZ17" s="664"/>
      <c r="CA17" s="664"/>
      <c r="CB17" s="704"/>
      <c r="CD17" s="705" t="s">
        <v>270</v>
      </c>
      <c r="CE17" s="702"/>
      <c r="CF17" s="702"/>
      <c r="CG17" s="702"/>
      <c r="CH17" s="702"/>
      <c r="CI17" s="702"/>
      <c r="CJ17" s="702"/>
      <c r="CK17" s="702"/>
      <c r="CL17" s="702"/>
      <c r="CM17" s="702"/>
      <c r="CN17" s="702"/>
      <c r="CO17" s="702"/>
      <c r="CP17" s="702"/>
      <c r="CQ17" s="703"/>
      <c r="CR17" s="661">
        <v>532661</v>
      </c>
      <c r="CS17" s="664"/>
      <c r="CT17" s="664"/>
      <c r="CU17" s="664"/>
      <c r="CV17" s="664"/>
      <c r="CW17" s="664"/>
      <c r="CX17" s="664"/>
      <c r="CY17" s="665"/>
      <c r="CZ17" s="723">
        <v>15.5</v>
      </c>
      <c r="DA17" s="723"/>
      <c r="DB17" s="723"/>
      <c r="DC17" s="723"/>
      <c r="DD17" s="669" t="s">
        <v>242</v>
      </c>
      <c r="DE17" s="664"/>
      <c r="DF17" s="664"/>
      <c r="DG17" s="664"/>
      <c r="DH17" s="664"/>
      <c r="DI17" s="664"/>
      <c r="DJ17" s="664"/>
      <c r="DK17" s="664"/>
      <c r="DL17" s="664"/>
      <c r="DM17" s="664"/>
      <c r="DN17" s="664"/>
      <c r="DO17" s="664"/>
      <c r="DP17" s="665"/>
      <c r="DQ17" s="669">
        <v>532661</v>
      </c>
      <c r="DR17" s="664"/>
      <c r="DS17" s="664"/>
      <c r="DT17" s="664"/>
      <c r="DU17" s="664"/>
      <c r="DV17" s="664"/>
      <c r="DW17" s="664"/>
      <c r="DX17" s="664"/>
      <c r="DY17" s="664"/>
      <c r="DZ17" s="664"/>
      <c r="EA17" s="664"/>
      <c r="EB17" s="664"/>
      <c r="EC17" s="704"/>
    </row>
    <row r="18" spans="2:133" ht="11.25" customHeight="1" x14ac:dyDescent="0.15">
      <c r="B18" s="658" t="s">
        <v>271</v>
      </c>
      <c r="C18" s="659"/>
      <c r="D18" s="659"/>
      <c r="E18" s="659"/>
      <c r="F18" s="659"/>
      <c r="G18" s="659"/>
      <c r="H18" s="659"/>
      <c r="I18" s="659"/>
      <c r="J18" s="659"/>
      <c r="K18" s="659"/>
      <c r="L18" s="659"/>
      <c r="M18" s="659"/>
      <c r="N18" s="659"/>
      <c r="O18" s="659"/>
      <c r="P18" s="659"/>
      <c r="Q18" s="660"/>
      <c r="R18" s="661">
        <v>1621112</v>
      </c>
      <c r="S18" s="664"/>
      <c r="T18" s="664"/>
      <c r="U18" s="664"/>
      <c r="V18" s="664"/>
      <c r="W18" s="664"/>
      <c r="X18" s="664"/>
      <c r="Y18" s="665"/>
      <c r="Z18" s="723">
        <v>45.2</v>
      </c>
      <c r="AA18" s="723"/>
      <c r="AB18" s="723"/>
      <c r="AC18" s="723"/>
      <c r="AD18" s="724">
        <v>1488070</v>
      </c>
      <c r="AE18" s="724"/>
      <c r="AF18" s="724"/>
      <c r="AG18" s="724"/>
      <c r="AH18" s="724"/>
      <c r="AI18" s="724"/>
      <c r="AJ18" s="724"/>
      <c r="AK18" s="724"/>
      <c r="AL18" s="666">
        <v>73.400000000000006</v>
      </c>
      <c r="AM18" s="667"/>
      <c r="AN18" s="667"/>
      <c r="AO18" s="725"/>
      <c r="AP18" s="658" t="s">
        <v>272</v>
      </c>
      <c r="AQ18" s="659"/>
      <c r="AR18" s="659"/>
      <c r="AS18" s="659"/>
      <c r="AT18" s="659"/>
      <c r="AU18" s="659"/>
      <c r="AV18" s="659"/>
      <c r="AW18" s="659"/>
      <c r="AX18" s="659"/>
      <c r="AY18" s="659"/>
      <c r="AZ18" s="659"/>
      <c r="BA18" s="659"/>
      <c r="BB18" s="659"/>
      <c r="BC18" s="659"/>
      <c r="BD18" s="659"/>
      <c r="BE18" s="659"/>
      <c r="BF18" s="660"/>
      <c r="BG18" s="661" t="s">
        <v>129</v>
      </c>
      <c r="BH18" s="664"/>
      <c r="BI18" s="664"/>
      <c r="BJ18" s="664"/>
      <c r="BK18" s="664"/>
      <c r="BL18" s="664"/>
      <c r="BM18" s="664"/>
      <c r="BN18" s="665"/>
      <c r="BO18" s="723" t="s">
        <v>242</v>
      </c>
      <c r="BP18" s="723"/>
      <c r="BQ18" s="723"/>
      <c r="BR18" s="723"/>
      <c r="BS18" s="669" t="s">
        <v>129</v>
      </c>
      <c r="BT18" s="664"/>
      <c r="BU18" s="664"/>
      <c r="BV18" s="664"/>
      <c r="BW18" s="664"/>
      <c r="BX18" s="664"/>
      <c r="BY18" s="664"/>
      <c r="BZ18" s="664"/>
      <c r="CA18" s="664"/>
      <c r="CB18" s="704"/>
      <c r="CD18" s="705" t="s">
        <v>273</v>
      </c>
      <c r="CE18" s="702"/>
      <c r="CF18" s="702"/>
      <c r="CG18" s="702"/>
      <c r="CH18" s="702"/>
      <c r="CI18" s="702"/>
      <c r="CJ18" s="702"/>
      <c r="CK18" s="702"/>
      <c r="CL18" s="702"/>
      <c r="CM18" s="702"/>
      <c r="CN18" s="702"/>
      <c r="CO18" s="702"/>
      <c r="CP18" s="702"/>
      <c r="CQ18" s="703"/>
      <c r="CR18" s="661" t="s">
        <v>129</v>
      </c>
      <c r="CS18" s="664"/>
      <c r="CT18" s="664"/>
      <c r="CU18" s="664"/>
      <c r="CV18" s="664"/>
      <c r="CW18" s="664"/>
      <c r="CX18" s="664"/>
      <c r="CY18" s="665"/>
      <c r="CZ18" s="723" t="s">
        <v>242</v>
      </c>
      <c r="DA18" s="723"/>
      <c r="DB18" s="723"/>
      <c r="DC18" s="723"/>
      <c r="DD18" s="669" t="s">
        <v>242</v>
      </c>
      <c r="DE18" s="664"/>
      <c r="DF18" s="664"/>
      <c r="DG18" s="664"/>
      <c r="DH18" s="664"/>
      <c r="DI18" s="664"/>
      <c r="DJ18" s="664"/>
      <c r="DK18" s="664"/>
      <c r="DL18" s="664"/>
      <c r="DM18" s="664"/>
      <c r="DN18" s="664"/>
      <c r="DO18" s="664"/>
      <c r="DP18" s="665"/>
      <c r="DQ18" s="669" t="s">
        <v>129</v>
      </c>
      <c r="DR18" s="664"/>
      <c r="DS18" s="664"/>
      <c r="DT18" s="664"/>
      <c r="DU18" s="664"/>
      <c r="DV18" s="664"/>
      <c r="DW18" s="664"/>
      <c r="DX18" s="664"/>
      <c r="DY18" s="664"/>
      <c r="DZ18" s="664"/>
      <c r="EA18" s="664"/>
      <c r="EB18" s="664"/>
      <c r="EC18" s="704"/>
    </row>
    <row r="19" spans="2:133" ht="11.25" customHeight="1" x14ac:dyDescent="0.15">
      <c r="B19" s="658" t="s">
        <v>274</v>
      </c>
      <c r="C19" s="659"/>
      <c r="D19" s="659"/>
      <c r="E19" s="659"/>
      <c r="F19" s="659"/>
      <c r="G19" s="659"/>
      <c r="H19" s="659"/>
      <c r="I19" s="659"/>
      <c r="J19" s="659"/>
      <c r="K19" s="659"/>
      <c r="L19" s="659"/>
      <c r="M19" s="659"/>
      <c r="N19" s="659"/>
      <c r="O19" s="659"/>
      <c r="P19" s="659"/>
      <c r="Q19" s="660"/>
      <c r="R19" s="661">
        <v>1488070</v>
      </c>
      <c r="S19" s="664"/>
      <c r="T19" s="664"/>
      <c r="U19" s="664"/>
      <c r="V19" s="664"/>
      <c r="W19" s="664"/>
      <c r="X19" s="664"/>
      <c r="Y19" s="665"/>
      <c r="Z19" s="723">
        <v>41.5</v>
      </c>
      <c r="AA19" s="723"/>
      <c r="AB19" s="723"/>
      <c r="AC19" s="723"/>
      <c r="AD19" s="724">
        <v>1488070</v>
      </c>
      <c r="AE19" s="724"/>
      <c r="AF19" s="724"/>
      <c r="AG19" s="724"/>
      <c r="AH19" s="724"/>
      <c r="AI19" s="724"/>
      <c r="AJ19" s="724"/>
      <c r="AK19" s="724"/>
      <c r="AL19" s="666">
        <v>73.400000000000006</v>
      </c>
      <c r="AM19" s="667"/>
      <c r="AN19" s="667"/>
      <c r="AO19" s="725"/>
      <c r="AP19" s="658" t="s">
        <v>275</v>
      </c>
      <c r="AQ19" s="659"/>
      <c r="AR19" s="659"/>
      <c r="AS19" s="659"/>
      <c r="AT19" s="659"/>
      <c r="AU19" s="659"/>
      <c r="AV19" s="659"/>
      <c r="AW19" s="659"/>
      <c r="AX19" s="659"/>
      <c r="AY19" s="659"/>
      <c r="AZ19" s="659"/>
      <c r="BA19" s="659"/>
      <c r="BB19" s="659"/>
      <c r="BC19" s="659"/>
      <c r="BD19" s="659"/>
      <c r="BE19" s="659"/>
      <c r="BF19" s="660"/>
      <c r="BG19" s="661">
        <v>24338</v>
      </c>
      <c r="BH19" s="664"/>
      <c r="BI19" s="664"/>
      <c r="BJ19" s="664"/>
      <c r="BK19" s="664"/>
      <c r="BL19" s="664"/>
      <c r="BM19" s="664"/>
      <c r="BN19" s="665"/>
      <c r="BO19" s="723">
        <v>5.9</v>
      </c>
      <c r="BP19" s="723"/>
      <c r="BQ19" s="723"/>
      <c r="BR19" s="723"/>
      <c r="BS19" s="669" t="s">
        <v>129</v>
      </c>
      <c r="BT19" s="664"/>
      <c r="BU19" s="664"/>
      <c r="BV19" s="664"/>
      <c r="BW19" s="664"/>
      <c r="BX19" s="664"/>
      <c r="BY19" s="664"/>
      <c r="BZ19" s="664"/>
      <c r="CA19" s="664"/>
      <c r="CB19" s="704"/>
      <c r="CD19" s="705" t="s">
        <v>276</v>
      </c>
      <c r="CE19" s="702"/>
      <c r="CF19" s="702"/>
      <c r="CG19" s="702"/>
      <c r="CH19" s="702"/>
      <c r="CI19" s="702"/>
      <c r="CJ19" s="702"/>
      <c r="CK19" s="702"/>
      <c r="CL19" s="702"/>
      <c r="CM19" s="702"/>
      <c r="CN19" s="702"/>
      <c r="CO19" s="702"/>
      <c r="CP19" s="702"/>
      <c r="CQ19" s="703"/>
      <c r="CR19" s="661" t="s">
        <v>129</v>
      </c>
      <c r="CS19" s="664"/>
      <c r="CT19" s="664"/>
      <c r="CU19" s="664"/>
      <c r="CV19" s="664"/>
      <c r="CW19" s="664"/>
      <c r="CX19" s="664"/>
      <c r="CY19" s="665"/>
      <c r="CZ19" s="723" t="s">
        <v>242</v>
      </c>
      <c r="DA19" s="723"/>
      <c r="DB19" s="723"/>
      <c r="DC19" s="723"/>
      <c r="DD19" s="669" t="s">
        <v>242</v>
      </c>
      <c r="DE19" s="664"/>
      <c r="DF19" s="664"/>
      <c r="DG19" s="664"/>
      <c r="DH19" s="664"/>
      <c r="DI19" s="664"/>
      <c r="DJ19" s="664"/>
      <c r="DK19" s="664"/>
      <c r="DL19" s="664"/>
      <c r="DM19" s="664"/>
      <c r="DN19" s="664"/>
      <c r="DO19" s="664"/>
      <c r="DP19" s="665"/>
      <c r="DQ19" s="669" t="s">
        <v>242</v>
      </c>
      <c r="DR19" s="664"/>
      <c r="DS19" s="664"/>
      <c r="DT19" s="664"/>
      <c r="DU19" s="664"/>
      <c r="DV19" s="664"/>
      <c r="DW19" s="664"/>
      <c r="DX19" s="664"/>
      <c r="DY19" s="664"/>
      <c r="DZ19" s="664"/>
      <c r="EA19" s="664"/>
      <c r="EB19" s="664"/>
      <c r="EC19" s="704"/>
    </row>
    <row r="20" spans="2:133" ht="11.25" customHeight="1" x14ac:dyDescent="0.15">
      <c r="B20" s="658" t="s">
        <v>277</v>
      </c>
      <c r="C20" s="659"/>
      <c r="D20" s="659"/>
      <c r="E20" s="659"/>
      <c r="F20" s="659"/>
      <c r="G20" s="659"/>
      <c r="H20" s="659"/>
      <c r="I20" s="659"/>
      <c r="J20" s="659"/>
      <c r="K20" s="659"/>
      <c r="L20" s="659"/>
      <c r="M20" s="659"/>
      <c r="N20" s="659"/>
      <c r="O20" s="659"/>
      <c r="P20" s="659"/>
      <c r="Q20" s="660"/>
      <c r="R20" s="661">
        <v>132862</v>
      </c>
      <c r="S20" s="664"/>
      <c r="T20" s="664"/>
      <c r="U20" s="664"/>
      <c r="V20" s="664"/>
      <c r="W20" s="664"/>
      <c r="X20" s="664"/>
      <c r="Y20" s="665"/>
      <c r="Z20" s="723">
        <v>3.7</v>
      </c>
      <c r="AA20" s="723"/>
      <c r="AB20" s="723"/>
      <c r="AC20" s="723"/>
      <c r="AD20" s="724" t="s">
        <v>129</v>
      </c>
      <c r="AE20" s="724"/>
      <c r="AF20" s="724"/>
      <c r="AG20" s="724"/>
      <c r="AH20" s="724"/>
      <c r="AI20" s="724"/>
      <c r="AJ20" s="724"/>
      <c r="AK20" s="724"/>
      <c r="AL20" s="666" t="s">
        <v>242</v>
      </c>
      <c r="AM20" s="667"/>
      <c r="AN20" s="667"/>
      <c r="AO20" s="725"/>
      <c r="AP20" s="658" t="s">
        <v>278</v>
      </c>
      <c r="AQ20" s="659"/>
      <c r="AR20" s="659"/>
      <c r="AS20" s="659"/>
      <c r="AT20" s="659"/>
      <c r="AU20" s="659"/>
      <c r="AV20" s="659"/>
      <c r="AW20" s="659"/>
      <c r="AX20" s="659"/>
      <c r="AY20" s="659"/>
      <c r="AZ20" s="659"/>
      <c r="BA20" s="659"/>
      <c r="BB20" s="659"/>
      <c r="BC20" s="659"/>
      <c r="BD20" s="659"/>
      <c r="BE20" s="659"/>
      <c r="BF20" s="660"/>
      <c r="BG20" s="661">
        <v>24338</v>
      </c>
      <c r="BH20" s="664"/>
      <c r="BI20" s="664"/>
      <c r="BJ20" s="664"/>
      <c r="BK20" s="664"/>
      <c r="BL20" s="664"/>
      <c r="BM20" s="664"/>
      <c r="BN20" s="665"/>
      <c r="BO20" s="723">
        <v>5.9</v>
      </c>
      <c r="BP20" s="723"/>
      <c r="BQ20" s="723"/>
      <c r="BR20" s="723"/>
      <c r="BS20" s="669" t="s">
        <v>129</v>
      </c>
      <c r="BT20" s="664"/>
      <c r="BU20" s="664"/>
      <c r="BV20" s="664"/>
      <c r="BW20" s="664"/>
      <c r="BX20" s="664"/>
      <c r="BY20" s="664"/>
      <c r="BZ20" s="664"/>
      <c r="CA20" s="664"/>
      <c r="CB20" s="704"/>
      <c r="CD20" s="705" t="s">
        <v>279</v>
      </c>
      <c r="CE20" s="702"/>
      <c r="CF20" s="702"/>
      <c r="CG20" s="702"/>
      <c r="CH20" s="702"/>
      <c r="CI20" s="702"/>
      <c r="CJ20" s="702"/>
      <c r="CK20" s="702"/>
      <c r="CL20" s="702"/>
      <c r="CM20" s="702"/>
      <c r="CN20" s="702"/>
      <c r="CO20" s="702"/>
      <c r="CP20" s="702"/>
      <c r="CQ20" s="703"/>
      <c r="CR20" s="661">
        <v>3434723</v>
      </c>
      <c r="CS20" s="664"/>
      <c r="CT20" s="664"/>
      <c r="CU20" s="664"/>
      <c r="CV20" s="664"/>
      <c r="CW20" s="664"/>
      <c r="CX20" s="664"/>
      <c r="CY20" s="665"/>
      <c r="CZ20" s="723">
        <v>100</v>
      </c>
      <c r="DA20" s="723"/>
      <c r="DB20" s="723"/>
      <c r="DC20" s="723"/>
      <c r="DD20" s="669">
        <v>519815</v>
      </c>
      <c r="DE20" s="664"/>
      <c r="DF20" s="664"/>
      <c r="DG20" s="664"/>
      <c r="DH20" s="664"/>
      <c r="DI20" s="664"/>
      <c r="DJ20" s="664"/>
      <c r="DK20" s="664"/>
      <c r="DL20" s="664"/>
      <c r="DM20" s="664"/>
      <c r="DN20" s="664"/>
      <c r="DO20" s="664"/>
      <c r="DP20" s="665"/>
      <c r="DQ20" s="669">
        <v>2419009</v>
      </c>
      <c r="DR20" s="664"/>
      <c r="DS20" s="664"/>
      <c r="DT20" s="664"/>
      <c r="DU20" s="664"/>
      <c r="DV20" s="664"/>
      <c r="DW20" s="664"/>
      <c r="DX20" s="664"/>
      <c r="DY20" s="664"/>
      <c r="DZ20" s="664"/>
      <c r="EA20" s="664"/>
      <c r="EB20" s="664"/>
      <c r="EC20" s="704"/>
    </row>
    <row r="21" spans="2:133" ht="11.25" customHeight="1" x14ac:dyDescent="0.15">
      <c r="B21" s="658" t="s">
        <v>280</v>
      </c>
      <c r="C21" s="659"/>
      <c r="D21" s="659"/>
      <c r="E21" s="659"/>
      <c r="F21" s="659"/>
      <c r="G21" s="659"/>
      <c r="H21" s="659"/>
      <c r="I21" s="659"/>
      <c r="J21" s="659"/>
      <c r="K21" s="659"/>
      <c r="L21" s="659"/>
      <c r="M21" s="659"/>
      <c r="N21" s="659"/>
      <c r="O21" s="659"/>
      <c r="P21" s="659"/>
      <c r="Q21" s="660"/>
      <c r="R21" s="661">
        <v>180</v>
      </c>
      <c r="S21" s="664"/>
      <c r="T21" s="664"/>
      <c r="U21" s="664"/>
      <c r="V21" s="664"/>
      <c r="W21" s="664"/>
      <c r="X21" s="664"/>
      <c r="Y21" s="665"/>
      <c r="Z21" s="723">
        <v>0</v>
      </c>
      <c r="AA21" s="723"/>
      <c r="AB21" s="723"/>
      <c r="AC21" s="723"/>
      <c r="AD21" s="724" t="s">
        <v>129</v>
      </c>
      <c r="AE21" s="724"/>
      <c r="AF21" s="724"/>
      <c r="AG21" s="724"/>
      <c r="AH21" s="724"/>
      <c r="AI21" s="724"/>
      <c r="AJ21" s="724"/>
      <c r="AK21" s="724"/>
      <c r="AL21" s="666" t="s">
        <v>129</v>
      </c>
      <c r="AM21" s="667"/>
      <c r="AN21" s="667"/>
      <c r="AO21" s="725"/>
      <c r="AP21" s="769" t="s">
        <v>281</v>
      </c>
      <c r="AQ21" s="776"/>
      <c r="AR21" s="776"/>
      <c r="AS21" s="776"/>
      <c r="AT21" s="776"/>
      <c r="AU21" s="776"/>
      <c r="AV21" s="776"/>
      <c r="AW21" s="776"/>
      <c r="AX21" s="776"/>
      <c r="AY21" s="776"/>
      <c r="AZ21" s="776"/>
      <c r="BA21" s="776"/>
      <c r="BB21" s="776"/>
      <c r="BC21" s="776"/>
      <c r="BD21" s="776"/>
      <c r="BE21" s="776"/>
      <c r="BF21" s="771"/>
      <c r="BG21" s="661">
        <v>24338</v>
      </c>
      <c r="BH21" s="664"/>
      <c r="BI21" s="664"/>
      <c r="BJ21" s="664"/>
      <c r="BK21" s="664"/>
      <c r="BL21" s="664"/>
      <c r="BM21" s="664"/>
      <c r="BN21" s="665"/>
      <c r="BO21" s="723">
        <v>5.9</v>
      </c>
      <c r="BP21" s="723"/>
      <c r="BQ21" s="723"/>
      <c r="BR21" s="723"/>
      <c r="BS21" s="669" t="s">
        <v>129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282</v>
      </c>
      <c r="C22" s="659"/>
      <c r="D22" s="659"/>
      <c r="E22" s="659"/>
      <c r="F22" s="659"/>
      <c r="G22" s="659"/>
      <c r="H22" s="659"/>
      <c r="I22" s="659"/>
      <c r="J22" s="659"/>
      <c r="K22" s="659"/>
      <c r="L22" s="659"/>
      <c r="M22" s="659"/>
      <c r="N22" s="659"/>
      <c r="O22" s="659"/>
      <c r="P22" s="659"/>
      <c r="Q22" s="660"/>
      <c r="R22" s="661">
        <v>2159220</v>
      </c>
      <c r="S22" s="664"/>
      <c r="T22" s="664"/>
      <c r="U22" s="664"/>
      <c r="V22" s="664"/>
      <c r="W22" s="664"/>
      <c r="X22" s="664"/>
      <c r="Y22" s="665"/>
      <c r="Z22" s="723">
        <v>60.2</v>
      </c>
      <c r="AA22" s="723"/>
      <c r="AB22" s="723"/>
      <c r="AC22" s="723"/>
      <c r="AD22" s="724">
        <v>2026178</v>
      </c>
      <c r="AE22" s="724"/>
      <c r="AF22" s="724"/>
      <c r="AG22" s="724"/>
      <c r="AH22" s="724"/>
      <c r="AI22" s="724"/>
      <c r="AJ22" s="724"/>
      <c r="AK22" s="724"/>
      <c r="AL22" s="666">
        <v>99.9</v>
      </c>
      <c r="AM22" s="667"/>
      <c r="AN22" s="667"/>
      <c r="AO22" s="725"/>
      <c r="AP22" s="769" t="s">
        <v>283</v>
      </c>
      <c r="AQ22" s="776"/>
      <c r="AR22" s="776"/>
      <c r="AS22" s="776"/>
      <c r="AT22" s="776"/>
      <c r="AU22" s="776"/>
      <c r="AV22" s="776"/>
      <c r="AW22" s="776"/>
      <c r="AX22" s="776"/>
      <c r="AY22" s="776"/>
      <c r="AZ22" s="776"/>
      <c r="BA22" s="776"/>
      <c r="BB22" s="776"/>
      <c r="BC22" s="776"/>
      <c r="BD22" s="776"/>
      <c r="BE22" s="776"/>
      <c r="BF22" s="771"/>
      <c r="BG22" s="661" t="s">
        <v>129</v>
      </c>
      <c r="BH22" s="664"/>
      <c r="BI22" s="664"/>
      <c r="BJ22" s="664"/>
      <c r="BK22" s="664"/>
      <c r="BL22" s="664"/>
      <c r="BM22" s="664"/>
      <c r="BN22" s="665"/>
      <c r="BO22" s="723" t="s">
        <v>129</v>
      </c>
      <c r="BP22" s="723"/>
      <c r="BQ22" s="723"/>
      <c r="BR22" s="723"/>
      <c r="BS22" s="669" t="s">
        <v>242</v>
      </c>
      <c r="BT22" s="664"/>
      <c r="BU22" s="664"/>
      <c r="BV22" s="664"/>
      <c r="BW22" s="664"/>
      <c r="BX22" s="664"/>
      <c r="BY22" s="664"/>
      <c r="BZ22" s="664"/>
      <c r="CA22" s="664"/>
      <c r="CB22" s="704"/>
      <c r="CD22" s="778" t="s">
        <v>284</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285</v>
      </c>
      <c r="C23" s="659"/>
      <c r="D23" s="659"/>
      <c r="E23" s="659"/>
      <c r="F23" s="659"/>
      <c r="G23" s="659"/>
      <c r="H23" s="659"/>
      <c r="I23" s="659"/>
      <c r="J23" s="659"/>
      <c r="K23" s="659"/>
      <c r="L23" s="659"/>
      <c r="M23" s="659"/>
      <c r="N23" s="659"/>
      <c r="O23" s="659"/>
      <c r="P23" s="659"/>
      <c r="Q23" s="660"/>
      <c r="R23" s="661">
        <v>562</v>
      </c>
      <c r="S23" s="664"/>
      <c r="T23" s="664"/>
      <c r="U23" s="664"/>
      <c r="V23" s="664"/>
      <c r="W23" s="664"/>
      <c r="X23" s="664"/>
      <c r="Y23" s="665"/>
      <c r="Z23" s="723">
        <v>0</v>
      </c>
      <c r="AA23" s="723"/>
      <c r="AB23" s="723"/>
      <c r="AC23" s="723"/>
      <c r="AD23" s="724">
        <v>562</v>
      </c>
      <c r="AE23" s="724"/>
      <c r="AF23" s="724"/>
      <c r="AG23" s="724"/>
      <c r="AH23" s="724"/>
      <c r="AI23" s="724"/>
      <c r="AJ23" s="724"/>
      <c r="AK23" s="724"/>
      <c r="AL23" s="666">
        <v>0</v>
      </c>
      <c r="AM23" s="667"/>
      <c r="AN23" s="667"/>
      <c r="AO23" s="725"/>
      <c r="AP23" s="769" t="s">
        <v>286</v>
      </c>
      <c r="AQ23" s="776"/>
      <c r="AR23" s="776"/>
      <c r="AS23" s="776"/>
      <c r="AT23" s="776"/>
      <c r="AU23" s="776"/>
      <c r="AV23" s="776"/>
      <c r="AW23" s="776"/>
      <c r="AX23" s="776"/>
      <c r="AY23" s="776"/>
      <c r="AZ23" s="776"/>
      <c r="BA23" s="776"/>
      <c r="BB23" s="776"/>
      <c r="BC23" s="776"/>
      <c r="BD23" s="776"/>
      <c r="BE23" s="776"/>
      <c r="BF23" s="771"/>
      <c r="BG23" s="661" t="s">
        <v>242</v>
      </c>
      <c r="BH23" s="664"/>
      <c r="BI23" s="664"/>
      <c r="BJ23" s="664"/>
      <c r="BK23" s="664"/>
      <c r="BL23" s="664"/>
      <c r="BM23" s="664"/>
      <c r="BN23" s="665"/>
      <c r="BO23" s="723" t="s">
        <v>129</v>
      </c>
      <c r="BP23" s="723"/>
      <c r="BQ23" s="723"/>
      <c r="BR23" s="723"/>
      <c r="BS23" s="669" t="s">
        <v>129</v>
      </c>
      <c r="BT23" s="664"/>
      <c r="BU23" s="664"/>
      <c r="BV23" s="664"/>
      <c r="BW23" s="664"/>
      <c r="BX23" s="664"/>
      <c r="BY23" s="664"/>
      <c r="BZ23" s="664"/>
      <c r="CA23" s="664"/>
      <c r="CB23" s="704"/>
      <c r="CD23" s="778" t="s">
        <v>225</v>
      </c>
      <c r="CE23" s="779"/>
      <c r="CF23" s="779"/>
      <c r="CG23" s="779"/>
      <c r="CH23" s="779"/>
      <c r="CI23" s="779"/>
      <c r="CJ23" s="779"/>
      <c r="CK23" s="779"/>
      <c r="CL23" s="779"/>
      <c r="CM23" s="779"/>
      <c r="CN23" s="779"/>
      <c r="CO23" s="779"/>
      <c r="CP23" s="779"/>
      <c r="CQ23" s="780"/>
      <c r="CR23" s="778" t="s">
        <v>287</v>
      </c>
      <c r="CS23" s="779"/>
      <c r="CT23" s="779"/>
      <c r="CU23" s="779"/>
      <c r="CV23" s="779"/>
      <c r="CW23" s="779"/>
      <c r="CX23" s="779"/>
      <c r="CY23" s="780"/>
      <c r="CZ23" s="778" t="s">
        <v>288</v>
      </c>
      <c r="DA23" s="779"/>
      <c r="DB23" s="779"/>
      <c r="DC23" s="780"/>
      <c r="DD23" s="778" t="s">
        <v>289</v>
      </c>
      <c r="DE23" s="779"/>
      <c r="DF23" s="779"/>
      <c r="DG23" s="779"/>
      <c r="DH23" s="779"/>
      <c r="DI23" s="779"/>
      <c r="DJ23" s="779"/>
      <c r="DK23" s="780"/>
      <c r="DL23" s="787" t="s">
        <v>290</v>
      </c>
      <c r="DM23" s="788"/>
      <c r="DN23" s="788"/>
      <c r="DO23" s="788"/>
      <c r="DP23" s="788"/>
      <c r="DQ23" s="788"/>
      <c r="DR23" s="788"/>
      <c r="DS23" s="788"/>
      <c r="DT23" s="788"/>
      <c r="DU23" s="788"/>
      <c r="DV23" s="789"/>
      <c r="DW23" s="778" t="s">
        <v>291</v>
      </c>
      <c r="DX23" s="779"/>
      <c r="DY23" s="779"/>
      <c r="DZ23" s="779"/>
      <c r="EA23" s="779"/>
      <c r="EB23" s="779"/>
      <c r="EC23" s="780"/>
    </row>
    <row r="24" spans="2:133" ht="11.25" customHeight="1" x14ac:dyDescent="0.15">
      <c r="B24" s="658" t="s">
        <v>292</v>
      </c>
      <c r="C24" s="659"/>
      <c r="D24" s="659"/>
      <c r="E24" s="659"/>
      <c r="F24" s="659"/>
      <c r="G24" s="659"/>
      <c r="H24" s="659"/>
      <c r="I24" s="659"/>
      <c r="J24" s="659"/>
      <c r="K24" s="659"/>
      <c r="L24" s="659"/>
      <c r="M24" s="659"/>
      <c r="N24" s="659"/>
      <c r="O24" s="659"/>
      <c r="P24" s="659"/>
      <c r="Q24" s="660"/>
      <c r="R24" s="661">
        <v>32934</v>
      </c>
      <c r="S24" s="664"/>
      <c r="T24" s="664"/>
      <c r="U24" s="664"/>
      <c r="V24" s="664"/>
      <c r="W24" s="664"/>
      <c r="X24" s="664"/>
      <c r="Y24" s="665"/>
      <c r="Z24" s="723">
        <v>0.9</v>
      </c>
      <c r="AA24" s="723"/>
      <c r="AB24" s="723"/>
      <c r="AC24" s="723"/>
      <c r="AD24" s="724" t="s">
        <v>242</v>
      </c>
      <c r="AE24" s="724"/>
      <c r="AF24" s="724"/>
      <c r="AG24" s="724"/>
      <c r="AH24" s="724"/>
      <c r="AI24" s="724"/>
      <c r="AJ24" s="724"/>
      <c r="AK24" s="724"/>
      <c r="AL24" s="666" t="s">
        <v>129</v>
      </c>
      <c r="AM24" s="667"/>
      <c r="AN24" s="667"/>
      <c r="AO24" s="725"/>
      <c r="AP24" s="769" t="s">
        <v>293</v>
      </c>
      <c r="AQ24" s="776"/>
      <c r="AR24" s="776"/>
      <c r="AS24" s="776"/>
      <c r="AT24" s="776"/>
      <c r="AU24" s="776"/>
      <c r="AV24" s="776"/>
      <c r="AW24" s="776"/>
      <c r="AX24" s="776"/>
      <c r="AY24" s="776"/>
      <c r="AZ24" s="776"/>
      <c r="BA24" s="776"/>
      <c r="BB24" s="776"/>
      <c r="BC24" s="776"/>
      <c r="BD24" s="776"/>
      <c r="BE24" s="776"/>
      <c r="BF24" s="771"/>
      <c r="BG24" s="661" t="s">
        <v>129</v>
      </c>
      <c r="BH24" s="664"/>
      <c r="BI24" s="664"/>
      <c r="BJ24" s="664"/>
      <c r="BK24" s="664"/>
      <c r="BL24" s="664"/>
      <c r="BM24" s="664"/>
      <c r="BN24" s="665"/>
      <c r="BO24" s="723" t="s">
        <v>242</v>
      </c>
      <c r="BP24" s="723"/>
      <c r="BQ24" s="723"/>
      <c r="BR24" s="723"/>
      <c r="BS24" s="669" t="s">
        <v>242</v>
      </c>
      <c r="BT24" s="664"/>
      <c r="BU24" s="664"/>
      <c r="BV24" s="664"/>
      <c r="BW24" s="664"/>
      <c r="BX24" s="664"/>
      <c r="BY24" s="664"/>
      <c r="BZ24" s="664"/>
      <c r="CA24" s="664"/>
      <c r="CB24" s="704"/>
      <c r="CD24" s="732" t="s">
        <v>294</v>
      </c>
      <c r="CE24" s="733"/>
      <c r="CF24" s="733"/>
      <c r="CG24" s="733"/>
      <c r="CH24" s="733"/>
      <c r="CI24" s="733"/>
      <c r="CJ24" s="733"/>
      <c r="CK24" s="733"/>
      <c r="CL24" s="733"/>
      <c r="CM24" s="733"/>
      <c r="CN24" s="733"/>
      <c r="CO24" s="733"/>
      <c r="CP24" s="733"/>
      <c r="CQ24" s="734"/>
      <c r="CR24" s="726">
        <v>1287502</v>
      </c>
      <c r="CS24" s="727"/>
      <c r="CT24" s="727"/>
      <c r="CU24" s="727"/>
      <c r="CV24" s="727"/>
      <c r="CW24" s="727"/>
      <c r="CX24" s="727"/>
      <c r="CY24" s="773"/>
      <c r="CZ24" s="774">
        <v>37.5</v>
      </c>
      <c r="DA24" s="743"/>
      <c r="DB24" s="743"/>
      <c r="DC24" s="777"/>
      <c r="DD24" s="772">
        <v>1130417</v>
      </c>
      <c r="DE24" s="727"/>
      <c r="DF24" s="727"/>
      <c r="DG24" s="727"/>
      <c r="DH24" s="727"/>
      <c r="DI24" s="727"/>
      <c r="DJ24" s="727"/>
      <c r="DK24" s="773"/>
      <c r="DL24" s="772">
        <v>1099480</v>
      </c>
      <c r="DM24" s="727"/>
      <c r="DN24" s="727"/>
      <c r="DO24" s="727"/>
      <c r="DP24" s="727"/>
      <c r="DQ24" s="727"/>
      <c r="DR24" s="727"/>
      <c r="DS24" s="727"/>
      <c r="DT24" s="727"/>
      <c r="DU24" s="727"/>
      <c r="DV24" s="773"/>
      <c r="DW24" s="774">
        <v>52.1</v>
      </c>
      <c r="DX24" s="743"/>
      <c r="DY24" s="743"/>
      <c r="DZ24" s="743"/>
      <c r="EA24" s="743"/>
      <c r="EB24" s="743"/>
      <c r="EC24" s="775"/>
    </row>
    <row r="25" spans="2:133" ht="11.25" customHeight="1" x14ac:dyDescent="0.15">
      <c r="B25" s="658" t="s">
        <v>295</v>
      </c>
      <c r="C25" s="659"/>
      <c r="D25" s="659"/>
      <c r="E25" s="659"/>
      <c r="F25" s="659"/>
      <c r="G25" s="659"/>
      <c r="H25" s="659"/>
      <c r="I25" s="659"/>
      <c r="J25" s="659"/>
      <c r="K25" s="659"/>
      <c r="L25" s="659"/>
      <c r="M25" s="659"/>
      <c r="N25" s="659"/>
      <c r="O25" s="659"/>
      <c r="P25" s="659"/>
      <c r="Q25" s="660"/>
      <c r="R25" s="661">
        <v>96767</v>
      </c>
      <c r="S25" s="664"/>
      <c r="T25" s="664"/>
      <c r="U25" s="664"/>
      <c r="V25" s="664"/>
      <c r="W25" s="664"/>
      <c r="X25" s="664"/>
      <c r="Y25" s="665"/>
      <c r="Z25" s="723">
        <v>2.7</v>
      </c>
      <c r="AA25" s="723"/>
      <c r="AB25" s="723"/>
      <c r="AC25" s="723"/>
      <c r="AD25" s="724">
        <v>600</v>
      </c>
      <c r="AE25" s="724"/>
      <c r="AF25" s="724"/>
      <c r="AG25" s="724"/>
      <c r="AH25" s="724"/>
      <c r="AI25" s="724"/>
      <c r="AJ25" s="724"/>
      <c r="AK25" s="724"/>
      <c r="AL25" s="666">
        <v>0</v>
      </c>
      <c r="AM25" s="667"/>
      <c r="AN25" s="667"/>
      <c r="AO25" s="725"/>
      <c r="AP25" s="769" t="s">
        <v>296</v>
      </c>
      <c r="AQ25" s="776"/>
      <c r="AR25" s="776"/>
      <c r="AS25" s="776"/>
      <c r="AT25" s="776"/>
      <c r="AU25" s="776"/>
      <c r="AV25" s="776"/>
      <c r="AW25" s="776"/>
      <c r="AX25" s="776"/>
      <c r="AY25" s="776"/>
      <c r="AZ25" s="776"/>
      <c r="BA25" s="776"/>
      <c r="BB25" s="776"/>
      <c r="BC25" s="776"/>
      <c r="BD25" s="776"/>
      <c r="BE25" s="776"/>
      <c r="BF25" s="771"/>
      <c r="BG25" s="661" t="s">
        <v>242</v>
      </c>
      <c r="BH25" s="664"/>
      <c r="BI25" s="664"/>
      <c r="BJ25" s="664"/>
      <c r="BK25" s="664"/>
      <c r="BL25" s="664"/>
      <c r="BM25" s="664"/>
      <c r="BN25" s="665"/>
      <c r="BO25" s="723" t="s">
        <v>129</v>
      </c>
      <c r="BP25" s="723"/>
      <c r="BQ25" s="723"/>
      <c r="BR25" s="723"/>
      <c r="BS25" s="669" t="s">
        <v>129</v>
      </c>
      <c r="BT25" s="664"/>
      <c r="BU25" s="664"/>
      <c r="BV25" s="664"/>
      <c r="BW25" s="664"/>
      <c r="BX25" s="664"/>
      <c r="BY25" s="664"/>
      <c r="BZ25" s="664"/>
      <c r="CA25" s="664"/>
      <c r="CB25" s="704"/>
      <c r="CD25" s="705" t="s">
        <v>297</v>
      </c>
      <c r="CE25" s="702"/>
      <c r="CF25" s="702"/>
      <c r="CG25" s="702"/>
      <c r="CH25" s="702"/>
      <c r="CI25" s="702"/>
      <c r="CJ25" s="702"/>
      <c r="CK25" s="702"/>
      <c r="CL25" s="702"/>
      <c r="CM25" s="702"/>
      <c r="CN25" s="702"/>
      <c r="CO25" s="702"/>
      <c r="CP25" s="702"/>
      <c r="CQ25" s="703"/>
      <c r="CR25" s="661">
        <v>591808</v>
      </c>
      <c r="CS25" s="662"/>
      <c r="CT25" s="662"/>
      <c r="CU25" s="662"/>
      <c r="CV25" s="662"/>
      <c r="CW25" s="662"/>
      <c r="CX25" s="662"/>
      <c r="CY25" s="663"/>
      <c r="CZ25" s="666">
        <v>17.2</v>
      </c>
      <c r="DA25" s="695"/>
      <c r="DB25" s="695"/>
      <c r="DC25" s="696"/>
      <c r="DD25" s="669">
        <v>540043</v>
      </c>
      <c r="DE25" s="662"/>
      <c r="DF25" s="662"/>
      <c r="DG25" s="662"/>
      <c r="DH25" s="662"/>
      <c r="DI25" s="662"/>
      <c r="DJ25" s="662"/>
      <c r="DK25" s="663"/>
      <c r="DL25" s="669">
        <v>509491</v>
      </c>
      <c r="DM25" s="662"/>
      <c r="DN25" s="662"/>
      <c r="DO25" s="662"/>
      <c r="DP25" s="662"/>
      <c r="DQ25" s="662"/>
      <c r="DR25" s="662"/>
      <c r="DS25" s="662"/>
      <c r="DT25" s="662"/>
      <c r="DU25" s="662"/>
      <c r="DV25" s="663"/>
      <c r="DW25" s="666">
        <v>24.2</v>
      </c>
      <c r="DX25" s="695"/>
      <c r="DY25" s="695"/>
      <c r="DZ25" s="695"/>
      <c r="EA25" s="695"/>
      <c r="EB25" s="695"/>
      <c r="EC25" s="697"/>
    </row>
    <row r="26" spans="2:133" ht="11.25" customHeight="1" x14ac:dyDescent="0.15">
      <c r="B26" s="658" t="s">
        <v>298</v>
      </c>
      <c r="C26" s="659"/>
      <c r="D26" s="659"/>
      <c r="E26" s="659"/>
      <c r="F26" s="659"/>
      <c r="G26" s="659"/>
      <c r="H26" s="659"/>
      <c r="I26" s="659"/>
      <c r="J26" s="659"/>
      <c r="K26" s="659"/>
      <c r="L26" s="659"/>
      <c r="M26" s="659"/>
      <c r="N26" s="659"/>
      <c r="O26" s="659"/>
      <c r="P26" s="659"/>
      <c r="Q26" s="660"/>
      <c r="R26" s="661">
        <v>6207</v>
      </c>
      <c r="S26" s="664"/>
      <c r="T26" s="664"/>
      <c r="U26" s="664"/>
      <c r="V26" s="664"/>
      <c r="W26" s="664"/>
      <c r="X26" s="664"/>
      <c r="Y26" s="665"/>
      <c r="Z26" s="723">
        <v>0.2</v>
      </c>
      <c r="AA26" s="723"/>
      <c r="AB26" s="723"/>
      <c r="AC26" s="723"/>
      <c r="AD26" s="724" t="s">
        <v>129</v>
      </c>
      <c r="AE26" s="724"/>
      <c r="AF26" s="724"/>
      <c r="AG26" s="724"/>
      <c r="AH26" s="724"/>
      <c r="AI26" s="724"/>
      <c r="AJ26" s="724"/>
      <c r="AK26" s="724"/>
      <c r="AL26" s="666" t="s">
        <v>129</v>
      </c>
      <c r="AM26" s="667"/>
      <c r="AN26" s="667"/>
      <c r="AO26" s="725"/>
      <c r="AP26" s="769" t="s">
        <v>299</v>
      </c>
      <c r="AQ26" s="770"/>
      <c r="AR26" s="770"/>
      <c r="AS26" s="770"/>
      <c r="AT26" s="770"/>
      <c r="AU26" s="770"/>
      <c r="AV26" s="770"/>
      <c r="AW26" s="770"/>
      <c r="AX26" s="770"/>
      <c r="AY26" s="770"/>
      <c r="AZ26" s="770"/>
      <c r="BA26" s="770"/>
      <c r="BB26" s="770"/>
      <c r="BC26" s="770"/>
      <c r="BD26" s="770"/>
      <c r="BE26" s="770"/>
      <c r="BF26" s="771"/>
      <c r="BG26" s="661" t="s">
        <v>129</v>
      </c>
      <c r="BH26" s="664"/>
      <c r="BI26" s="664"/>
      <c r="BJ26" s="664"/>
      <c r="BK26" s="664"/>
      <c r="BL26" s="664"/>
      <c r="BM26" s="664"/>
      <c r="BN26" s="665"/>
      <c r="BO26" s="723" t="s">
        <v>242</v>
      </c>
      <c r="BP26" s="723"/>
      <c r="BQ26" s="723"/>
      <c r="BR26" s="723"/>
      <c r="BS26" s="669" t="s">
        <v>129</v>
      </c>
      <c r="BT26" s="664"/>
      <c r="BU26" s="664"/>
      <c r="BV26" s="664"/>
      <c r="BW26" s="664"/>
      <c r="BX26" s="664"/>
      <c r="BY26" s="664"/>
      <c r="BZ26" s="664"/>
      <c r="CA26" s="664"/>
      <c r="CB26" s="704"/>
      <c r="CD26" s="705" t="s">
        <v>300</v>
      </c>
      <c r="CE26" s="702"/>
      <c r="CF26" s="702"/>
      <c r="CG26" s="702"/>
      <c r="CH26" s="702"/>
      <c r="CI26" s="702"/>
      <c r="CJ26" s="702"/>
      <c r="CK26" s="702"/>
      <c r="CL26" s="702"/>
      <c r="CM26" s="702"/>
      <c r="CN26" s="702"/>
      <c r="CO26" s="702"/>
      <c r="CP26" s="702"/>
      <c r="CQ26" s="703"/>
      <c r="CR26" s="661">
        <v>382423</v>
      </c>
      <c r="CS26" s="664"/>
      <c r="CT26" s="664"/>
      <c r="CU26" s="664"/>
      <c r="CV26" s="664"/>
      <c r="CW26" s="664"/>
      <c r="CX26" s="664"/>
      <c r="CY26" s="665"/>
      <c r="CZ26" s="666">
        <v>11.1</v>
      </c>
      <c r="DA26" s="695"/>
      <c r="DB26" s="695"/>
      <c r="DC26" s="696"/>
      <c r="DD26" s="669">
        <v>335157</v>
      </c>
      <c r="DE26" s="664"/>
      <c r="DF26" s="664"/>
      <c r="DG26" s="664"/>
      <c r="DH26" s="664"/>
      <c r="DI26" s="664"/>
      <c r="DJ26" s="664"/>
      <c r="DK26" s="665"/>
      <c r="DL26" s="669" t="s">
        <v>242</v>
      </c>
      <c r="DM26" s="664"/>
      <c r="DN26" s="664"/>
      <c r="DO26" s="664"/>
      <c r="DP26" s="664"/>
      <c r="DQ26" s="664"/>
      <c r="DR26" s="664"/>
      <c r="DS26" s="664"/>
      <c r="DT26" s="664"/>
      <c r="DU26" s="664"/>
      <c r="DV26" s="665"/>
      <c r="DW26" s="666" t="s">
        <v>242</v>
      </c>
      <c r="DX26" s="695"/>
      <c r="DY26" s="695"/>
      <c r="DZ26" s="695"/>
      <c r="EA26" s="695"/>
      <c r="EB26" s="695"/>
      <c r="EC26" s="697"/>
    </row>
    <row r="27" spans="2:133" ht="11.25" customHeight="1" x14ac:dyDescent="0.15">
      <c r="B27" s="658" t="s">
        <v>301</v>
      </c>
      <c r="C27" s="659"/>
      <c r="D27" s="659"/>
      <c r="E27" s="659"/>
      <c r="F27" s="659"/>
      <c r="G27" s="659"/>
      <c r="H27" s="659"/>
      <c r="I27" s="659"/>
      <c r="J27" s="659"/>
      <c r="K27" s="659"/>
      <c r="L27" s="659"/>
      <c r="M27" s="659"/>
      <c r="N27" s="659"/>
      <c r="O27" s="659"/>
      <c r="P27" s="659"/>
      <c r="Q27" s="660"/>
      <c r="R27" s="661">
        <v>91847</v>
      </c>
      <c r="S27" s="664"/>
      <c r="T27" s="664"/>
      <c r="U27" s="664"/>
      <c r="V27" s="664"/>
      <c r="W27" s="664"/>
      <c r="X27" s="664"/>
      <c r="Y27" s="665"/>
      <c r="Z27" s="723">
        <v>2.6</v>
      </c>
      <c r="AA27" s="723"/>
      <c r="AB27" s="723"/>
      <c r="AC27" s="723"/>
      <c r="AD27" s="724" t="s">
        <v>129</v>
      </c>
      <c r="AE27" s="724"/>
      <c r="AF27" s="724"/>
      <c r="AG27" s="724"/>
      <c r="AH27" s="724"/>
      <c r="AI27" s="724"/>
      <c r="AJ27" s="724"/>
      <c r="AK27" s="724"/>
      <c r="AL27" s="666" t="s">
        <v>129</v>
      </c>
      <c r="AM27" s="667"/>
      <c r="AN27" s="667"/>
      <c r="AO27" s="725"/>
      <c r="AP27" s="658" t="s">
        <v>302</v>
      </c>
      <c r="AQ27" s="659"/>
      <c r="AR27" s="659"/>
      <c r="AS27" s="659"/>
      <c r="AT27" s="659"/>
      <c r="AU27" s="659"/>
      <c r="AV27" s="659"/>
      <c r="AW27" s="659"/>
      <c r="AX27" s="659"/>
      <c r="AY27" s="659"/>
      <c r="AZ27" s="659"/>
      <c r="BA27" s="659"/>
      <c r="BB27" s="659"/>
      <c r="BC27" s="659"/>
      <c r="BD27" s="659"/>
      <c r="BE27" s="659"/>
      <c r="BF27" s="660"/>
      <c r="BG27" s="661">
        <v>411344</v>
      </c>
      <c r="BH27" s="664"/>
      <c r="BI27" s="664"/>
      <c r="BJ27" s="664"/>
      <c r="BK27" s="664"/>
      <c r="BL27" s="664"/>
      <c r="BM27" s="664"/>
      <c r="BN27" s="665"/>
      <c r="BO27" s="723">
        <v>100</v>
      </c>
      <c r="BP27" s="723"/>
      <c r="BQ27" s="723"/>
      <c r="BR27" s="723"/>
      <c r="BS27" s="669" t="s">
        <v>242</v>
      </c>
      <c r="BT27" s="664"/>
      <c r="BU27" s="664"/>
      <c r="BV27" s="664"/>
      <c r="BW27" s="664"/>
      <c r="BX27" s="664"/>
      <c r="BY27" s="664"/>
      <c r="BZ27" s="664"/>
      <c r="CA27" s="664"/>
      <c r="CB27" s="704"/>
      <c r="CD27" s="705" t="s">
        <v>303</v>
      </c>
      <c r="CE27" s="702"/>
      <c r="CF27" s="702"/>
      <c r="CG27" s="702"/>
      <c r="CH27" s="702"/>
      <c r="CI27" s="702"/>
      <c r="CJ27" s="702"/>
      <c r="CK27" s="702"/>
      <c r="CL27" s="702"/>
      <c r="CM27" s="702"/>
      <c r="CN27" s="702"/>
      <c r="CO27" s="702"/>
      <c r="CP27" s="702"/>
      <c r="CQ27" s="703"/>
      <c r="CR27" s="661">
        <v>163033</v>
      </c>
      <c r="CS27" s="662"/>
      <c r="CT27" s="662"/>
      <c r="CU27" s="662"/>
      <c r="CV27" s="662"/>
      <c r="CW27" s="662"/>
      <c r="CX27" s="662"/>
      <c r="CY27" s="663"/>
      <c r="CZ27" s="666">
        <v>4.7</v>
      </c>
      <c r="DA27" s="695"/>
      <c r="DB27" s="695"/>
      <c r="DC27" s="696"/>
      <c r="DD27" s="669">
        <v>57713</v>
      </c>
      <c r="DE27" s="662"/>
      <c r="DF27" s="662"/>
      <c r="DG27" s="662"/>
      <c r="DH27" s="662"/>
      <c r="DI27" s="662"/>
      <c r="DJ27" s="662"/>
      <c r="DK27" s="663"/>
      <c r="DL27" s="669">
        <v>57328</v>
      </c>
      <c r="DM27" s="662"/>
      <c r="DN27" s="662"/>
      <c r="DO27" s="662"/>
      <c r="DP27" s="662"/>
      <c r="DQ27" s="662"/>
      <c r="DR27" s="662"/>
      <c r="DS27" s="662"/>
      <c r="DT27" s="662"/>
      <c r="DU27" s="662"/>
      <c r="DV27" s="663"/>
      <c r="DW27" s="666">
        <v>2.7</v>
      </c>
      <c r="DX27" s="695"/>
      <c r="DY27" s="695"/>
      <c r="DZ27" s="695"/>
      <c r="EA27" s="695"/>
      <c r="EB27" s="695"/>
      <c r="EC27" s="697"/>
    </row>
    <row r="28" spans="2:133" ht="11.25" customHeight="1" x14ac:dyDescent="0.15">
      <c r="B28" s="766" t="s">
        <v>304</v>
      </c>
      <c r="C28" s="767"/>
      <c r="D28" s="767"/>
      <c r="E28" s="767"/>
      <c r="F28" s="767"/>
      <c r="G28" s="767"/>
      <c r="H28" s="767"/>
      <c r="I28" s="767"/>
      <c r="J28" s="767"/>
      <c r="K28" s="767"/>
      <c r="L28" s="767"/>
      <c r="M28" s="767"/>
      <c r="N28" s="767"/>
      <c r="O28" s="767"/>
      <c r="P28" s="767"/>
      <c r="Q28" s="768"/>
      <c r="R28" s="661" t="s">
        <v>129</v>
      </c>
      <c r="S28" s="664"/>
      <c r="T28" s="664"/>
      <c r="U28" s="664"/>
      <c r="V28" s="664"/>
      <c r="W28" s="664"/>
      <c r="X28" s="664"/>
      <c r="Y28" s="665"/>
      <c r="Z28" s="723" t="s">
        <v>129</v>
      </c>
      <c r="AA28" s="723"/>
      <c r="AB28" s="723"/>
      <c r="AC28" s="723"/>
      <c r="AD28" s="724" t="s">
        <v>242</v>
      </c>
      <c r="AE28" s="724"/>
      <c r="AF28" s="724"/>
      <c r="AG28" s="724"/>
      <c r="AH28" s="724"/>
      <c r="AI28" s="724"/>
      <c r="AJ28" s="724"/>
      <c r="AK28" s="724"/>
      <c r="AL28" s="666" t="s">
        <v>242</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305</v>
      </c>
      <c r="CE28" s="702"/>
      <c r="CF28" s="702"/>
      <c r="CG28" s="702"/>
      <c r="CH28" s="702"/>
      <c r="CI28" s="702"/>
      <c r="CJ28" s="702"/>
      <c r="CK28" s="702"/>
      <c r="CL28" s="702"/>
      <c r="CM28" s="702"/>
      <c r="CN28" s="702"/>
      <c r="CO28" s="702"/>
      <c r="CP28" s="702"/>
      <c r="CQ28" s="703"/>
      <c r="CR28" s="661">
        <v>532661</v>
      </c>
      <c r="CS28" s="664"/>
      <c r="CT28" s="664"/>
      <c r="CU28" s="664"/>
      <c r="CV28" s="664"/>
      <c r="CW28" s="664"/>
      <c r="CX28" s="664"/>
      <c r="CY28" s="665"/>
      <c r="CZ28" s="666">
        <v>15.5</v>
      </c>
      <c r="DA28" s="695"/>
      <c r="DB28" s="695"/>
      <c r="DC28" s="696"/>
      <c r="DD28" s="669">
        <v>532661</v>
      </c>
      <c r="DE28" s="664"/>
      <c r="DF28" s="664"/>
      <c r="DG28" s="664"/>
      <c r="DH28" s="664"/>
      <c r="DI28" s="664"/>
      <c r="DJ28" s="664"/>
      <c r="DK28" s="665"/>
      <c r="DL28" s="669">
        <v>532661</v>
      </c>
      <c r="DM28" s="664"/>
      <c r="DN28" s="664"/>
      <c r="DO28" s="664"/>
      <c r="DP28" s="664"/>
      <c r="DQ28" s="664"/>
      <c r="DR28" s="664"/>
      <c r="DS28" s="664"/>
      <c r="DT28" s="664"/>
      <c r="DU28" s="664"/>
      <c r="DV28" s="665"/>
      <c r="DW28" s="666">
        <v>25.3</v>
      </c>
      <c r="DX28" s="695"/>
      <c r="DY28" s="695"/>
      <c r="DZ28" s="695"/>
      <c r="EA28" s="695"/>
      <c r="EB28" s="695"/>
      <c r="EC28" s="697"/>
    </row>
    <row r="29" spans="2:133" ht="11.25" customHeight="1" x14ac:dyDescent="0.15">
      <c r="B29" s="658" t="s">
        <v>306</v>
      </c>
      <c r="C29" s="659"/>
      <c r="D29" s="659"/>
      <c r="E29" s="659"/>
      <c r="F29" s="659"/>
      <c r="G29" s="659"/>
      <c r="H29" s="659"/>
      <c r="I29" s="659"/>
      <c r="J29" s="659"/>
      <c r="K29" s="659"/>
      <c r="L29" s="659"/>
      <c r="M29" s="659"/>
      <c r="N29" s="659"/>
      <c r="O29" s="659"/>
      <c r="P29" s="659"/>
      <c r="Q29" s="660"/>
      <c r="R29" s="661">
        <v>136806</v>
      </c>
      <c r="S29" s="664"/>
      <c r="T29" s="664"/>
      <c r="U29" s="664"/>
      <c r="V29" s="664"/>
      <c r="W29" s="664"/>
      <c r="X29" s="664"/>
      <c r="Y29" s="665"/>
      <c r="Z29" s="723">
        <v>3.8</v>
      </c>
      <c r="AA29" s="723"/>
      <c r="AB29" s="723"/>
      <c r="AC29" s="723"/>
      <c r="AD29" s="724" t="s">
        <v>242</v>
      </c>
      <c r="AE29" s="724"/>
      <c r="AF29" s="724"/>
      <c r="AG29" s="724"/>
      <c r="AH29" s="724"/>
      <c r="AI29" s="724"/>
      <c r="AJ29" s="724"/>
      <c r="AK29" s="724"/>
      <c r="AL29" s="666" t="s">
        <v>129</v>
      </c>
      <c r="AM29" s="667"/>
      <c r="AN29" s="667"/>
      <c r="AO29" s="725"/>
      <c r="AP29" s="735" t="s">
        <v>225</v>
      </c>
      <c r="AQ29" s="736"/>
      <c r="AR29" s="736"/>
      <c r="AS29" s="736"/>
      <c r="AT29" s="736"/>
      <c r="AU29" s="736"/>
      <c r="AV29" s="736"/>
      <c r="AW29" s="736"/>
      <c r="AX29" s="736"/>
      <c r="AY29" s="736"/>
      <c r="AZ29" s="736"/>
      <c r="BA29" s="736"/>
      <c r="BB29" s="736"/>
      <c r="BC29" s="736"/>
      <c r="BD29" s="736"/>
      <c r="BE29" s="736"/>
      <c r="BF29" s="737"/>
      <c r="BG29" s="735" t="s">
        <v>307</v>
      </c>
      <c r="BH29" s="763"/>
      <c r="BI29" s="763"/>
      <c r="BJ29" s="763"/>
      <c r="BK29" s="763"/>
      <c r="BL29" s="763"/>
      <c r="BM29" s="763"/>
      <c r="BN29" s="763"/>
      <c r="BO29" s="763"/>
      <c r="BP29" s="763"/>
      <c r="BQ29" s="764"/>
      <c r="BR29" s="735" t="s">
        <v>308</v>
      </c>
      <c r="BS29" s="763"/>
      <c r="BT29" s="763"/>
      <c r="BU29" s="763"/>
      <c r="BV29" s="763"/>
      <c r="BW29" s="763"/>
      <c r="BX29" s="763"/>
      <c r="BY29" s="763"/>
      <c r="BZ29" s="763"/>
      <c r="CA29" s="763"/>
      <c r="CB29" s="764"/>
      <c r="CD29" s="745" t="s">
        <v>309</v>
      </c>
      <c r="CE29" s="746"/>
      <c r="CF29" s="705" t="s">
        <v>310</v>
      </c>
      <c r="CG29" s="702"/>
      <c r="CH29" s="702"/>
      <c r="CI29" s="702"/>
      <c r="CJ29" s="702"/>
      <c r="CK29" s="702"/>
      <c r="CL29" s="702"/>
      <c r="CM29" s="702"/>
      <c r="CN29" s="702"/>
      <c r="CO29" s="702"/>
      <c r="CP29" s="702"/>
      <c r="CQ29" s="703"/>
      <c r="CR29" s="661">
        <v>532661</v>
      </c>
      <c r="CS29" s="662"/>
      <c r="CT29" s="662"/>
      <c r="CU29" s="662"/>
      <c r="CV29" s="662"/>
      <c r="CW29" s="662"/>
      <c r="CX29" s="662"/>
      <c r="CY29" s="663"/>
      <c r="CZ29" s="666">
        <v>15.5</v>
      </c>
      <c r="DA29" s="695"/>
      <c r="DB29" s="695"/>
      <c r="DC29" s="696"/>
      <c r="DD29" s="669">
        <v>532661</v>
      </c>
      <c r="DE29" s="662"/>
      <c r="DF29" s="662"/>
      <c r="DG29" s="662"/>
      <c r="DH29" s="662"/>
      <c r="DI29" s="662"/>
      <c r="DJ29" s="662"/>
      <c r="DK29" s="663"/>
      <c r="DL29" s="669">
        <v>532661</v>
      </c>
      <c r="DM29" s="662"/>
      <c r="DN29" s="662"/>
      <c r="DO29" s="662"/>
      <c r="DP29" s="662"/>
      <c r="DQ29" s="662"/>
      <c r="DR29" s="662"/>
      <c r="DS29" s="662"/>
      <c r="DT29" s="662"/>
      <c r="DU29" s="662"/>
      <c r="DV29" s="663"/>
      <c r="DW29" s="666">
        <v>25.3</v>
      </c>
      <c r="DX29" s="695"/>
      <c r="DY29" s="695"/>
      <c r="DZ29" s="695"/>
      <c r="EA29" s="695"/>
      <c r="EB29" s="695"/>
      <c r="EC29" s="697"/>
    </row>
    <row r="30" spans="2:133" ht="11.25" customHeight="1" x14ac:dyDescent="0.15">
      <c r="B30" s="658" t="s">
        <v>311</v>
      </c>
      <c r="C30" s="659"/>
      <c r="D30" s="659"/>
      <c r="E30" s="659"/>
      <c r="F30" s="659"/>
      <c r="G30" s="659"/>
      <c r="H30" s="659"/>
      <c r="I30" s="659"/>
      <c r="J30" s="659"/>
      <c r="K30" s="659"/>
      <c r="L30" s="659"/>
      <c r="M30" s="659"/>
      <c r="N30" s="659"/>
      <c r="O30" s="659"/>
      <c r="P30" s="659"/>
      <c r="Q30" s="660"/>
      <c r="R30" s="661">
        <v>17454</v>
      </c>
      <c r="S30" s="664"/>
      <c r="T30" s="664"/>
      <c r="U30" s="664"/>
      <c r="V30" s="664"/>
      <c r="W30" s="664"/>
      <c r="X30" s="664"/>
      <c r="Y30" s="665"/>
      <c r="Z30" s="723">
        <v>0.5</v>
      </c>
      <c r="AA30" s="723"/>
      <c r="AB30" s="723"/>
      <c r="AC30" s="723"/>
      <c r="AD30" s="724">
        <v>492</v>
      </c>
      <c r="AE30" s="724"/>
      <c r="AF30" s="724"/>
      <c r="AG30" s="724"/>
      <c r="AH30" s="724"/>
      <c r="AI30" s="724"/>
      <c r="AJ30" s="724"/>
      <c r="AK30" s="724"/>
      <c r="AL30" s="666">
        <v>0</v>
      </c>
      <c r="AM30" s="667"/>
      <c r="AN30" s="667"/>
      <c r="AO30" s="725"/>
      <c r="AP30" s="751" t="s">
        <v>312</v>
      </c>
      <c r="AQ30" s="752"/>
      <c r="AR30" s="752"/>
      <c r="AS30" s="752"/>
      <c r="AT30" s="757" t="s">
        <v>313</v>
      </c>
      <c r="AU30" s="230"/>
      <c r="AV30" s="230"/>
      <c r="AW30" s="230"/>
      <c r="AX30" s="760" t="s">
        <v>189</v>
      </c>
      <c r="AY30" s="761"/>
      <c r="AZ30" s="761"/>
      <c r="BA30" s="761"/>
      <c r="BB30" s="761"/>
      <c r="BC30" s="761"/>
      <c r="BD30" s="761"/>
      <c r="BE30" s="761"/>
      <c r="BF30" s="762"/>
      <c r="BG30" s="741">
        <v>99.2</v>
      </c>
      <c r="BH30" s="742"/>
      <c r="BI30" s="742"/>
      <c r="BJ30" s="742"/>
      <c r="BK30" s="742"/>
      <c r="BL30" s="742"/>
      <c r="BM30" s="743">
        <v>82.1</v>
      </c>
      <c r="BN30" s="742"/>
      <c r="BO30" s="742"/>
      <c r="BP30" s="742"/>
      <c r="BQ30" s="744"/>
      <c r="BR30" s="741">
        <v>99.1</v>
      </c>
      <c r="BS30" s="742"/>
      <c r="BT30" s="742"/>
      <c r="BU30" s="742"/>
      <c r="BV30" s="742"/>
      <c r="BW30" s="742"/>
      <c r="BX30" s="743">
        <v>81.8</v>
      </c>
      <c r="BY30" s="742"/>
      <c r="BZ30" s="742"/>
      <c r="CA30" s="742"/>
      <c r="CB30" s="744"/>
      <c r="CD30" s="747"/>
      <c r="CE30" s="748"/>
      <c r="CF30" s="705" t="s">
        <v>314</v>
      </c>
      <c r="CG30" s="702"/>
      <c r="CH30" s="702"/>
      <c r="CI30" s="702"/>
      <c r="CJ30" s="702"/>
      <c r="CK30" s="702"/>
      <c r="CL30" s="702"/>
      <c r="CM30" s="702"/>
      <c r="CN30" s="702"/>
      <c r="CO30" s="702"/>
      <c r="CP30" s="702"/>
      <c r="CQ30" s="703"/>
      <c r="CR30" s="661">
        <v>520747</v>
      </c>
      <c r="CS30" s="664"/>
      <c r="CT30" s="664"/>
      <c r="CU30" s="664"/>
      <c r="CV30" s="664"/>
      <c r="CW30" s="664"/>
      <c r="CX30" s="664"/>
      <c r="CY30" s="665"/>
      <c r="CZ30" s="666">
        <v>15.2</v>
      </c>
      <c r="DA30" s="695"/>
      <c r="DB30" s="695"/>
      <c r="DC30" s="696"/>
      <c r="DD30" s="669">
        <v>520747</v>
      </c>
      <c r="DE30" s="664"/>
      <c r="DF30" s="664"/>
      <c r="DG30" s="664"/>
      <c r="DH30" s="664"/>
      <c r="DI30" s="664"/>
      <c r="DJ30" s="664"/>
      <c r="DK30" s="665"/>
      <c r="DL30" s="669">
        <v>520747</v>
      </c>
      <c r="DM30" s="664"/>
      <c r="DN30" s="664"/>
      <c r="DO30" s="664"/>
      <c r="DP30" s="664"/>
      <c r="DQ30" s="664"/>
      <c r="DR30" s="664"/>
      <c r="DS30" s="664"/>
      <c r="DT30" s="664"/>
      <c r="DU30" s="664"/>
      <c r="DV30" s="665"/>
      <c r="DW30" s="666">
        <v>24.7</v>
      </c>
      <c r="DX30" s="695"/>
      <c r="DY30" s="695"/>
      <c r="DZ30" s="695"/>
      <c r="EA30" s="695"/>
      <c r="EB30" s="695"/>
      <c r="EC30" s="697"/>
    </row>
    <row r="31" spans="2:133" ht="11.25" customHeight="1" x14ac:dyDescent="0.15">
      <c r="B31" s="658" t="s">
        <v>315</v>
      </c>
      <c r="C31" s="659"/>
      <c r="D31" s="659"/>
      <c r="E31" s="659"/>
      <c r="F31" s="659"/>
      <c r="G31" s="659"/>
      <c r="H31" s="659"/>
      <c r="I31" s="659"/>
      <c r="J31" s="659"/>
      <c r="K31" s="659"/>
      <c r="L31" s="659"/>
      <c r="M31" s="659"/>
      <c r="N31" s="659"/>
      <c r="O31" s="659"/>
      <c r="P31" s="659"/>
      <c r="Q31" s="660"/>
      <c r="R31" s="661">
        <v>100035</v>
      </c>
      <c r="S31" s="664"/>
      <c r="T31" s="664"/>
      <c r="U31" s="664"/>
      <c r="V31" s="664"/>
      <c r="W31" s="664"/>
      <c r="X31" s="664"/>
      <c r="Y31" s="665"/>
      <c r="Z31" s="723">
        <v>2.8</v>
      </c>
      <c r="AA31" s="723"/>
      <c r="AB31" s="723"/>
      <c r="AC31" s="723"/>
      <c r="AD31" s="724" t="s">
        <v>242</v>
      </c>
      <c r="AE31" s="724"/>
      <c r="AF31" s="724"/>
      <c r="AG31" s="724"/>
      <c r="AH31" s="724"/>
      <c r="AI31" s="724"/>
      <c r="AJ31" s="724"/>
      <c r="AK31" s="724"/>
      <c r="AL31" s="666" t="s">
        <v>129</v>
      </c>
      <c r="AM31" s="667"/>
      <c r="AN31" s="667"/>
      <c r="AO31" s="725"/>
      <c r="AP31" s="753"/>
      <c r="AQ31" s="754"/>
      <c r="AR31" s="754"/>
      <c r="AS31" s="754"/>
      <c r="AT31" s="758"/>
      <c r="AU31" s="229" t="s">
        <v>316</v>
      </c>
      <c r="AV31" s="229"/>
      <c r="AW31" s="229"/>
      <c r="AX31" s="658" t="s">
        <v>317</v>
      </c>
      <c r="AY31" s="659"/>
      <c r="AZ31" s="659"/>
      <c r="BA31" s="659"/>
      <c r="BB31" s="659"/>
      <c r="BC31" s="659"/>
      <c r="BD31" s="659"/>
      <c r="BE31" s="659"/>
      <c r="BF31" s="660"/>
      <c r="BG31" s="739">
        <v>99.4</v>
      </c>
      <c r="BH31" s="662"/>
      <c r="BI31" s="662"/>
      <c r="BJ31" s="662"/>
      <c r="BK31" s="662"/>
      <c r="BL31" s="662"/>
      <c r="BM31" s="667">
        <v>99.3</v>
      </c>
      <c r="BN31" s="740"/>
      <c r="BO31" s="740"/>
      <c r="BP31" s="740"/>
      <c r="BQ31" s="701"/>
      <c r="BR31" s="739">
        <v>99.7</v>
      </c>
      <c r="BS31" s="662"/>
      <c r="BT31" s="662"/>
      <c r="BU31" s="662"/>
      <c r="BV31" s="662"/>
      <c r="BW31" s="662"/>
      <c r="BX31" s="667">
        <v>99.2</v>
      </c>
      <c r="BY31" s="740"/>
      <c r="BZ31" s="740"/>
      <c r="CA31" s="740"/>
      <c r="CB31" s="701"/>
      <c r="CD31" s="747"/>
      <c r="CE31" s="748"/>
      <c r="CF31" s="705" t="s">
        <v>318</v>
      </c>
      <c r="CG31" s="702"/>
      <c r="CH31" s="702"/>
      <c r="CI31" s="702"/>
      <c r="CJ31" s="702"/>
      <c r="CK31" s="702"/>
      <c r="CL31" s="702"/>
      <c r="CM31" s="702"/>
      <c r="CN31" s="702"/>
      <c r="CO31" s="702"/>
      <c r="CP31" s="702"/>
      <c r="CQ31" s="703"/>
      <c r="CR31" s="661">
        <v>11914</v>
      </c>
      <c r="CS31" s="662"/>
      <c r="CT31" s="662"/>
      <c r="CU31" s="662"/>
      <c r="CV31" s="662"/>
      <c r="CW31" s="662"/>
      <c r="CX31" s="662"/>
      <c r="CY31" s="663"/>
      <c r="CZ31" s="666">
        <v>0.3</v>
      </c>
      <c r="DA31" s="695"/>
      <c r="DB31" s="695"/>
      <c r="DC31" s="696"/>
      <c r="DD31" s="669">
        <v>11914</v>
      </c>
      <c r="DE31" s="662"/>
      <c r="DF31" s="662"/>
      <c r="DG31" s="662"/>
      <c r="DH31" s="662"/>
      <c r="DI31" s="662"/>
      <c r="DJ31" s="662"/>
      <c r="DK31" s="663"/>
      <c r="DL31" s="669">
        <v>11914</v>
      </c>
      <c r="DM31" s="662"/>
      <c r="DN31" s="662"/>
      <c r="DO31" s="662"/>
      <c r="DP31" s="662"/>
      <c r="DQ31" s="662"/>
      <c r="DR31" s="662"/>
      <c r="DS31" s="662"/>
      <c r="DT31" s="662"/>
      <c r="DU31" s="662"/>
      <c r="DV31" s="663"/>
      <c r="DW31" s="666">
        <v>0.6</v>
      </c>
      <c r="DX31" s="695"/>
      <c r="DY31" s="695"/>
      <c r="DZ31" s="695"/>
      <c r="EA31" s="695"/>
      <c r="EB31" s="695"/>
      <c r="EC31" s="697"/>
    </row>
    <row r="32" spans="2:133" ht="11.25" customHeight="1" x14ac:dyDescent="0.15">
      <c r="B32" s="658" t="s">
        <v>319</v>
      </c>
      <c r="C32" s="659"/>
      <c r="D32" s="659"/>
      <c r="E32" s="659"/>
      <c r="F32" s="659"/>
      <c r="G32" s="659"/>
      <c r="H32" s="659"/>
      <c r="I32" s="659"/>
      <c r="J32" s="659"/>
      <c r="K32" s="659"/>
      <c r="L32" s="659"/>
      <c r="M32" s="659"/>
      <c r="N32" s="659"/>
      <c r="O32" s="659"/>
      <c r="P32" s="659"/>
      <c r="Q32" s="660"/>
      <c r="R32" s="661">
        <v>319403</v>
      </c>
      <c r="S32" s="664"/>
      <c r="T32" s="664"/>
      <c r="U32" s="664"/>
      <c r="V32" s="664"/>
      <c r="W32" s="664"/>
      <c r="X32" s="664"/>
      <c r="Y32" s="665"/>
      <c r="Z32" s="723">
        <v>8.9</v>
      </c>
      <c r="AA32" s="723"/>
      <c r="AB32" s="723"/>
      <c r="AC32" s="723"/>
      <c r="AD32" s="724" t="s">
        <v>129</v>
      </c>
      <c r="AE32" s="724"/>
      <c r="AF32" s="724"/>
      <c r="AG32" s="724"/>
      <c r="AH32" s="724"/>
      <c r="AI32" s="724"/>
      <c r="AJ32" s="724"/>
      <c r="AK32" s="724"/>
      <c r="AL32" s="666" t="s">
        <v>129</v>
      </c>
      <c r="AM32" s="667"/>
      <c r="AN32" s="667"/>
      <c r="AO32" s="725"/>
      <c r="AP32" s="755"/>
      <c r="AQ32" s="756"/>
      <c r="AR32" s="756"/>
      <c r="AS32" s="756"/>
      <c r="AT32" s="759"/>
      <c r="AU32" s="231"/>
      <c r="AV32" s="231"/>
      <c r="AW32" s="231"/>
      <c r="AX32" s="673" t="s">
        <v>320</v>
      </c>
      <c r="AY32" s="674"/>
      <c r="AZ32" s="674"/>
      <c r="BA32" s="674"/>
      <c r="BB32" s="674"/>
      <c r="BC32" s="674"/>
      <c r="BD32" s="674"/>
      <c r="BE32" s="674"/>
      <c r="BF32" s="675"/>
      <c r="BG32" s="738">
        <v>99</v>
      </c>
      <c r="BH32" s="677"/>
      <c r="BI32" s="677"/>
      <c r="BJ32" s="677"/>
      <c r="BK32" s="677"/>
      <c r="BL32" s="677"/>
      <c r="BM32" s="721">
        <v>73.400000000000006</v>
      </c>
      <c r="BN32" s="677"/>
      <c r="BO32" s="677"/>
      <c r="BP32" s="677"/>
      <c r="BQ32" s="714"/>
      <c r="BR32" s="738">
        <v>98.9</v>
      </c>
      <c r="BS32" s="677"/>
      <c r="BT32" s="677"/>
      <c r="BU32" s="677"/>
      <c r="BV32" s="677"/>
      <c r="BW32" s="677"/>
      <c r="BX32" s="721">
        <v>73.8</v>
      </c>
      <c r="BY32" s="677"/>
      <c r="BZ32" s="677"/>
      <c r="CA32" s="677"/>
      <c r="CB32" s="714"/>
      <c r="CD32" s="749"/>
      <c r="CE32" s="750"/>
      <c r="CF32" s="705" t="s">
        <v>321</v>
      </c>
      <c r="CG32" s="702"/>
      <c r="CH32" s="702"/>
      <c r="CI32" s="702"/>
      <c r="CJ32" s="702"/>
      <c r="CK32" s="702"/>
      <c r="CL32" s="702"/>
      <c r="CM32" s="702"/>
      <c r="CN32" s="702"/>
      <c r="CO32" s="702"/>
      <c r="CP32" s="702"/>
      <c r="CQ32" s="703"/>
      <c r="CR32" s="661" t="s">
        <v>242</v>
      </c>
      <c r="CS32" s="664"/>
      <c r="CT32" s="664"/>
      <c r="CU32" s="664"/>
      <c r="CV32" s="664"/>
      <c r="CW32" s="664"/>
      <c r="CX32" s="664"/>
      <c r="CY32" s="665"/>
      <c r="CZ32" s="666" t="s">
        <v>242</v>
      </c>
      <c r="DA32" s="695"/>
      <c r="DB32" s="695"/>
      <c r="DC32" s="696"/>
      <c r="DD32" s="669" t="s">
        <v>129</v>
      </c>
      <c r="DE32" s="664"/>
      <c r="DF32" s="664"/>
      <c r="DG32" s="664"/>
      <c r="DH32" s="664"/>
      <c r="DI32" s="664"/>
      <c r="DJ32" s="664"/>
      <c r="DK32" s="665"/>
      <c r="DL32" s="669" t="s">
        <v>242</v>
      </c>
      <c r="DM32" s="664"/>
      <c r="DN32" s="664"/>
      <c r="DO32" s="664"/>
      <c r="DP32" s="664"/>
      <c r="DQ32" s="664"/>
      <c r="DR32" s="664"/>
      <c r="DS32" s="664"/>
      <c r="DT32" s="664"/>
      <c r="DU32" s="664"/>
      <c r="DV32" s="665"/>
      <c r="DW32" s="666" t="s">
        <v>242</v>
      </c>
      <c r="DX32" s="695"/>
      <c r="DY32" s="695"/>
      <c r="DZ32" s="695"/>
      <c r="EA32" s="695"/>
      <c r="EB32" s="695"/>
      <c r="EC32" s="697"/>
    </row>
    <row r="33" spans="2:133" ht="11.25" customHeight="1" x14ac:dyDescent="0.15">
      <c r="B33" s="658" t="s">
        <v>322</v>
      </c>
      <c r="C33" s="659"/>
      <c r="D33" s="659"/>
      <c r="E33" s="659"/>
      <c r="F33" s="659"/>
      <c r="G33" s="659"/>
      <c r="H33" s="659"/>
      <c r="I33" s="659"/>
      <c r="J33" s="659"/>
      <c r="K33" s="659"/>
      <c r="L33" s="659"/>
      <c r="M33" s="659"/>
      <c r="N33" s="659"/>
      <c r="O33" s="659"/>
      <c r="P33" s="659"/>
      <c r="Q33" s="660"/>
      <c r="R33" s="661">
        <v>83211</v>
      </c>
      <c r="S33" s="664"/>
      <c r="T33" s="664"/>
      <c r="U33" s="664"/>
      <c r="V33" s="664"/>
      <c r="W33" s="664"/>
      <c r="X33" s="664"/>
      <c r="Y33" s="665"/>
      <c r="Z33" s="723">
        <v>2.2999999999999998</v>
      </c>
      <c r="AA33" s="723"/>
      <c r="AB33" s="723"/>
      <c r="AC33" s="723"/>
      <c r="AD33" s="724" t="s">
        <v>129</v>
      </c>
      <c r="AE33" s="724"/>
      <c r="AF33" s="724"/>
      <c r="AG33" s="724"/>
      <c r="AH33" s="724"/>
      <c r="AI33" s="724"/>
      <c r="AJ33" s="724"/>
      <c r="AK33" s="724"/>
      <c r="AL33" s="666" t="s">
        <v>129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323</v>
      </c>
      <c r="CE33" s="702"/>
      <c r="CF33" s="702"/>
      <c r="CG33" s="702"/>
      <c r="CH33" s="702"/>
      <c r="CI33" s="702"/>
      <c r="CJ33" s="702"/>
      <c r="CK33" s="702"/>
      <c r="CL33" s="702"/>
      <c r="CM33" s="702"/>
      <c r="CN33" s="702"/>
      <c r="CO33" s="702"/>
      <c r="CP33" s="702"/>
      <c r="CQ33" s="703"/>
      <c r="CR33" s="661">
        <v>1596670</v>
      </c>
      <c r="CS33" s="662"/>
      <c r="CT33" s="662"/>
      <c r="CU33" s="662"/>
      <c r="CV33" s="662"/>
      <c r="CW33" s="662"/>
      <c r="CX33" s="662"/>
      <c r="CY33" s="663"/>
      <c r="CZ33" s="666">
        <v>46.5</v>
      </c>
      <c r="DA33" s="695"/>
      <c r="DB33" s="695"/>
      <c r="DC33" s="696"/>
      <c r="DD33" s="669">
        <v>1202159</v>
      </c>
      <c r="DE33" s="662"/>
      <c r="DF33" s="662"/>
      <c r="DG33" s="662"/>
      <c r="DH33" s="662"/>
      <c r="DI33" s="662"/>
      <c r="DJ33" s="662"/>
      <c r="DK33" s="663"/>
      <c r="DL33" s="669">
        <v>772465</v>
      </c>
      <c r="DM33" s="662"/>
      <c r="DN33" s="662"/>
      <c r="DO33" s="662"/>
      <c r="DP33" s="662"/>
      <c r="DQ33" s="662"/>
      <c r="DR33" s="662"/>
      <c r="DS33" s="662"/>
      <c r="DT33" s="662"/>
      <c r="DU33" s="662"/>
      <c r="DV33" s="663"/>
      <c r="DW33" s="666">
        <v>36.6</v>
      </c>
      <c r="DX33" s="695"/>
      <c r="DY33" s="695"/>
      <c r="DZ33" s="695"/>
      <c r="EA33" s="695"/>
      <c r="EB33" s="695"/>
      <c r="EC33" s="697"/>
    </row>
    <row r="34" spans="2:133" ht="11.25" customHeight="1" x14ac:dyDescent="0.15">
      <c r="B34" s="658" t="s">
        <v>324</v>
      </c>
      <c r="C34" s="659"/>
      <c r="D34" s="659"/>
      <c r="E34" s="659"/>
      <c r="F34" s="659"/>
      <c r="G34" s="659"/>
      <c r="H34" s="659"/>
      <c r="I34" s="659"/>
      <c r="J34" s="659"/>
      <c r="K34" s="659"/>
      <c r="L34" s="659"/>
      <c r="M34" s="659"/>
      <c r="N34" s="659"/>
      <c r="O34" s="659"/>
      <c r="P34" s="659"/>
      <c r="Q34" s="660"/>
      <c r="R34" s="661">
        <v>69575</v>
      </c>
      <c r="S34" s="664"/>
      <c r="T34" s="664"/>
      <c r="U34" s="664"/>
      <c r="V34" s="664"/>
      <c r="W34" s="664"/>
      <c r="X34" s="664"/>
      <c r="Y34" s="665"/>
      <c r="Z34" s="723">
        <v>1.9</v>
      </c>
      <c r="AA34" s="723"/>
      <c r="AB34" s="723"/>
      <c r="AC34" s="723"/>
      <c r="AD34" s="724">
        <v>787</v>
      </c>
      <c r="AE34" s="724"/>
      <c r="AF34" s="724"/>
      <c r="AG34" s="724"/>
      <c r="AH34" s="724"/>
      <c r="AI34" s="724"/>
      <c r="AJ34" s="724"/>
      <c r="AK34" s="724"/>
      <c r="AL34" s="666">
        <v>0</v>
      </c>
      <c r="AM34" s="667"/>
      <c r="AN34" s="667"/>
      <c r="AO34" s="725"/>
      <c r="AP34" s="234"/>
      <c r="AQ34" s="735" t="s">
        <v>325</v>
      </c>
      <c r="AR34" s="736"/>
      <c r="AS34" s="736"/>
      <c r="AT34" s="736"/>
      <c r="AU34" s="736"/>
      <c r="AV34" s="736"/>
      <c r="AW34" s="736"/>
      <c r="AX34" s="736"/>
      <c r="AY34" s="736"/>
      <c r="AZ34" s="736"/>
      <c r="BA34" s="736"/>
      <c r="BB34" s="736"/>
      <c r="BC34" s="736"/>
      <c r="BD34" s="736"/>
      <c r="BE34" s="736"/>
      <c r="BF34" s="737"/>
      <c r="BG34" s="735" t="s">
        <v>326</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327</v>
      </c>
      <c r="CE34" s="702"/>
      <c r="CF34" s="702"/>
      <c r="CG34" s="702"/>
      <c r="CH34" s="702"/>
      <c r="CI34" s="702"/>
      <c r="CJ34" s="702"/>
      <c r="CK34" s="702"/>
      <c r="CL34" s="702"/>
      <c r="CM34" s="702"/>
      <c r="CN34" s="702"/>
      <c r="CO34" s="702"/>
      <c r="CP34" s="702"/>
      <c r="CQ34" s="703"/>
      <c r="CR34" s="661">
        <v>470938</v>
      </c>
      <c r="CS34" s="664"/>
      <c r="CT34" s="664"/>
      <c r="CU34" s="664"/>
      <c r="CV34" s="664"/>
      <c r="CW34" s="664"/>
      <c r="CX34" s="664"/>
      <c r="CY34" s="665"/>
      <c r="CZ34" s="666">
        <v>13.7</v>
      </c>
      <c r="DA34" s="695"/>
      <c r="DB34" s="695"/>
      <c r="DC34" s="696"/>
      <c r="DD34" s="669">
        <v>312525</v>
      </c>
      <c r="DE34" s="664"/>
      <c r="DF34" s="664"/>
      <c r="DG34" s="664"/>
      <c r="DH34" s="664"/>
      <c r="DI34" s="664"/>
      <c r="DJ34" s="664"/>
      <c r="DK34" s="665"/>
      <c r="DL34" s="669">
        <v>242759</v>
      </c>
      <c r="DM34" s="664"/>
      <c r="DN34" s="664"/>
      <c r="DO34" s="664"/>
      <c r="DP34" s="664"/>
      <c r="DQ34" s="664"/>
      <c r="DR34" s="664"/>
      <c r="DS34" s="664"/>
      <c r="DT34" s="664"/>
      <c r="DU34" s="664"/>
      <c r="DV34" s="665"/>
      <c r="DW34" s="666">
        <v>11.5</v>
      </c>
      <c r="DX34" s="695"/>
      <c r="DY34" s="695"/>
      <c r="DZ34" s="695"/>
      <c r="EA34" s="695"/>
      <c r="EB34" s="695"/>
      <c r="EC34" s="697"/>
    </row>
    <row r="35" spans="2:133" ht="11.25" customHeight="1" x14ac:dyDescent="0.15">
      <c r="B35" s="658" t="s">
        <v>328</v>
      </c>
      <c r="C35" s="659"/>
      <c r="D35" s="659"/>
      <c r="E35" s="659"/>
      <c r="F35" s="659"/>
      <c r="G35" s="659"/>
      <c r="H35" s="659"/>
      <c r="I35" s="659"/>
      <c r="J35" s="659"/>
      <c r="K35" s="659"/>
      <c r="L35" s="659"/>
      <c r="M35" s="659"/>
      <c r="N35" s="659"/>
      <c r="O35" s="659"/>
      <c r="P35" s="659"/>
      <c r="Q35" s="660"/>
      <c r="R35" s="661">
        <v>472700</v>
      </c>
      <c r="S35" s="664"/>
      <c r="T35" s="664"/>
      <c r="U35" s="664"/>
      <c r="V35" s="664"/>
      <c r="W35" s="664"/>
      <c r="X35" s="664"/>
      <c r="Y35" s="665"/>
      <c r="Z35" s="723">
        <v>13.2</v>
      </c>
      <c r="AA35" s="723"/>
      <c r="AB35" s="723"/>
      <c r="AC35" s="723"/>
      <c r="AD35" s="724" t="s">
        <v>129</v>
      </c>
      <c r="AE35" s="724"/>
      <c r="AF35" s="724"/>
      <c r="AG35" s="724"/>
      <c r="AH35" s="724"/>
      <c r="AI35" s="724"/>
      <c r="AJ35" s="724"/>
      <c r="AK35" s="724"/>
      <c r="AL35" s="666" t="s">
        <v>242</v>
      </c>
      <c r="AM35" s="667"/>
      <c r="AN35" s="667"/>
      <c r="AO35" s="725"/>
      <c r="AP35" s="234"/>
      <c r="AQ35" s="729" t="s">
        <v>329</v>
      </c>
      <c r="AR35" s="730"/>
      <c r="AS35" s="730"/>
      <c r="AT35" s="730"/>
      <c r="AU35" s="730"/>
      <c r="AV35" s="730"/>
      <c r="AW35" s="730"/>
      <c r="AX35" s="730"/>
      <c r="AY35" s="731"/>
      <c r="AZ35" s="726">
        <v>325025</v>
      </c>
      <c r="BA35" s="727"/>
      <c r="BB35" s="727"/>
      <c r="BC35" s="727"/>
      <c r="BD35" s="727"/>
      <c r="BE35" s="727"/>
      <c r="BF35" s="728"/>
      <c r="BG35" s="732" t="s">
        <v>330</v>
      </c>
      <c r="BH35" s="733"/>
      <c r="BI35" s="733"/>
      <c r="BJ35" s="733"/>
      <c r="BK35" s="733"/>
      <c r="BL35" s="733"/>
      <c r="BM35" s="733"/>
      <c r="BN35" s="733"/>
      <c r="BO35" s="733"/>
      <c r="BP35" s="733"/>
      <c r="BQ35" s="733"/>
      <c r="BR35" s="733"/>
      <c r="BS35" s="733"/>
      <c r="BT35" s="733"/>
      <c r="BU35" s="734"/>
      <c r="BV35" s="726">
        <v>10458</v>
      </c>
      <c r="BW35" s="727"/>
      <c r="BX35" s="727"/>
      <c r="BY35" s="727"/>
      <c r="BZ35" s="727"/>
      <c r="CA35" s="727"/>
      <c r="CB35" s="728"/>
      <c r="CD35" s="705" t="s">
        <v>331</v>
      </c>
      <c r="CE35" s="702"/>
      <c r="CF35" s="702"/>
      <c r="CG35" s="702"/>
      <c r="CH35" s="702"/>
      <c r="CI35" s="702"/>
      <c r="CJ35" s="702"/>
      <c r="CK35" s="702"/>
      <c r="CL35" s="702"/>
      <c r="CM35" s="702"/>
      <c r="CN35" s="702"/>
      <c r="CO35" s="702"/>
      <c r="CP35" s="702"/>
      <c r="CQ35" s="703"/>
      <c r="CR35" s="661">
        <v>187061</v>
      </c>
      <c r="CS35" s="662"/>
      <c r="CT35" s="662"/>
      <c r="CU35" s="662"/>
      <c r="CV35" s="662"/>
      <c r="CW35" s="662"/>
      <c r="CX35" s="662"/>
      <c r="CY35" s="663"/>
      <c r="CZ35" s="666">
        <v>5.4</v>
      </c>
      <c r="DA35" s="695"/>
      <c r="DB35" s="695"/>
      <c r="DC35" s="696"/>
      <c r="DD35" s="669">
        <v>148578</v>
      </c>
      <c r="DE35" s="662"/>
      <c r="DF35" s="662"/>
      <c r="DG35" s="662"/>
      <c r="DH35" s="662"/>
      <c r="DI35" s="662"/>
      <c r="DJ35" s="662"/>
      <c r="DK35" s="663"/>
      <c r="DL35" s="669">
        <v>41720</v>
      </c>
      <c r="DM35" s="662"/>
      <c r="DN35" s="662"/>
      <c r="DO35" s="662"/>
      <c r="DP35" s="662"/>
      <c r="DQ35" s="662"/>
      <c r="DR35" s="662"/>
      <c r="DS35" s="662"/>
      <c r="DT35" s="662"/>
      <c r="DU35" s="662"/>
      <c r="DV35" s="663"/>
      <c r="DW35" s="666">
        <v>2</v>
      </c>
      <c r="DX35" s="695"/>
      <c r="DY35" s="695"/>
      <c r="DZ35" s="695"/>
      <c r="EA35" s="695"/>
      <c r="EB35" s="695"/>
      <c r="EC35" s="697"/>
    </row>
    <row r="36" spans="2:133" ht="11.25" customHeight="1" x14ac:dyDescent="0.15">
      <c r="B36" s="658" t="s">
        <v>332</v>
      </c>
      <c r="C36" s="659"/>
      <c r="D36" s="659"/>
      <c r="E36" s="659"/>
      <c r="F36" s="659"/>
      <c r="G36" s="659"/>
      <c r="H36" s="659"/>
      <c r="I36" s="659"/>
      <c r="J36" s="659"/>
      <c r="K36" s="659"/>
      <c r="L36" s="659"/>
      <c r="M36" s="659"/>
      <c r="N36" s="659"/>
      <c r="O36" s="659"/>
      <c r="P36" s="659"/>
      <c r="Q36" s="660"/>
      <c r="R36" s="661" t="s">
        <v>129</v>
      </c>
      <c r="S36" s="664"/>
      <c r="T36" s="664"/>
      <c r="U36" s="664"/>
      <c r="V36" s="664"/>
      <c r="W36" s="664"/>
      <c r="X36" s="664"/>
      <c r="Y36" s="665"/>
      <c r="Z36" s="723" t="s">
        <v>129</v>
      </c>
      <c r="AA36" s="723"/>
      <c r="AB36" s="723"/>
      <c r="AC36" s="723"/>
      <c r="AD36" s="724" t="s">
        <v>129</v>
      </c>
      <c r="AE36" s="724"/>
      <c r="AF36" s="724"/>
      <c r="AG36" s="724"/>
      <c r="AH36" s="724"/>
      <c r="AI36" s="724"/>
      <c r="AJ36" s="724"/>
      <c r="AK36" s="724"/>
      <c r="AL36" s="666" t="s">
        <v>129</v>
      </c>
      <c r="AM36" s="667"/>
      <c r="AN36" s="667"/>
      <c r="AO36" s="725"/>
      <c r="AQ36" s="698" t="s">
        <v>333</v>
      </c>
      <c r="AR36" s="699"/>
      <c r="AS36" s="699"/>
      <c r="AT36" s="699"/>
      <c r="AU36" s="699"/>
      <c r="AV36" s="699"/>
      <c r="AW36" s="699"/>
      <c r="AX36" s="699"/>
      <c r="AY36" s="700"/>
      <c r="AZ36" s="661">
        <v>85265</v>
      </c>
      <c r="BA36" s="664"/>
      <c r="BB36" s="664"/>
      <c r="BC36" s="664"/>
      <c r="BD36" s="662"/>
      <c r="BE36" s="662"/>
      <c r="BF36" s="701"/>
      <c r="BG36" s="705" t="s">
        <v>334</v>
      </c>
      <c r="BH36" s="702"/>
      <c r="BI36" s="702"/>
      <c r="BJ36" s="702"/>
      <c r="BK36" s="702"/>
      <c r="BL36" s="702"/>
      <c r="BM36" s="702"/>
      <c r="BN36" s="702"/>
      <c r="BO36" s="702"/>
      <c r="BP36" s="702"/>
      <c r="BQ36" s="702"/>
      <c r="BR36" s="702"/>
      <c r="BS36" s="702"/>
      <c r="BT36" s="702"/>
      <c r="BU36" s="703"/>
      <c r="BV36" s="661">
        <v>10458</v>
      </c>
      <c r="BW36" s="664"/>
      <c r="BX36" s="664"/>
      <c r="BY36" s="664"/>
      <c r="BZ36" s="664"/>
      <c r="CA36" s="664"/>
      <c r="CB36" s="704"/>
      <c r="CD36" s="705" t="s">
        <v>335</v>
      </c>
      <c r="CE36" s="702"/>
      <c r="CF36" s="702"/>
      <c r="CG36" s="702"/>
      <c r="CH36" s="702"/>
      <c r="CI36" s="702"/>
      <c r="CJ36" s="702"/>
      <c r="CK36" s="702"/>
      <c r="CL36" s="702"/>
      <c r="CM36" s="702"/>
      <c r="CN36" s="702"/>
      <c r="CO36" s="702"/>
      <c r="CP36" s="702"/>
      <c r="CQ36" s="703"/>
      <c r="CR36" s="661">
        <v>404647</v>
      </c>
      <c r="CS36" s="664"/>
      <c r="CT36" s="664"/>
      <c r="CU36" s="664"/>
      <c r="CV36" s="664"/>
      <c r="CW36" s="664"/>
      <c r="CX36" s="664"/>
      <c r="CY36" s="665"/>
      <c r="CZ36" s="666">
        <v>11.8</v>
      </c>
      <c r="DA36" s="695"/>
      <c r="DB36" s="695"/>
      <c r="DC36" s="696"/>
      <c r="DD36" s="669">
        <v>334834</v>
      </c>
      <c r="DE36" s="664"/>
      <c r="DF36" s="664"/>
      <c r="DG36" s="664"/>
      <c r="DH36" s="664"/>
      <c r="DI36" s="664"/>
      <c r="DJ36" s="664"/>
      <c r="DK36" s="665"/>
      <c r="DL36" s="669">
        <v>234477</v>
      </c>
      <c r="DM36" s="664"/>
      <c r="DN36" s="664"/>
      <c r="DO36" s="664"/>
      <c r="DP36" s="664"/>
      <c r="DQ36" s="664"/>
      <c r="DR36" s="664"/>
      <c r="DS36" s="664"/>
      <c r="DT36" s="664"/>
      <c r="DU36" s="664"/>
      <c r="DV36" s="665"/>
      <c r="DW36" s="666">
        <v>11.1</v>
      </c>
      <c r="DX36" s="695"/>
      <c r="DY36" s="695"/>
      <c r="DZ36" s="695"/>
      <c r="EA36" s="695"/>
      <c r="EB36" s="695"/>
      <c r="EC36" s="697"/>
    </row>
    <row r="37" spans="2:133" ht="11.25" customHeight="1" x14ac:dyDescent="0.15">
      <c r="B37" s="658" t="s">
        <v>336</v>
      </c>
      <c r="C37" s="659"/>
      <c r="D37" s="659"/>
      <c r="E37" s="659"/>
      <c r="F37" s="659"/>
      <c r="G37" s="659"/>
      <c r="H37" s="659"/>
      <c r="I37" s="659"/>
      <c r="J37" s="659"/>
      <c r="K37" s="659"/>
      <c r="L37" s="659"/>
      <c r="M37" s="659"/>
      <c r="N37" s="659"/>
      <c r="O37" s="659"/>
      <c r="P37" s="659"/>
      <c r="Q37" s="660"/>
      <c r="R37" s="661">
        <v>80000</v>
      </c>
      <c r="S37" s="664"/>
      <c r="T37" s="664"/>
      <c r="U37" s="664"/>
      <c r="V37" s="664"/>
      <c r="W37" s="664"/>
      <c r="X37" s="664"/>
      <c r="Y37" s="665"/>
      <c r="Z37" s="723">
        <v>2.2000000000000002</v>
      </c>
      <c r="AA37" s="723"/>
      <c r="AB37" s="723"/>
      <c r="AC37" s="723"/>
      <c r="AD37" s="724" t="s">
        <v>242</v>
      </c>
      <c r="AE37" s="724"/>
      <c r="AF37" s="724"/>
      <c r="AG37" s="724"/>
      <c r="AH37" s="724"/>
      <c r="AI37" s="724"/>
      <c r="AJ37" s="724"/>
      <c r="AK37" s="724"/>
      <c r="AL37" s="666" t="s">
        <v>129</v>
      </c>
      <c r="AM37" s="667"/>
      <c r="AN37" s="667"/>
      <c r="AO37" s="725"/>
      <c r="AQ37" s="698" t="s">
        <v>337</v>
      </c>
      <c r="AR37" s="699"/>
      <c r="AS37" s="699"/>
      <c r="AT37" s="699"/>
      <c r="AU37" s="699"/>
      <c r="AV37" s="699"/>
      <c r="AW37" s="699"/>
      <c r="AX37" s="699"/>
      <c r="AY37" s="700"/>
      <c r="AZ37" s="661">
        <v>35815</v>
      </c>
      <c r="BA37" s="664"/>
      <c r="BB37" s="664"/>
      <c r="BC37" s="664"/>
      <c r="BD37" s="662"/>
      <c r="BE37" s="662"/>
      <c r="BF37" s="701"/>
      <c r="BG37" s="705" t="s">
        <v>338</v>
      </c>
      <c r="BH37" s="702"/>
      <c r="BI37" s="702"/>
      <c r="BJ37" s="702"/>
      <c r="BK37" s="702"/>
      <c r="BL37" s="702"/>
      <c r="BM37" s="702"/>
      <c r="BN37" s="702"/>
      <c r="BO37" s="702"/>
      <c r="BP37" s="702"/>
      <c r="BQ37" s="702"/>
      <c r="BR37" s="702"/>
      <c r="BS37" s="702"/>
      <c r="BT37" s="702"/>
      <c r="BU37" s="703"/>
      <c r="BV37" s="661">
        <v>615</v>
      </c>
      <c r="BW37" s="664"/>
      <c r="BX37" s="664"/>
      <c r="BY37" s="664"/>
      <c r="BZ37" s="664"/>
      <c r="CA37" s="664"/>
      <c r="CB37" s="704"/>
      <c r="CD37" s="705" t="s">
        <v>339</v>
      </c>
      <c r="CE37" s="702"/>
      <c r="CF37" s="702"/>
      <c r="CG37" s="702"/>
      <c r="CH37" s="702"/>
      <c r="CI37" s="702"/>
      <c r="CJ37" s="702"/>
      <c r="CK37" s="702"/>
      <c r="CL37" s="702"/>
      <c r="CM37" s="702"/>
      <c r="CN37" s="702"/>
      <c r="CO37" s="702"/>
      <c r="CP37" s="702"/>
      <c r="CQ37" s="703"/>
      <c r="CR37" s="661">
        <v>175150</v>
      </c>
      <c r="CS37" s="662"/>
      <c r="CT37" s="662"/>
      <c r="CU37" s="662"/>
      <c r="CV37" s="662"/>
      <c r="CW37" s="662"/>
      <c r="CX37" s="662"/>
      <c r="CY37" s="663"/>
      <c r="CZ37" s="666">
        <v>5.0999999999999996</v>
      </c>
      <c r="DA37" s="695"/>
      <c r="DB37" s="695"/>
      <c r="DC37" s="696"/>
      <c r="DD37" s="669">
        <v>169440</v>
      </c>
      <c r="DE37" s="662"/>
      <c r="DF37" s="662"/>
      <c r="DG37" s="662"/>
      <c r="DH37" s="662"/>
      <c r="DI37" s="662"/>
      <c r="DJ37" s="662"/>
      <c r="DK37" s="663"/>
      <c r="DL37" s="669">
        <v>168529</v>
      </c>
      <c r="DM37" s="662"/>
      <c r="DN37" s="662"/>
      <c r="DO37" s="662"/>
      <c r="DP37" s="662"/>
      <c r="DQ37" s="662"/>
      <c r="DR37" s="662"/>
      <c r="DS37" s="662"/>
      <c r="DT37" s="662"/>
      <c r="DU37" s="662"/>
      <c r="DV37" s="663"/>
      <c r="DW37" s="666">
        <v>8</v>
      </c>
      <c r="DX37" s="695"/>
      <c r="DY37" s="695"/>
      <c r="DZ37" s="695"/>
      <c r="EA37" s="695"/>
      <c r="EB37" s="695"/>
      <c r="EC37" s="697"/>
    </row>
    <row r="38" spans="2:133" ht="11.25" customHeight="1" x14ac:dyDescent="0.15">
      <c r="B38" s="673" t="s">
        <v>340</v>
      </c>
      <c r="C38" s="674"/>
      <c r="D38" s="674"/>
      <c r="E38" s="674"/>
      <c r="F38" s="674"/>
      <c r="G38" s="674"/>
      <c r="H38" s="674"/>
      <c r="I38" s="674"/>
      <c r="J38" s="674"/>
      <c r="K38" s="674"/>
      <c r="L38" s="674"/>
      <c r="M38" s="674"/>
      <c r="N38" s="674"/>
      <c r="O38" s="674"/>
      <c r="P38" s="674"/>
      <c r="Q38" s="675"/>
      <c r="R38" s="676">
        <v>3586721</v>
      </c>
      <c r="S38" s="713"/>
      <c r="T38" s="713"/>
      <c r="U38" s="713"/>
      <c r="V38" s="713"/>
      <c r="W38" s="713"/>
      <c r="X38" s="713"/>
      <c r="Y38" s="718"/>
      <c r="Z38" s="719">
        <v>100</v>
      </c>
      <c r="AA38" s="719"/>
      <c r="AB38" s="719"/>
      <c r="AC38" s="719"/>
      <c r="AD38" s="720">
        <v>2028619</v>
      </c>
      <c r="AE38" s="720"/>
      <c r="AF38" s="720"/>
      <c r="AG38" s="720"/>
      <c r="AH38" s="720"/>
      <c r="AI38" s="720"/>
      <c r="AJ38" s="720"/>
      <c r="AK38" s="720"/>
      <c r="AL38" s="679">
        <v>100</v>
      </c>
      <c r="AM38" s="721"/>
      <c r="AN38" s="721"/>
      <c r="AO38" s="722"/>
      <c r="AQ38" s="698" t="s">
        <v>341</v>
      </c>
      <c r="AR38" s="699"/>
      <c r="AS38" s="699"/>
      <c r="AT38" s="699"/>
      <c r="AU38" s="699"/>
      <c r="AV38" s="699"/>
      <c r="AW38" s="699"/>
      <c r="AX38" s="699"/>
      <c r="AY38" s="700"/>
      <c r="AZ38" s="661">
        <v>6623</v>
      </c>
      <c r="BA38" s="664"/>
      <c r="BB38" s="664"/>
      <c r="BC38" s="664"/>
      <c r="BD38" s="662"/>
      <c r="BE38" s="662"/>
      <c r="BF38" s="701"/>
      <c r="BG38" s="705" t="s">
        <v>342</v>
      </c>
      <c r="BH38" s="702"/>
      <c r="BI38" s="702"/>
      <c r="BJ38" s="702"/>
      <c r="BK38" s="702"/>
      <c r="BL38" s="702"/>
      <c r="BM38" s="702"/>
      <c r="BN38" s="702"/>
      <c r="BO38" s="702"/>
      <c r="BP38" s="702"/>
      <c r="BQ38" s="702"/>
      <c r="BR38" s="702"/>
      <c r="BS38" s="702"/>
      <c r="BT38" s="702"/>
      <c r="BU38" s="703"/>
      <c r="BV38" s="661">
        <v>1105</v>
      </c>
      <c r="BW38" s="664"/>
      <c r="BX38" s="664"/>
      <c r="BY38" s="664"/>
      <c r="BZ38" s="664"/>
      <c r="CA38" s="664"/>
      <c r="CB38" s="704"/>
      <c r="CD38" s="705" t="s">
        <v>343</v>
      </c>
      <c r="CE38" s="702"/>
      <c r="CF38" s="702"/>
      <c r="CG38" s="702"/>
      <c r="CH38" s="702"/>
      <c r="CI38" s="702"/>
      <c r="CJ38" s="702"/>
      <c r="CK38" s="702"/>
      <c r="CL38" s="702"/>
      <c r="CM38" s="702"/>
      <c r="CN38" s="702"/>
      <c r="CO38" s="702"/>
      <c r="CP38" s="702"/>
      <c r="CQ38" s="703"/>
      <c r="CR38" s="661">
        <v>282587</v>
      </c>
      <c r="CS38" s="664"/>
      <c r="CT38" s="664"/>
      <c r="CU38" s="664"/>
      <c r="CV38" s="664"/>
      <c r="CW38" s="664"/>
      <c r="CX38" s="664"/>
      <c r="CY38" s="665"/>
      <c r="CZ38" s="666">
        <v>8.1999999999999993</v>
      </c>
      <c r="DA38" s="695"/>
      <c r="DB38" s="695"/>
      <c r="DC38" s="696"/>
      <c r="DD38" s="669">
        <v>255533</v>
      </c>
      <c r="DE38" s="664"/>
      <c r="DF38" s="664"/>
      <c r="DG38" s="664"/>
      <c r="DH38" s="664"/>
      <c r="DI38" s="664"/>
      <c r="DJ38" s="664"/>
      <c r="DK38" s="665"/>
      <c r="DL38" s="669">
        <v>253509</v>
      </c>
      <c r="DM38" s="664"/>
      <c r="DN38" s="664"/>
      <c r="DO38" s="664"/>
      <c r="DP38" s="664"/>
      <c r="DQ38" s="664"/>
      <c r="DR38" s="664"/>
      <c r="DS38" s="664"/>
      <c r="DT38" s="664"/>
      <c r="DU38" s="664"/>
      <c r="DV38" s="665"/>
      <c r="DW38" s="666">
        <v>12</v>
      </c>
      <c r="DX38" s="695"/>
      <c r="DY38" s="695"/>
      <c r="DZ38" s="695"/>
      <c r="EA38" s="695"/>
      <c r="EB38" s="695"/>
      <c r="EC38" s="697"/>
    </row>
    <row r="39" spans="2:133" ht="11.25" customHeight="1" x14ac:dyDescent="0.15">
      <c r="AQ39" s="698" t="s">
        <v>344</v>
      </c>
      <c r="AR39" s="699"/>
      <c r="AS39" s="699"/>
      <c r="AT39" s="699"/>
      <c r="AU39" s="699"/>
      <c r="AV39" s="699"/>
      <c r="AW39" s="699"/>
      <c r="AX39" s="699"/>
      <c r="AY39" s="700"/>
      <c r="AZ39" s="661">
        <v>324</v>
      </c>
      <c r="BA39" s="664"/>
      <c r="BB39" s="664"/>
      <c r="BC39" s="664"/>
      <c r="BD39" s="662"/>
      <c r="BE39" s="662"/>
      <c r="BF39" s="701"/>
      <c r="BG39" s="706" t="s">
        <v>345</v>
      </c>
      <c r="BH39" s="707"/>
      <c r="BI39" s="707"/>
      <c r="BJ39" s="707"/>
      <c r="BK39" s="707"/>
      <c r="BL39" s="235"/>
      <c r="BM39" s="702" t="s">
        <v>346</v>
      </c>
      <c r="BN39" s="702"/>
      <c r="BO39" s="702"/>
      <c r="BP39" s="702"/>
      <c r="BQ39" s="702"/>
      <c r="BR39" s="702"/>
      <c r="BS39" s="702"/>
      <c r="BT39" s="702"/>
      <c r="BU39" s="703"/>
      <c r="BV39" s="661">
        <v>96</v>
      </c>
      <c r="BW39" s="664"/>
      <c r="BX39" s="664"/>
      <c r="BY39" s="664"/>
      <c r="BZ39" s="664"/>
      <c r="CA39" s="664"/>
      <c r="CB39" s="704"/>
      <c r="CD39" s="705" t="s">
        <v>347</v>
      </c>
      <c r="CE39" s="702"/>
      <c r="CF39" s="702"/>
      <c r="CG39" s="702"/>
      <c r="CH39" s="702"/>
      <c r="CI39" s="702"/>
      <c r="CJ39" s="702"/>
      <c r="CK39" s="702"/>
      <c r="CL39" s="702"/>
      <c r="CM39" s="702"/>
      <c r="CN39" s="702"/>
      <c r="CO39" s="702"/>
      <c r="CP39" s="702"/>
      <c r="CQ39" s="703"/>
      <c r="CR39" s="661">
        <v>251437</v>
      </c>
      <c r="CS39" s="662"/>
      <c r="CT39" s="662"/>
      <c r="CU39" s="662"/>
      <c r="CV39" s="662"/>
      <c r="CW39" s="662"/>
      <c r="CX39" s="662"/>
      <c r="CY39" s="663"/>
      <c r="CZ39" s="666">
        <v>7.3</v>
      </c>
      <c r="DA39" s="695"/>
      <c r="DB39" s="695"/>
      <c r="DC39" s="696"/>
      <c r="DD39" s="669">
        <v>150689</v>
      </c>
      <c r="DE39" s="662"/>
      <c r="DF39" s="662"/>
      <c r="DG39" s="662"/>
      <c r="DH39" s="662"/>
      <c r="DI39" s="662"/>
      <c r="DJ39" s="662"/>
      <c r="DK39" s="663"/>
      <c r="DL39" s="669" t="s">
        <v>129</v>
      </c>
      <c r="DM39" s="662"/>
      <c r="DN39" s="662"/>
      <c r="DO39" s="662"/>
      <c r="DP39" s="662"/>
      <c r="DQ39" s="662"/>
      <c r="DR39" s="662"/>
      <c r="DS39" s="662"/>
      <c r="DT39" s="662"/>
      <c r="DU39" s="662"/>
      <c r="DV39" s="663"/>
      <c r="DW39" s="666" t="s">
        <v>129</v>
      </c>
      <c r="DX39" s="695"/>
      <c r="DY39" s="695"/>
      <c r="DZ39" s="695"/>
      <c r="EA39" s="695"/>
      <c r="EB39" s="695"/>
      <c r="EC39" s="697"/>
    </row>
    <row r="40" spans="2:133" ht="11.25" customHeight="1" x14ac:dyDescent="0.15">
      <c r="AQ40" s="698" t="s">
        <v>348</v>
      </c>
      <c r="AR40" s="699"/>
      <c r="AS40" s="699"/>
      <c r="AT40" s="699"/>
      <c r="AU40" s="699"/>
      <c r="AV40" s="699"/>
      <c r="AW40" s="699"/>
      <c r="AX40" s="699"/>
      <c r="AY40" s="700"/>
      <c r="AZ40" s="661">
        <v>51905</v>
      </c>
      <c r="BA40" s="664"/>
      <c r="BB40" s="664"/>
      <c r="BC40" s="664"/>
      <c r="BD40" s="662"/>
      <c r="BE40" s="662"/>
      <c r="BF40" s="701"/>
      <c r="BG40" s="706"/>
      <c r="BH40" s="707"/>
      <c r="BI40" s="707"/>
      <c r="BJ40" s="707"/>
      <c r="BK40" s="707"/>
      <c r="BL40" s="235"/>
      <c r="BM40" s="702" t="s">
        <v>349</v>
      </c>
      <c r="BN40" s="702"/>
      <c r="BO40" s="702"/>
      <c r="BP40" s="702"/>
      <c r="BQ40" s="702"/>
      <c r="BR40" s="702"/>
      <c r="BS40" s="702"/>
      <c r="BT40" s="702"/>
      <c r="BU40" s="703"/>
      <c r="BV40" s="661" t="s">
        <v>129</v>
      </c>
      <c r="BW40" s="664"/>
      <c r="BX40" s="664"/>
      <c r="BY40" s="664"/>
      <c r="BZ40" s="664"/>
      <c r="CA40" s="664"/>
      <c r="CB40" s="704"/>
      <c r="CD40" s="705" t="s">
        <v>350</v>
      </c>
      <c r="CE40" s="702"/>
      <c r="CF40" s="702"/>
      <c r="CG40" s="702"/>
      <c r="CH40" s="702"/>
      <c r="CI40" s="702"/>
      <c r="CJ40" s="702"/>
      <c r="CK40" s="702"/>
      <c r="CL40" s="702"/>
      <c r="CM40" s="702"/>
      <c r="CN40" s="702"/>
      <c r="CO40" s="702"/>
      <c r="CP40" s="702"/>
      <c r="CQ40" s="703"/>
      <c r="CR40" s="661" t="s">
        <v>242</v>
      </c>
      <c r="CS40" s="664"/>
      <c r="CT40" s="664"/>
      <c r="CU40" s="664"/>
      <c r="CV40" s="664"/>
      <c r="CW40" s="664"/>
      <c r="CX40" s="664"/>
      <c r="CY40" s="665"/>
      <c r="CZ40" s="666" t="s">
        <v>129</v>
      </c>
      <c r="DA40" s="695"/>
      <c r="DB40" s="695"/>
      <c r="DC40" s="696"/>
      <c r="DD40" s="669" t="s">
        <v>129</v>
      </c>
      <c r="DE40" s="664"/>
      <c r="DF40" s="664"/>
      <c r="DG40" s="664"/>
      <c r="DH40" s="664"/>
      <c r="DI40" s="664"/>
      <c r="DJ40" s="664"/>
      <c r="DK40" s="665"/>
      <c r="DL40" s="669" t="s">
        <v>129</v>
      </c>
      <c r="DM40" s="664"/>
      <c r="DN40" s="664"/>
      <c r="DO40" s="664"/>
      <c r="DP40" s="664"/>
      <c r="DQ40" s="664"/>
      <c r="DR40" s="664"/>
      <c r="DS40" s="664"/>
      <c r="DT40" s="664"/>
      <c r="DU40" s="664"/>
      <c r="DV40" s="665"/>
      <c r="DW40" s="666" t="s">
        <v>129</v>
      </c>
      <c r="DX40" s="695"/>
      <c r="DY40" s="695"/>
      <c r="DZ40" s="695"/>
      <c r="EA40" s="695"/>
      <c r="EB40" s="695"/>
      <c r="EC40" s="697"/>
    </row>
    <row r="41" spans="2:133" ht="11.25" customHeight="1" x14ac:dyDescent="0.15">
      <c r="AQ41" s="710" t="s">
        <v>344</v>
      </c>
      <c r="AR41" s="711"/>
      <c r="AS41" s="711"/>
      <c r="AT41" s="711"/>
      <c r="AU41" s="711"/>
      <c r="AV41" s="711"/>
      <c r="AW41" s="711"/>
      <c r="AX41" s="711"/>
      <c r="AY41" s="712"/>
      <c r="AZ41" s="676">
        <v>145093</v>
      </c>
      <c r="BA41" s="713"/>
      <c r="BB41" s="713"/>
      <c r="BC41" s="713"/>
      <c r="BD41" s="677"/>
      <c r="BE41" s="677"/>
      <c r="BF41" s="714"/>
      <c r="BG41" s="708"/>
      <c r="BH41" s="709"/>
      <c r="BI41" s="709"/>
      <c r="BJ41" s="709"/>
      <c r="BK41" s="709"/>
      <c r="BL41" s="236"/>
      <c r="BM41" s="715" t="s">
        <v>351</v>
      </c>
      <c r="BN41" s="715"/>
      <c r="BO41" s="715"/>
      <c r="BP41" s="715"/>
      <c r="BQ41" s="715"/>
      <c r="BR41" s="715"/>
      <c r="BS41" s="715"/>
      <c r="BT41" s="715"/>
      <c r="BU41" s="716"/>
      <c r="BV41" s="676">
        <v>280</v>
      </c>
      <c r="BW41" s="713"/>
      <c r="BX41" s="713"/>
      <c r="BY41" s="713"/>
      <c r="BZ41" s="713"/>
      <c r="CA41" s="713"/>
      <c r="CB41" s="717"/>
      <c r="CD41" s="705" t="s">
        <v>352</v>
      </c>
      <c r="CE41" s="702"/>
      <c r="CF41" s="702"/>
      <c r="CG41" s="702"/>
      <c r="CH41" s="702"/>
      <c r="CI41" s="702"/>
      <c r="CJ41" s="702"/>
      <c r="CK41" s="702"/>
      <c r="CL41" s="702"/>
      <c r="CM41" s="702"/>
      <c r="CN41" s="702"/>
      <c r="CO41" s="702"/>
      <c r="CP41" s="702"/>
      <c r="CQ41" s="703"/>
      <c r="CR41" s="661" t="s">
        <v>129</v>
      </c>
      <c r="CS41" s="662"/>
      <c r="CT41" s="662"/>
      <c r="CU41" s="662"/>
      <c r="CV41" s="662"/>
      <c r="CW41" s="662"/>
      <c r="CX41" s="662"/>
      <c r="CY41" s="663"/>
      <c r="CZ41" s="666" t="s">
        <v>242</v>
      </c>
      <c r="DA41" s="695"/>
      <c r="DB41" s="695"/>
      <c r="DC41" s="696"/>
      <c r="DD41" s="669" t="s">
        <v>129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354</v>
      </c>
      <c r="CE42" s="659"/>
      <c r="CF42" s="659"/>
      <c r="CG42" s="659"/>
      <c r="CH42" s="659"/>
      <c r="CI42" s="659"/>
      <c r="CJ42" s="659"/>
      <c r="CK42" s="659"/>
      <c r="CL42" s="659"/>
      <c r="CM42" s="659"/>
      <c r="CN42" s="659"/>
      <c r="CO42" s="659"/>
      <c r="CP42" s="659"/>
      <c r="CQ42" s="660"/>
      <c r="CR42" s="661">
        <v>550551</v>
      </c>
      <c r="CS42" s="664"/>
      <c r="CT42" s="664"/>
      <c r="CU42" s="664"/>
      <c r="CV42" s="664"/>
      <c r="CW42" s="664"/>
      <c r="CX42" s="664"/>
      <c r="CY42" s="665"/>
      <c r="CZ42" s="666">
        <v>16</v>
      </c>
      <c r="DA42" s="667"/>
      <c r="DB42" s="667"/>
      <c r="DC42" s="668"/>
      <c r="DD42" s="669">
        <v>86433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356</v>
      </c>
      <c r="CE43" s="659"/>
      <c r="CF43" s="659"/>
      <c r="CG43" s="659"/>
      <c r="CH43" s="659"/>
      <c r="CI43" s="659"/>
      <c r="CJ43" s="659"/>
      <c r="CK43" s="659"/>
      <c r="CL43" s="659"/>
      <c r="CM43" s="659"/>
      <c r="CN43" s="659"/>
      <c r="CO43" s="659"/>
      <c r="CP43" s="659"/>
      <c r="CQ43" s="660"/>
      <c r="CR43" s="661">
        <v>12678</v>
      </c>
      <c r="CS43" s="662"/>
      <c r="CT43" s="662"/>
      <c r="CU43" s="662"/>
      <c r="CV43" s="662"/>
      <c r="CW43" s="662"/>
      <c r="CX43" s="662"/>
      <c r="CY43" s="663"/>
      <c r="CZ43" s="666">
        <v>0.4</v>
      </c>
      <c r="DA43" s="695"/>
      <c r="DB43" s="695"/>
      <c r="DC43" s="696"/>
      <c r="DD43" s="669">
        <v>12678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357</v>
      </c>
      <c r="CD44" s="689" t="s">
        <v>309</v>
      </c>
      <c r="CE44" s="690"/>
      <c r="CF44" s="658" t="s">
        <v>358</v>
      </c>
      <c r="CG44" s="659"/>
      <c r="CH44" s="659"/>
      <c r="CI44" s="659"/>
      <c r="CJ44" s="659"/>
      <c r="CK44" s="659"/>
      <c r="CL44" s="659"/>
      <c r="CM44" s="659"/>
      <c r="CN44" s="659"/>
      <c r="CO44" s="659"/>
      <c r="CP44" s="659"/>
      <c r="CQ44" s="660"/>
      <c r="CR44" s="661">
        <v>519815</v>
      </c>
      <c r="CS44" s="664"/>
      <c r="CT44" s="664"/>
      <c r="CU44" s="664"/>
      <c r="CV44" s="664"/>
      <c r="CW44" s="664"/>
      <c r="CX44" s="664"/>
      <c r="CY44" s="665"/>
      <c r="CZ44" s="666">
        <v>15.1</v>
      </c>
      <c r="DA44" s="667"/>
      <c r="DB44" s="667"/>
      <c r="DC44" s="668"/>
      <c r="DD44" s="669">
        <v>84192</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359</v>
      </c>
      <c r="CG45" s="659"/>
      <c r="CH45" s="659"/>
      <c r="CI45" s="659"/>
      <c r="CJ45" s="659"/>
      <c r="CK45" s="659"/>
      <c r="CL45" s="659"/>
      <c r="CM45" s="659"/>
      <c r="CN45" s="659"/>
      <c r="CO45" s="659"/>
      <c r="CP45" s="659"/>
      <c r="CQ45" s="660"/>
      <c r="CR45" s="661" t="s">
        <v>242</v>
      </c>
      <c r="CS45" s="662"/>
      <c r="CT45" s="662"/>
      <c r="CU45" s="662"/>
      <c r="CV45" s="662"/>
      <c r="CW45" s="662"/>
      <c r="CX45" s="662"/>
      <c r="CY45" s="663"/>
      <c r="CZ45" s="666" t="s">
        <v>129</v>
      </c>
      <c r="DA45" s="695"/>
      <c r="DB45" s="695"/>
      <c r="DC45" s="696"/>
      <c r="DD45" s="669" t="s">
        <v>129</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360</v>
      </c>
      <c r="CG46" s="659"/>
      <c r="CH46" s="659"/>
      <c r="CI46" s="659"/>
      <c r="CJ46" s="659"/>
      <c r="CK46" s="659"/>
      <c r="CL46" s="659"/>
      <c r="CM46" s="659"/>
      <c r="CN46" s="659"/>
      <c r="CO46" s="659"/>
      <c r="CP46" s="659"/>
      <c r="CQ46" s="660"/>
      <c r="CR46" s="661">
        <v>519815</v>
      </c>
      <c r="CS46" s="664"/>
      <c r="CT46" s="664"/>
      <c r="CU46" s="664"/>
      <c r="CV46" s="664"/>
      <c r="CW46" s="664"/>
      <c r="CX46" s="664"/>
      <c r="CY46" s="665"/>
      <c r="CZ46" s="666">
        <v>15.1</v>
      </c>
      <c r="DA46" s="667"/>
      <c r="DB46" s="667"/>
      <c r="DC46" s="668"/>
      <c r="DD46" s="669">
        <v>84192</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361</v>
      </c>
      <c r="CG47" s="659"/>
      <c r="CH47" s="659"/>
      <c r="CI47" s="659"/>
      <c r="CJ47" s="659"/>
      <c r="CK47" s="659"/>
      <c r="CL47" s="659"/>
      <c r="CM47" s="659"/>
      <c r="CN47" s="659"/>
      <c r="CO47" s="659"/>
      <c r="CP47" s="659"/>
      <c r="CQ47" s="660"/>
      <c r="CR47" s="661">
        <v>30736</v>
      </c>
      <c r="CS47" s="662"/>
      <c r="CT47" s="662"/>
      <c r="CU47" s="662"/>
      <c r="CV47" s="662"/>
      <c r="CW47" s="662"/>
      <c r="CX47" s="662"/>
      <c r="CY47" s="663"/>
      <c r="CZ47" s="666">
        <v>0.9</v>
      </c>
      <c r="DA47" s="695"/>
      <c r="DB47" s="695"/>
      <c r="DC47" s="696"/>
      <c r="DD47" s="669">
        <v>2241</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362</v>
      </c>
      <c r="CG48" s="659"/>
      <c r="CH48" s="659"/>
      <c r="CI48" s="659"/>
      <c r="CJ48" s="659"/>
      <c r="CK48" s="659"/>
      <c r="CL48" s="659"/>
      <c r="CM48" s="659"/>
      <c r="CN48" s="659"/>
      <c r="CO48" s="659"/>
      <c r="CP48" s="659"/>
      <c r="CQ48" s="660"/>
      <c r="CR48" s="661" t="s">
        <v>242</v>
      </c>
      <c r="CS48" s="664"/>
      <c r="CT48" s="664"/>
      <c r="CU48" s="664"/>
      <c r="CV48" s="664"/>
      <c r="CW48" s="664"/>
      <c r="CX48" s="664"/>
      <c r="CY48" s="665"/>
      <c r="CZ48" s="666" t="s">
        <v>129</v>
      </c>
      <c r="DA48" s="667"/>
      <c r="DB48" s="667"/>
      <c r="DC48" s="668"/>
      <c r="DD48" s="669" t="s">
        <v>242</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363</v>
      </c>
      <c r="CE49" s="674"/>
      <c r="CF49" s="674"/>
      <c r="CG49" s="674"/>
      <c r="CH49" s="674"/>
      <c r="CI49" s="674"/>
      <c r="CJ49" s="674"/>
      <c r="CK49" s="674"/>
      <c r="CL49" s="674"/>
      <c r="CM49" s="674"/>
      <c r="CN49" s="674"/>
      <c r="CO49" s="674"/>
      <c r="CP49" s="674"/>
      <c r="CQ49" s="675"/>
      <c r="CR49" s="676">
        <v>3434723</v>
      </c>
      <c r="CS49" s="677"/>
      <c r="CT49" s="677"/>
      <c r="CU49" s="677"/>
      <c r="CV49" s="677"/>
      <c r="CW49" s="677"/>
      <c r="CX49" s="677"/>
      <c r="CY49" s="678"/>
      <c r="CZ49" s="679">
        <v>100</v>
      </c>
      <c r="DA49" s="680"/>
      <c r="DB49" s="680"/>
      <c r="DC49" s="681"/>
      <c r="DD49" s="682">
        <v>2419009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3gPluhvOamQaAfvxNkNGPfxPqaZB8xU+7Vz/+DZ5sDBdWp+QSIp/5GM64oLBXzyWnl8U+8CEQ3JPsslTrjyxZg==" saltValue="xRsdxtxbBdg9ZEkOaivo4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365</v>
      </c>
      <c r="DK2" s="1200"/>
      <c r="DL2" s="1200"/>
      <c r="DM2" s="1200"/>
      <c r="DN2" s="1200"/>
      <c r="DO2" s="1201"/>
      <c r="DP2" s="249"/>
      <c r="DQ2" s="1199" t="s">
        <v>366</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367</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369</v>
      </c>
      <c r="B5" s="1085"/>
      <c r="C5" s="1085"/>
      <c r="D5" s="1085"/>
      <c r="E5" s="1085"/>
      <c r="F5" s="1085"/>
      <c r="G5" s="1085"/>
      <c r="H5" s="1085"/>
      <c r="I5" s="1085"/>
      <c r="J5" s="1085"/>
      <c r="K5" s="1085"/>
      <c r="L5" s="1085"/>
      <c r="M5" s="1085"/>
      <c r="N5" s="1085"/>
      <c r="O5" s="1085"/>
      <c r="P5" s="1086"/>
      <c r="Q5" s="1090" t="s">
        <v>370</v>
      </c>
      <c r="R5" s="1091"/>
      <c r="S5" s="1091"/>
      <c r="T5" s="1091"/>
      <c r="U5" s="1092"/>
      <c r="V5" s="1090" t="s">
        <v>371</v>
      </c>
      <c r="W5" s="1091"/>
      <c r="X5" s="1091"/>
      <c r="Y5" s="1091"/>
      <c r="Z5" s="1092"/>
      <c r="AA5" s="1090" t="s">
        <v>372</v>
      </c>
      <c r="AB5" s="1091"/>
      <c r="AC5" s="1091"/>
      <c r="AD5" s="1091"/>
      <c r="AE5" s="1091"/>
      <c r="AF5" s="1202" t="s">
        <v>373</v>
      </c>
      <c r="AG5" s="1091"/>
      <c r="AH5" s="1091"/>
      <c r="AI5" s="1091"/>
      <c r="AJ5" s="1106"/>
      <c r="AK5" s="1091" t="s">
        <v>374</v>
      </c>
      <c r="AL5" s="1091"/>
      <c r="AM5" s="1091"/>
      <c r="AN5" s="1091"/>
      <c r="AO5" s="1092"/>
      <c r="AP5" s="1090" t="s">
        <v>375</v>
      </c>
      <c r="AQ5" s="1091"/>
      <c r="AR5" s="1091"/>
      <c r="AS5" s="1091"/>
      <c r="AT5" s="1092"/>
      <c r="AU5" s="1090" t="s">
        <v>376</v>
      </c>
      <c r="AV5" s="1091"/>
      <c r="AW5" s="1091"/>
      <c r="AX5" s="1091"/>
      <c r="AY5" s="1106"/>
      <c r="AZ5" s="256"/>
      <c r="BA5" s="256"/>
      <c r="BB5" s="256"/>
      <c r="BC5" s="256"/>
      <c r="BD5" s="256"/>
      <c r="BE5" s="257"/>
      <c r="BF5" s="257"/>
      <c r="BG5" s="257"/>
      <c r="BH5" s="257"/>
      <c r="BI5" s="257"/>
      <c r="BJ5" s="257"/>
      <c r="BK5" s="257"/>
      <c r="BL5" s="257"/>
      <c r="BM5" s="257"/>
      <c r="BN5" s="257"/>
      <c r="BO5" s="257"/>
      <c r="BP5" s="257"/>
      <c r="BQ5" s="1084" t="s">
        <v>377</v>
      </c>
      <c r="BR5" s="1085"/>
      <c r="BS5" s="1085"/>
      <c r="BT5" s="1085"/>
      <c r="BU5" s="1085"/>
      <c r="BV5" s="1085"/>
      <c r="BW5" s="1085"/>
      <c r="BX5" s="1085"/>
      <c r="BY5" s="1085"/>
      <c r="BZ5" s="1085"/>
      <c r="CA5" s="1085"/>
      <c r="CB5" s="1085"/>
      <c r="CC5" s="1085"/>
      <c r="CD5" s="1085"/>
      <c r="CE5" s="1085"/>
      <c r="CF5" s="1085"/>
      <c r="CG5" s="1086"/>
      <c r="CH5" s="1090" t="s">
        <v>378</v>
      </c>
      <c r="CI5" s="1091"/>
      <c r="CJ5" s="1091"/>
      <c r="CK5" s="1091"/>
      <c r="CL5" s="1092"/>
      <c r="CM5" s="1090" t="s">
        <v>379</v>
      </c>
      <c r="CN5" s="1091"/>
      <c r="CO5" s="1091"/>
      <c r="CP5" s="1091"/>
      <c r="CQ5" s="1092"/>
      <c r="CR5" s="1090" t="s">
        <v>380</v>
      </c>
      <c r="CS5" s="1091"/>
      <c r="CT5" s="1091"/>
      <c r="CU5" s="1091"/>
      <c r="CV5" s="1092"/>
      <c r="CW5" s="1090" t="s">
        <v>381</v>
      </c>
      <c r="CX5" s="1091"/>
      <c r="CY5" s="1091"/>
      <c r="CZ5" s="1091"/>
      <c r="DA5" s="1092"/>
      <c r="DB5" s="1090" t="s">
        <v>382</v>
      </c>
      <c r="DC5" s="1091"/>
      <c r="DD5" s="1091"/>
      <c r="DE5" s="1091"/>
      <c r="DF5" s="1092"/>
      <c r="DG5" s="1187" t="s">
        <v>383</v>
      </c>
      <c r="DH5" s="1188"/>
      <c r="DI5" s="1188"/>
      <c r="DJ5" s="1188"/>
      <c r="DK5" s="1189"/>
      <c r="DL5" s="1187" t="s">
        <v>384</v>
      </c>
      <c r="DM5" s="1188"/>
      <c r="DN5" s="1188"/>
      <c r="DO5" s="1188"/>
      <c r="DP5" s="1189"/>
      <c r="DQ5" s="1090" t="s">
        <v>385</v>
      </c>
      <c r="DR5" s="1091"/>
      <c r="DS5" s="1091"/>
      <c r="DT5" s="1091"/>
      <c r="DU5" s="1092"/>
      <c r="DV5" s="1090" t="s">
        <v>376</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386</v>
      </c>
      <c r="C7" s="1140"/>
      <c r="D7" s="1140"/>
      <c r="E7" s="1140"/>
      <c r="F7" s="1140"/>
      <c r="G7" s="1140"/>
      <c r="H7" s="1140"/>
      <c r="I7" s="1140"/>
      <c r="J7" s="1140"/>
      <c r="K7" s="1140"/>
      <c r="L7" s="1140"/>
      <c r="M7" s="1140"/>
      <c r="N7" s="1140"/>
      <c r="O7" s="1140"/>
      <c r="P7" s="1141"/>
      <c r="Q7" s="1193">
        <v>3587</v>
      </c>
      <c r="R7" s="1194"/>
      <c r="S7" s="1194"/>
      <c r="T7" s="1194"/>
      <c r="U7" s="1194"/>
      <c r="V7" s="1194">
        <v>3435</v>
      </c>
      <c r="W7" s="1194"/>
      <c r="X7" s="1194"/>
      <c r="Y7" s="1194"/>
      <c r="Z7" s="1194"/>
      <c r="AA7" s="1194">
        <f>Q7-V7</f>
        <v>152</v>
      </c>
      <c r="AB7" s="1194"/>
      <c r="AC7" s="1194"/>
      <c r="AD7" s="1194"/>
      <c r="AE7" s="1195"/>
      <c r="AF7" s="1196">
        <v>129</v>
      </c>
      <c r="AG7" s="1197"/>
      <c r="AH7" s="1197"/>
      <c r="AI7" s="1197"/>
      <c r="AJ7" s="1198"/>
      <c r="AK7" s="1180">
        <v>3</v>
      </c>
      <c r="AL7" s="1181"/>
      <c r="AM7" s="1181"/>
      <c r="AN7" s="1181"/>
      <c r="AO7" s="1181"/>
      <c r="AP7" s="1181">
        <v>4159</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t="s">
        <v>600</v>
      </c>
      <c r="BS7" s="1184" t="s">
        <v>597</v>
      </c>
      <c r="BT7" s="1185"/>
      <c r="BU7" s="1185"/>
      <c r="BV7" s="1185"/>
      <c r="BW7" s="1185"/>
      <c r="BX7" s="1185"/>
      <c r="BY7" s="1185"/>
      <c r="BZ7" s="1185"/>
      <c r="CA7" s="1185"/>
      <c r="CB7" s="1185"/>
      <c r="CC7" s="1185"/>
      <c r="CD7" s="1185"/>
      <c r="CE7" s="1185"/>
      <c r="CF7" s="1185"/>
      <c r="CG7" s="1186"/>
      <c r="CH7" s="1177">
        <v>66</v>
      </c>
      <c r="CI7" s="1178"/>
      <c r="CJ7" s="1178"/>
      <c r="CK7" s="1178"/>
      <c r="CL7" s="1179"/>
      <c r="CM7" s="1177">
        <v>218</v>
      </c>
      <c r="CN7" s="1178"/>
      <c r="CO7" s="1178"/>
      <c r="CP7" s="1178"/>
      <c r="CQ7" s="1179"/>
      <c r="CR7" s="1177">
        <v>20</v>
      </c>
      <c r="CS7" s="1178"/>
      <c r="CT7" s="1178"/>
      <c r="CU7" s="1178"/>
      <c r="CV7" s="1179"/>
      <c r="CW7" s="1177" t="s">
        <v>599</v>
      </c>
      <c r="CX7" s="1178"/>
      <c r="CY7" s="1178"/>
      <c r="CZ7" s="1178"/>
      <c r="DA7" s="1179"/>
      <c r="DB7" s="1177" t="s">
        <v>599</v>
      </c>
      <c r="DC7" s="1178"/>
      <c r="DD7" s="1178"/>
      <c r="DE7" s="1178"/>
      <c r="DF7" s="1179"/>
      <c r="DG7" s="1177" t="s">
        <v>599</v>
      </c>
      <c r="DH7" s="1178"/>
      <c r="DI7" s="1178"/>
      <c r="DJ7" s="1178"/>
      <c r="DK7" s="1179"/>
      <c r="DL7" s="1177">
        <v>112</v>
      </c>
      <c r="DM7" s="1178"/>
      <c r="DN7" s="1178"/>
      <c r="DO7" s="1178"/>
      <c r="DP7" s="1179"/>
      <c r="DQ7" s="1177">
        <v>11</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598</v>
      </c>
      <c r="BT8" s="1104"/>
      <c r="BU8" s="1104"/>
      <c r="BV8" s="1104"/>
      <c r="BW8" s="1104"/>
      <c r="BX8" s="1104"/>
      <c r="BY8" s="1104"/>
      <c r="BZ8" s="1104"/>
      <c r="CA8" s="1104"/>
      <c r="CB8" s="1104"/>
      <c r="CC8" s="1104"/>
      <c r="CD8" s="1104"/>
      <c r="CE8" s="1104"/>
      <c r="CF8" s="1104"/>
      <c r="CG8" s="1105"/>
      <c r="CH8" s="1078">
        <v>0</v>
      </c>
      <c r="CI8" s="1079"/>
      <c r="CJ8" s="1079"/>
      <c r="CK8" s="1079"/>
      <c r="CL8" s="1080"/>
      <c r="CM8" s="1078">
        <v>13</v>
      </c>
      <c r="CN8" s="1079"/>
      <c r="CO8" s="1079"/>
      <c r="CP8" s="1079"/>
      <c r="CQ8" s="1080"/>
      <c r="CR8" s="1078" t="s">
        <v>599</v>
      </c>
      <c r="CS8" s="1079"/>
      <c r="CT8" s="1079"/>
      <c r="CU8" s="1079"/>
      <c r="CV8" s="1080"/>
      <c r="CW8" s="1078">
        <v>30</v>
      </c>
      <c r="CX8" s="1079"/>
      <c r="CY8" s="1079"/>
      <c r="CZ8" s="1079"/>
      <c r="DA8" s="1080"/>
      <c r="DB8" s="1078" t="s">
        <v>599</v>
      </c>
      <c r="DC8" s="1079"/>
      <c r="DD8" s="1079"/>
      <c r="DE8" s="1079"/>
      <c r="DF8" s="1080"/>
      <c r="DG8" s="1078" t="s">
        <v>599</v>
      </c>
      <c r="DH8" s="1079"/>
      <c r="DI8" s="1079"/>
      <c r="DJ8" s="1079"/>
      <c r="DK8" s="1080"/>
      <c r="DL8" s="1078" t="s">
        <v>599</v>
      </c>
      <c r="DM8" s="1079"/>
      <c r="DN8" s="1079"/>
      <c r="DO8" s="1079"/>
      <c r="DP8" s="1080"/>
      <c r="DQ8" s="1078" t="s">
        <v>599</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387</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388</v>
      </c>
      <c r="B23" s="1033" t="s">
        <v>389</v>
      </c>
      <c r="C23" s="1034"/>
      <c r="D23" s="1034"/>
      <c r="E23" s="1034"/>
      <c r="F23" s="1034"/>
      <c r="G23" s="1034"/>
      <c r="H23" s="1034"/>
      <c r="I23" s="1034"/>
      <c r="J23" s="1034"/>
      <c r="K23" s="1034"/>
      <c r="L23" s="1034"/>
      <c r="M23" s="1034"/>
      <c r="N23" s="1034"/>
      <c r="O23" s="1034"/>
      <c r="P23" s="1035"/>
      <c r="Q23" s="1157">
        <f>Q7</f>
        <v>3587</v>
      </c>
      <c r="R23" s="1158"/>
      <c r="S23" s="1158"/>
      <c r="T23" s="1158"/>
      <c r="U23" s="1158"/>
      <c r="V23" s="1158">
        <f t="shared" ref="V23" si="0">V7</f>
        <v>3435</v>
      </c>
      <c r="W23" s="1158"/>
      <c r="X23" s="1158"/>
      <c r="Y23" s="1158"/>
      <c r="Z23" s="1158"/>
      <c r="AA23" s="1158">
        <f t="shared" ref="AA23" si="1">AA7</f>
        <v>152</v>
      </c>
      <c r="AB23" s="1158"/>
      <c r="AC23" s="1158"/>
      <c r="AD23" s="1158"/>
      <c r="AE23" s="1159"/>
      <c r="AF23" s="1160">
        <v>129</v>
      </c>
      <c r="AG23" s="1158"/>
      <c r="AH23" s="1158"/>
      <c r="AI23" s="1158"/>
      <c r="AJ23" s="1161"/>
      <c r="AK23" s="1162"/>
      <c r="AL23" s="1163"/>
      <c r="AM23" s="1163"/>
      <c r="AN23" s="1163"/>
      <c r="AO23" s="1163"/>
      <c r="AP23" s="1158">
        <f t="shared" ref="AP23" si="2">AP7</f>
        <v>4159</v>
      </c>
      <c r="AQ23" s="1158"/>
      <c r="AR23" s="1158"/>
      <c r="AS23" s="1158"/>
      <c r="AT23" s="1158"/>
      <c r="AU23" s="1164"/>
      <c r="AV23" s="1164"/>
      <c r="AW23" s="1164"/>
      <c r="AX23" s="1164"/>
      <c r="AY23" s="1165"/>
      <c r="AZ23" s="1154" t="s">
        <v>390</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391</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392</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369</v>
      </c>
      <c r="B26" s="1085"/>
      <c r="C26" s="1085"/>
      <c r="D26" s="1085"/>
      <c r="E26" s="1085"/>
      <c r="F26" s="1085"/>
      <c r="G26" s="1085"/>
      <c r="H26" s="1085"/>
      <c r="I26" s="1085"/>
      <c r="J26" s="1085"/>
      <c r="K26" s="1085"/>
      <c r="L26" s="1085"/>
      <c r="M26" s="1085"/>
      <c r="N26" s="1085"/>
      <c r="O26" s="1085"/>
      <c r="P26" s="1086"/>
      <c r="Q26" s="1090" t="s">
        <v>393</v>
      </c>
      <c r="R26" s="1091"/>
      <c r="S26" s="1091"/>
      <c r="T26" s="1091"/>
      <c r="U26" s="1092"/>
      <c r="V26" s="1090" t="s">
        <v>394</v>
      </c>
      <c r="W26" s="1091"/>
      <c r="X26" s="1091"/>
      <c r="Y26" s="1091"/>
      <c r="Z26" s="1092"/>
      <c r="AA26" s="1090" t="s">
        <v>395</v>
      </c>
      <c r="AB26" s="1091"/>
      <c r="AC26" s="1091"/>
      <c r="AD26" s="1091"/>
      <c r="AE26" s="1091"/>
      <c r="AF26" s="1148" t="s">
        <v>396</v>
      </c>
      <c r="AG26" s="1097"/>
      <c r="AH26" s="1097"/>
      <c r="AI26" s="1097"/>
      <c r="AJ26" s="1149"/>
      <c r="AK26" s="1091" t="s">
        <v>397</v>
      </c>
      <c r="AL26" s="1091"/>
      <c r="AM26" s="1091"/>
      <c r="AN26" s="1091"/>
      <c r="AO26" s="1092"/>
      <c r="AP26" s="1090" t="s">
        <v>398</v>
      </c>
      <c r="AQ26" s="1091"/>
      <c r="AR26" s="1091"/>
      <c r="AS26" s="1091"/>
      <c r="AT26" s="1092"/>
      <c r="AU26" s="1090" t="s">
        <v>399</v>
      </c>
      <c r="AV26" s="1091"/>
      <c r="AW26" s="1091"/>
      <c r="AX26" s="1091"/>
      <c r="AY26" s="1092"/>
      <c r="AZ26" s="1090" t="s">
        <v>400</v>
      </c>
      <c r="BA26" s="1091"/>
      <c r="BB26" s="1091"/>
      <c r="BC26" s="1091"/>
      <c r="BD26" s="1092"/>
      <c r="BE26" s="1090" t="s">
        <v>376</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401</v>
      </c>
      <c r="C28" s="1140"/>
      <c r="D28" s="1140"/>
      <c r="E28" s="1140"/>
      <c r="F28" s="1140"/>
      <c r="G28" s="1140"/>
      <c r="H28" s="1140"/>
      <c r="I28" s="1140"/>
      <c r="J28" s="1140"/>
      <c r="K28" s="1140"/>
      <c r="L28" s="1140"/>
      <c r="M28" s="1140"/>
      <c r="N28" s="1140"/>
      <c r="O28" s="1140"/>
      <c r="P28" s="1141"/>
      <c r="Q28" s="1142">
        <v>524</v>
      </c>
      <c r="R28" s="1143"/>
      <c r="S28" s="1143"/>
      <c r="T28" s="1143"/>
      <c r="U28" s="1143"/>
      <c r="V28" s="1143">
        <v>514</v>
      </c>
      <c r="W28" s="1143"/>
      <c r="X28" s="1143"/>
      <c r="Y28" s="1143"/>
      <c r="Z28" s="1143"/>
      <c r="AA28" s="1143">
        <v>10</v>
      </c>
      <c r="AB28" s="1143"/>
      <c r="AC28" s="1143"/>
      <c r="AD28" s="1143"/>
      <c r="AE28" s="1144"/>
      <c r="AF28" s="1145">
        <v>10</v>
      </c>
      <c r="AG28" s="1143"/>
      <c r="AH28" s="1143"/>
      <c r="AI28" s="1143"/>
      <c r="AJ28" s="1146"/>
      <c r="AK28" s="1147">
        <v>52</v>
      </c>
      <c r="AL28" s="1135"/>
      <c r="AM28" s="1135"/>
      <c r="AN28" s="1135"/>
      <c r="AO28" s="1135"/>
      <c r="AP28" s="1135" t="s">
        <v>601</v>
      </c>
      <c r="AQ28" s="1135"/>
      <c r="AR28" s="1135"/>
      <c r="AS28" s="1135"/>
      <c r="AT28" s="1135"/>
      <c r="AU28" s="1135" t="s">
        <v>601</v>
      </c>
      <c r="AV28" s="1135"/>
      <c r="AW28" s="1135"/>
      <c r="AX28" s="1135"/>
      <c r="AY28" s="1135"/>
      <c r="AZ28" s="1136" t="s">
        <v>601</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402</v>
      </c>
      <c r="C29" s="1127"/>
      <c r="D29" s="1127"/>
      <c r="E29" s="1127"/>
      <c r="F29" s="1127"/>
      <c r="G29" s="1127"/>
      <c r="H29" s="1127"/>
      <c r="I29" s="1127"/>
      <c r="J29" s="1127"/>
      <c r="K29" s="1127"/>
      <c r="L29" s="1127"/>
      <c r="M29" s="1127"/>
      <c r="N29" s="1127"/>
      <c r="O29" s="1127"/>
      <c r="P29" s="1128"/>
      <c r="Q29" s="1132">
        <v>449</v>
      </c>
      <c r="R29" s="1133"/>
      <c r="S29" s="1133"/>
      <c r="T29" s="1133"/>
      <c r="U29" s="1133"/>
      <c r="V29" s="1133">
        <v>446</v>
      </c>
      <c r="W29" s="1133"/>
      <c r="X29" s="1133"/>
      <c r="Y29" s="1133"/>
      <c r="Z29" s="1133"/>
      <c r="AA29" s="1133">
        <v>3</v>
      </c>
      <c r="AB29" s="1133"/>
      <c r="AC29" s="1133"/>
      <c r="AD29" s="1133"/>
      <c r="AE29" s="1134"/>
      <c r="AF29" s="1108">
        <v>3</v>
      </c>
      <c r="AG29" s="1109"/>
      <c r="AH29" s="1109"/>
      <c r="AI29" s="1109"/>
      <c r="AJ29" s="1110"/>
      <c r="AK29" s="1069">
        <v>83</v>
      </c>
      <c r="AL29" s="1060"/>
      <c r="AM29" s="1060"/>
      <c r="AN29" s="1060"/>
      <c r="AO29" s="1060"/>
      <c r="AP29" s="1060" t="s">
        <v>601</v>
      </c>
      <c r="AQ29" s="1060"/>
      <c r="AR29" s="1060"/>
      <c r="AS29" s="1060"/>
      <c r="AT29" s="1060"/>
      <c r="AU29" s="1060" t="s">
        <v>601</v>
      </c>
      <c r="AV29" s="1060"/>
      <c r="AW29" s="1060"/>
      <c r="AX29" s="1060"/>
      <c r="AY29" s="1060"/>
      <c r="AZ29" s="1131" t="s">
        <v>601</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403</v>
      </c>
      <c r="C30" s="1127"/>
      <c r="D30" s="1127"/>
      <c r="E30" s="1127"/>
      <c r="F30" s="1127"/>
      <c r="G30" s="1127"/>
      <c r="H30" s="1127"/>
      <c r="I30" s="1127"/>
      <c r="J30" s="1127"/>
      <c r="K30" s="1127"/>
      <c r="L30" s="1127"/>
      <c r="M30" s="1127"/>
      <c r="N30" s="1127"/>
      <c r="O30" s="1127"/>
      <c r="P30" s="1128"/>
      <c r="Q30" s="1132">
        <v>40</v>
      </c>
      <c r="R30" s="1133"/>
      <c r="S30" s="1133"/>
      <c r="T30" s="1133"/>
      <c r="U30" s="1133"/>
      <c r="V30" s="1133">
        <v>40</v>
      </c>
      <c r="W30" s="1133"/>
      <c r="X30" s="1133"/>
      <c r="Y30" s="1133"/>
      <c r="Z30" s="1133"/>
      <c r="AA30" s="1133">
        <v>0</v>
      </c>
      <c r="AB30" s="1133"/>
      <c r="AC30" s="1133"/>
      <c r="AD30" s="1133"/>
      <c r="AE30" s="1134"/>
      <c r="AF30" s="1108">
        <v>0</v>
      </c>
      <c r="AG30" s="1109"/>
      <c r="AH30" s="1109"/>
      <c r="AI30" s="1109"/>
      <c r="AJ30" s="1110"/>
      <c r="AK30" s="1069">
        <v>15</v>
      </c>
      <c r="AL30" s="1060"/>
      <c r="AM30" s="1060"/>
      <c r="AN30" s="1060"/>
      <c r="AO30" s="1060"/>
      <c r="AP30" s="1060" t="s">
        <v>601</v>
      </c>
      <c r="AQ30" s="1060"/>
      <c r="AR30" s="1060"/>
      <c r="AS30" s="1060"/>
      <c r="AT30" s="1060"/>
      <c r="AU30" s="1060" t="s">
        <v>601</v>
      </c>
      <c r="AV30" s="1060"/>
      <c r="AW30" s="1060"/>
      <c r="AX30" s="1060"/>
      <c r="AY30" s="1060"/>
      <c r="AZ30" s="1131" t="s">
        <v>601</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404</v>
      </c>
      <c r="C31" s="1127"/>
      <c r="D31" s="1127"/>
      <c r="E31" s="1127"/>
      <c r="F31" s="1127"/>
      <c r="G31" s="1127"/>
      <c r="H31" s="1127"/>
      <c r="I31" s="1127"/>
      <c r="J31" s="1127"/>
      <c r="K31" s="1127"/>
      <c r="L31" s="1127"/>
      <c r="M31" s="1127"/>
      <c r="N31" s="1127"/>
      <c r="O31" s="1127"/>
      <c r="P31" s="1128"/>
      <c r="Q31" s="1132">
        <v>502</v>
      </c>
      <c r="R31" s="1133"/>
      <c r="S31" s="1133"/>
      <c r="T31" s="1133"/>
      <c r="U31" s="1133"/>
      <c r="V31" s="1133">
        <v>327</v>
      </c>
      <c r="W31" s="1133"/>
      <c r="X31" s="1133"/>
      <c r="Y31" s="1133"/>
      <c r="Z31" s="1133"/>
      <c r="AA31" s="1133">
        <v>175</v>
      </c>
      <c r="AB31" s="1133"/>
      <c r="AC31" s="1133"/>
      <c r="AD31" s="1133"/>
      <c r="AE31" s="1134"/>
      <c r="AF31" s="1108">
        <v>1593</v>
      </c>
      <c r="AG31" s="1109"/>
      <c r="AH31" s="1109"/>
      <c r="AI31" s="1109"/>
      <c r="AJ31" s="1110"/>
      <c r="AK31" s="1069">
        <v>36</v>
      </c>
      <c r="AL31" s="1060"/>
      <c r="AM31" s="1060"/>
      <c r="AN31" s="1060"/>
      <c r="AO31" s="1060"/>
      <c r="AP31" s="1060">
        <v>585</v>
      </c>
      <c r="AQ31" s="1060"/>
      <c r="AR31" s="1060"/>
      <c r="AS31" s="1060"/>
      <c r="AT31" s="1060"/>
      <c r="AU31" s="1060">
        <v>234</v>
      </c>
      <c r="AV31" s="1060"/>
      <c r="AW31" s="1060"/>
      <c r="AX31" s="1060"/>
      <c r="AY31" s="1060"/>
      <c r="AZ31" s="1131" t="s">
        <v>601</v>
      </c>
      <c r="BA31" s="1131"/>
      <c r="BB31" s="1131"/>
      <c r="BC31" s="1131"/>
      <c r="BD31" s="1131"/>
      <c r="BE31" s="1121" t="s">
        <v>405</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406</v>
      </c>
      <c r="C32" s="1127"/>
      <c r="D32" s="1127"/>
      <c r="E32" s="1127"/>
      <c r="F32" s="1127"/>
      <c r="G32" s="1127"/>
      <c r="H32" s="1127"/>
      <c r="I32" s="1127"/>
      <c r="J32" s="1127"/>
      <c r="K32" s="1127"/>
      <c r="L32" s="1127"/>
      <c r="M32" s="1127"/>
      <c r="N32" s="1127"/>
      <c r="O32" s="1127"/>
      <c r="P32" s="1128"/>
      <c r="Q32" s="1132">
        <v>89</v>
      </c>
      <c r="R32" s="1133"/>
      <c r="S32" s="1133"/>
      <c r="T32" s="1133"/>
      <c r="U32" s="1133"/>
      <c r="V32" s="1133">
        <v>67</v>
      </c>
      <c r="W32" s="1133"/>
      <c r="X32" s="1133"/>
      <c r="Y32" s="1133"/>
      <c r="Z32" s="1133"/>
      <c r="AA32" s="1133">
        <v>22</v>
      </c>
      <c r="AB32" s="1133"/>
      <c r="AC32" s="1133"/>
      <c r="AD32" s="1133"/>
      <c r="AE32" s="1134"/>
      <c r="AF32" s="1108">
        <v>87</v>
      </c>
      <c r="AG32" s="1109"/>
      <c r="AH32" s="1109"/>
      <c r="AI32" s="1109"/>
      <c r="AJ32" s="1110"/>
      <c r="AK32" s="1069">
        <v>8</v>
      </c>
      <c r="AL32" s="1060"/>
      <c r="AM32" s="1060"/>
      <c r="AN32" s="1060"/>
      <c r="AO32" s="1060"/>
      <c r="AP32" s="1060">
        <v>159</v>
      </c>
      <c r="AQ32" s="1060"/>
      <c r="AR32" s="1060"/>
      <c r="AS32" s="1060"/>
      <c r="AT32" s="1060"/>
      <c r="AU32" s="1060">
        <v>11</v>
      </c>
      <c r="AV32" s="1060"/>
      <c r="AW32" s="1060"/>
      <c r="AX32" s="1060"/>
      <c r="AY32" s="1060"/>
      <c r="AZ32" s="1131" t="s">
        <v>601</v>
      </c>
      <c r="BA32" s="1131"/>
      <c r="BB32" s="1131"/>
      <c r="BC32" s="1131"/>
      <c r="BD32" s="1131"/>
      <c r="BE32" s="1121" t="s">
        <v>407</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408</v>
      </c>
      <c r="C33" s="1127"/>
      <c r="D33" s="1127"/>
      <c r="E33" s="1127"/>
      <c r="F33" s="1127"/>
      <c r="G33" s="1127"/>
      <c r="H33" s="1127"/>
      <c r="I33" s="1127"/>
      <c r="J33" s="1127"/>
      <c r="K33" s="1127"/>
      <c r="L33" s="1127"/>
      <c r="M33" s="1127"/>
      <c r="N33" s="1127"/>
      <c r="O33" s="1127"/>
      <c r="P33" s="1128"/>
      <c r="Q33" s="1132">
        <v>314</v>
      </c>
      <c r="R33" s="1133"/>
      <c r="S33" s="1133"/>
      <c r="T33" s="1133"/>
      <c r="U33" s="1133"/>
      <c r="V33" s="1133">
        <v>286</v>
      </c>
      <c r="W33" s="1133"/>
      <c r="X33" s="1133"/>
      <c r="Y33" s="1133"/>
      <c r="Z33" s="1133"/>
      <c r="AA33" s="1133">
        <v>28</v>
      </c>
      <c r="AB33" s="1133"/>
      <c r="AC33" s="1133"/>
      <c r="AD33" s="1133"/>
      <c r="AE33" s="1134"/>
      <c r="AF33" s="1108">
        <v>27</v>
      </c>
      <c r="AG33" s="1109"/>
      <c r="AH33" s="1109"/>
      <c r="AI33" s="1109"/>
      <c r="AJ33" s="1110"/>
      <c r="AK33" s="1069">
        <v>85</v>
      </c>
      <c r="AL33" s="1060"/>
      <c r="AM33" s="1060"/>
      <c r="AN33" s="1060"/>
      <c r="AO33" s="1060"/>
      <c r="AP33" s="1060">
        <v>908</v>
      </c>
      <c r="AQ33" s="1060"/>
      <c r="AR33" s="1060"/>
      <c r="AS33" s="1060"/>
      <c r="AT33" s="1060"/>
      <c r="AU33" s="1060">
        <v>707</v>
      </c>
      <c r="AV33" s="1060"/>
      <c r="AW33" s="1060"/>
      <c r="AX33" s="1060"/>
      <c r="AY33" s="1060"/>
      <c r="AZ33" s="1131" t="s">
        <v>601</v>
      </c>
      <c r="BA33" s="1131"/>
      <c r="BB33" s="1131"/>
      <c r="BC33" s="1131"/>
      <c r="BD33" s="1131"/>
      <c r="BE33" s="1121" t="s">
        <v>409</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410</v>
      </c>
      <c r="C34" s="1127"/>
      <c r="D34" s="1127"/>
      <c r="E34" s="1127"/>
      <c r="F34" s="1127"/>
      <c r="G34" s="1127"/>
      <c r="H34" s="1127"/>
      <c r="I34" s="1127"/>
      <c r="J34" s="1127"/>
      <c r="K34" s="1127"/>
      <c r="L34" s="1127"/>
      <c r="M34" s="1127"/>
      <c r="N34" s="1127"/>
      <c r="O34" s="1127"/>
      <c r="P34" s="1128"/>
      <c r="Q34" s="1132">
        <v>0</v>
      </c>
      <c r="R34" s="1133"/>
      <c r="S34" s="1133"/>
      <c r="T34" s="1133"/>
      <c r="U34" s="1133"/>
      <c r="V34" s="1133">
        <v>0</v>
      </c>
      <c r="W34" s="1133"/>
      <c r="X34" s="1133"/>
      <c r="Y34" s="1133"/>
      <c r="Z34" s="1133"/>
      <c r="AA34" s="1133">
        <v>0</v>
      </c>
      <c r="AB34" s="1133"/>
      <c r="AC34" s="1133"/>
      <c r="AD34" s="1133"/>
      <c r="AE34" s="1134"/>
      <c r="AF34" s="1108" t="s">
        <v>411</v>
      </c>
      <c r="AG34" s="1109"/>
      <c r="AH34" s="1109"/>
      <c r="AI34" s="1109"/>
      <c r="AJ34" s="1110"/>
      <c r="AK34" s="1069">
        <v>0</v>
      </c>
      <c r="AL34" s="1060"/>
      <c r="AM34" s="1060"/>
      <c r="AN34" s="1060"/>
      <c r="AO34" s="1060"/>
      <c r="AP34" s="1060" t="s">
        <v>601</v>
      </c>
      <c r="AQ34" s="1060"/>
      <c r="AR34" s="1060"/>
      <c r="AS34" s="1060"/>
      <c r="AT34" s="1060"/>
      <c r="AU34" s="1060">
        <v>0</v>
      </c>
      <c r="AV34" s="1060"/>
      <c r="AW34" s="1060"/>
      <c r="AX34" s="1060"/>
      <c r="AY34" s="1060"/>
      <c r="AZ34" s="1131" t="s">
        <v>601</v>
      </c>
      <c r="BA34" s="1131"/>
      <c r="BB34" s="1131"/>
      <c r="BC34" s="1131"/>
      <c r="BD34" s="1131"/>
      <c r="BE34" s="1121" t="s">
        <v>412</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413</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388</v>
      </c>
      <c r="B63" s="1033" t="s">
        <v>414</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1721</v>
      </c>
      <c r="AG63" s="1048"/>
      <c r="AH63" s="1048"/>
      <c r="AI63" s="1048"/>
      <c r="AJ63" s="1119"/>
      <c r="AK63" s="1120"/>
      <c r="AL63" s="1052"/>
      <c r="AM63" s="1052"/>
      <c r="AN63" s="1052"/>
      <c r="AO63" s="1052"/>
      <c r="AP63" s="1048">
        <f>SUM(AP28:AT34)</f>
        <v>1652</v>
      </c>
      <c r="AQ63" s="1048"/>
      <c r="AR63" s="1048"/>
      <c r="AS63" s="1048"/>
      <c r="AT63" s="1048"/>
      <c r="AU63" s="1048">
        <f>SUM(AU28:AY34)</f>
        <v>952</v>
      </c>
      <c r="AV63" s="1048"/>
      <c r="AW63" s="1048"/>
      <c r="AX63" s="1048"/>
      <c r="AY63" s="1048"/>
      <c r="AZ63" s="1114"/>
      <c r="BA63" s="1114"/>
      <c r="BB63" s="1114"/>
      <c r="BC63" s="1114"/>
      <c r="BD63" s="1114"/>
      <c r="BE63" s="1049"/>
      <c r="BF63" s="1049"/>
      <c r="BG63" s="1049"/>
      <c r="BH63" s="1049"/>
      <c r="BI63" s="1050"/>
      <c r="BJ63" s="1115" t="s">
        <v>415</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417</v>
      </c>
      <c r="B66" s="1085"/>
      <c r="C66" s="1085"/>
      <c r="D66" s="1085"/>
      <c r="E66" s="1085"/>
      <c r="F66" s="1085"/>
      <c r="G66" s="1085"/>
      <c r="H66" s="1085"/>
      <c r="I66" s="1085"/>
      <c r="J66" s="1085"/>
      <c r="K66" s="1085"/>
      <c r="L66" s="1085"/>
      <c r="M66" s="1085"/>
      <c r="N66" s="1085"/>
      <c r="O66" s="1085"/>
      <c r="P66" s="1086"/>
      <c r="Q66" s="1090" t="s">
        <v>418</v>
      </c>
      <c r="R66" s="1091"/>
      <c r="S66" s="1091"/>
      <c r="T66" s="1091"/>
      <c r="U66" s="1092"/>
      <c r="V66" s="1090" t="s">
        <v>419</v>
      </c>
      <c r="W66" s="1091"/>
      <c r="X66" s="1091"/>
      <c r="Y66" s="1091"/>
      <c r="Z66" s="1092"/>
      <c r="AA66" s="1090" t="s">
        <v>395</v>
      </c>
      <c r="AB66" s="1091"/>
      <c r="AC66" s="1091"/>
      <c r="AD66" s="1091"/>
      <c r="AE66" s="1092"/>
      <c r="AF66" s="1096" t="s">
        <v>420</v>
      </c>
      <c r="AG66" s="1097"/>
      <c r="AH66" s="1097"/>
      <c r="AI66" s="1097"/>
      <c r="AJ66" s="1098"/>
      <c r="AK66" s="1090" t="s">
        <v>421</v>
      </c>
      <c r="AL66" s="1085"/>
      <c r="AM66" s="1085"/>
      <c r="AN66" s="1085"/>
      <c r="AO66" s="1086"/>
      <c r="AP66" s="1090" t="s">
        <v>422</v>
      </c>
      <c r="AQ66" s="1091"/>
      <c r="AR66" s="1091"/>
      <c r="AS66" s="1091"/>
      <c r="AT66" s="1092"/>
      <c r="AU66" s="1090" t="s">
        <v>423</v>
      </c>
      <c r="AV66" s="1091"/>
      <c r="AW66" s="1091"/>
      <c r="AX66" s="1091"/>
      <c r="AY66" s="1092"/>
      <c r="AZ66" s="1090" t="s">
        <v>376</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588</v>
      </c>
      <c r="C68" s="1075"/>
      <c r="D68" s="1075"/>
      <c r="E68" s="1075"/>
      <c r="F68" s="1075"/>
      <c r="G68" s="1075"/>
      <c r="H68" s="1075"/>
      <c r="I68" s="1075"/>
      <c r="J68" s="1075"/>
      <c r="K68" s="1075"/>
      <c r="L68" s="1075"/>
      <c r="M68" s="1075"/>
      <c r="N68" s="1075"/>
      <c r="O68" s="1075"/>
      <c r="P68" s="1076"/>
      <c r="Q68" s="1077">
        <v>218</v>
      </c>
      <c r="R68" s="1071"/>
      <c r="S68" s="1071"/>
      <c r="T68" s="1071"/>
      <c r="U68" s="1071"/>
      <c r="V68" s="1071">
        <v>211</v>
      </c>
      <c r="W68" s="1071"/>
      <c r="X68" s="1071"/>
      <c r="Y68" s="1071"/>
      <c r="Z68" s="1071"/>
      <c r="AA68" s="1071">
        <v>7</v>
      </c>
      <c r="AB68" s="1071"/>
      <c r="AC68" s="1071"/>
      <c r="AD68" s="1071"/>
      <c r="AE68" s="1071"/>
      <c r="AF68" s="1071">
        <v>5</v>
      </c>
      <c r="AG68" s="1071"/>
      <c r="AH68" s="1071"/>
      <c r="AI68" s="1071"/>
      <c r="AJ68" s="1071"/>
      <c r="AK68" s="1071">
        <v>45</v>
      </c>
      <c r="AL68" s="1071"/>
      <c r="AM68" s="1071"/>
      <c r="AN68" s="1071"/>
      <c r="AO68" s="1071"/>
      <c r="AP68" s="1071" t="s">
        <v>601</v>
      </c>
      <c r="AQ68" s="1071"/>
      <c r="AR68" s="1071"/>
      <c r="AS68" s="1071"/>
      <c r="AT68" s="1071"/>
      <c r="AU68" s="1071" t="s">
        <v>601</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607</v>
      </c>
      <c r="C69" s="1064"/>
      <c r="D69" s="1064"/>
      <c r="E69" s="1064"/>
      <c r="F69" s="1064"/>
      <c r="G69" s="1064"/>
      <c r="H69" s="1064"/>
      <c r="I69" s="1064"/>
      <c r="J69" s="1064"/>
      <c r="K69" s="1064"/>
      <c r="L69" s="1064"/>
      <c r="M69" s="1064"/>
      <c r="N69" s="1064"/>
      <c r="O69" s="1064"/>
      <c r="P69" s="1065"/>
      <c r="Q69" s="1066">
        <v>149</v>
      </c>
      <c r="R69" s="1060"/>
      <c r="S69" s="1060"/>
      <c r="T69" s="1060"/>
      <c r="U69" s="1060"/>
      <c r="V69" s="1060">
        <v>145</v>
      </c>
      <c r="W69" s="1060"/>
      <c r="X69" s="1060"/>
      <c r="Y69" s="1060"/>
      <c r="Z69" s="1060"/>
      <c r="AA69" s="1060">
        <v>4</v>
      </c>
      <c r="AB69" s="1060"/>
      <c r="AC69" s="1060"/>
      <c r="AD69" s="1060"/>
      <c r="AE69" s="1060"/>
      <c r="AF69" s="1060">
        <v>7</v>
      </c>
      <c r="AG69" s="1060"/>
      <c r="AH69" s="1060"/>
      <c r="AI69" s="1060"/>
      <c r="AJ69" s="1060"/>
      <c r="AK69" s="1060">
        <v>59</v>
      </c>
      <c r="AL69" s="1060"/>
      <c r="AM69" s="1060"/>
      <c r="AN69" s="1060"/>
      <c r="AO69" s="1060"/>
      <c r="AP69" s="1060" t="s">
        <v>601</v>
      </c>
      <c r="AQ69" s="1060"/>
      <c r="AR69" s="1060"/>
      <c r="AS69" s="1060"/>
      <c r="AT69" s="1060"/>
      <c r="AU69" s="1060" t="s">
        <v>601</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608</v>
      </c>
      <c r="C70" s="1064"/>
      <c r="D70" s="1064"/>
      <c r="E70" s="1064"/>
      <c r="F70" s="1064"/>
      <c r="G70" s="1064"/>
      <c r="H70" s="1064"/>
      <c r="I70" s="1064"/>
      <c r="J70" s="1064"/>
      <c r="K70" s="1064"/>
      <c r="L70" s="1064"/>
      <c r="M70" s="1064"/>
      <c r="N70" s="1064"/>
      <c r="O70" s="1064"/>
      <c r="P70" s="1065"/>
      <c r="Q70" s="1066">
        <v>117</v>
      </c>
      <c r="R70" s="1060"/>
      <c r="S70" s="1060"/>
      <c r="T70" s="1060"/>
      <c r="U70" s="1060"/>
      <c r="V70" s="1060">
        <v>110</v>
      </c>
      <c r="W70" s="1060"/>
      <c r="X70" s="1060"/>
      <c r="Y70" s="1060"/>
      <c r="Z70" s="1060"/>
      <c r="AA70" s="1060">
        <v>7</v>
      </c>
      <c r="AB70" s="1060"/>
      <c r="AC70" s="1060"/>
      <c r="AD70" s="1060"/>
      <c r="AE70" s="1060"/>
      <c r="AF70" s="1060">
        <v>6</v>
      </c>
      <c r="AG70" s="1060"/>
      <c r="AH70" s="1060"/>
      <c r="AI70" s="1060"/>
      <c r="AJ70" s="1060"/>
      <c r="AK70" s="1060">
        <v>35</v>
      </c>
      <c r="AL70" s="1060"/>
      <c r="AM70" s="1060"/>
      <c r="AN70" s="1060"/>
      <c r="AO70" s="1060"/>
      <c r="AP70" s="1060" t="s">
        <v>609</v>
      </c>
      <c r="AQ70" s="1060"/>
      <c r="AR70" s="1060"/>
      <c r="AS70" s="1060"/>
      <c r="AT70" s="1060"/>
      <c r="AU70" s="1060" t="s">
        <v>609</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610</v>
      </c>
      <c r="C71" s="1064"/>
      <c r="D71" s="1064"/>
      <c r="E71" s="1064"/>
      <c r="F71" s="1064"/>
      <c r="G71" s="1064"/>
      <c r="H71" s="1064"/>
      <c r="I71" s="1064"/>
      <c r="J71" s="1064"/>
      <c r="K71" s="1064"/>
      <c r="L71" s="1064"/>
      <c r="M71" s="1064"/>
      <c r="N71" s="1064"/>
      <c r="O71" s="1064"/>
      <c r="P71" s="1065"/>
      <c r="Q71" s="1066">
        <v>425</v>
      </c>
      <c r="R71" s="1060"/>
      <c r="S71" s="1060"/>
      <c r="T71" s="1060"/>
      <c r="U71" s="1060"/>
      <c r="V71" s="1060">
        <v>414</v>
      </c>
      <c r="W71" s="1060"/>
      <c r="X71" s="1060"/>
      <c r="Y71" s="1060"/>
      <c r="Z71" s="1060"/>
      <c r="AA71" s="1060">
        <v>11</v>
      </c>
      <c r="AB71" s="1060"/>
      <c r="AC71" s="1060"/>
      <c r="AD71" s="1060"/>
      <c r="AE71" s="1060"/>
      <c r="AF71" s="1060">
        <v>11</v>
      </c>
      <c r="AG71" s="1060"/>
      <c r="AH71" s="1060"/>
      <c r="AI71" s="1060"/>
      <c r="AJ71" s="1060"/>
      <c r="AK71" s="1060">
        <v>38</v>
      </c>
      <c r="AL71" s="1060"/>
      <c r="AM71" s="1060"/>
      <c r="AN71" s="1060"/>
      <c r="AO71" s="1060"/>
      <c r="AP71" s="1060" t="s">
        <v>523</v>
      </c>
      <c r="AQ71" s="1060"/>
      <c r="AR71" s="1060"/>
      <c r="AS71" s="1060"/>
      <c r="AT71" s="1060"/>
      <c r="AU71" s="1060" t="s">
        <v>523</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611</v>
      </c>
      <c r="C72" s="1064"/>
      <c r="D72" s="1064"/>
      <c r="E72" s="1064"/>
      <c r="F72" s="1064"/>
      <c r="G72" s="1064"/>
      <c r="H72" s="1064"/>
      <c r="I72" s="1064"/>
      <c r="J72" s="1064"/>
      <c r="K72" s="1064"/>
      <c r="L72" s="1064"/>
      <c r="M72" s="1064"/>
      <c r="N72" s="1064"/>
      <c r="O72" s="1064"/>
      <c r="P72" s="1065"/>
      <c r="Q72" s="1066">
        <v>36</v>
      </c>
      <c r="R72" s="1060"/>
      <c r="S72" s="1060"/>
      <c r="T72" s="1060"/>
      <c r="U72" s="1060"/>
      <c r="V72" s="1060">
        <v>35</v>
      </c>
      <c r="W72" s="1060"/>
      <c r="X72" s="1060"/>
      <c r="Y72" s="1060"/>
      <c r="Z72" s="1060"/>
      <c r="AA72" s="1060">
        <v>1</v>
      </c>
      <c r="AB72" s="1060"/>
      <c r="AC72" s="1060"/>
      <c r="AD72" s="1060"/>
      <c r="AE72" s="1060"/>
      <c r="AF72" s="1060">
        <v>1</v>
      </c>
      <c r="AG72" s="1060"/>
      <c r="AH72" s="1060"/>
      <c r="AI72" s="1060"/>
      <c r="AJ72" s="1060"/>
      <c r="AK72" s="1060">
        <v>32</v>
      </c>
      <c r="AL72" s="1060"/>
      <c r="AM72" s="1060"/>
      <c r="AN72" s="1060"/>
      <c r="AO72" s="1060"/>
      <c r="AP72" s="1060" t="s">
        <v>523</v>
      </c>
      <c r="AQ72" s="1060"/>
      <c r="AR72" s="1060"/>
      <c r="AS72" s="1060"/>
      <c r="AT72" s="1060"/>
      <c r="AU72" s="1060" t="s">
        <v>523</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612</v>
      </c>
      <c r="C73" s="1064"/>
      <c r="D73" s="1064"/>
      <c r="E73" s="1064"/>
      <c r="F73" s="1064"/>
      <c r="G73" s="1064"/>
      <c r="H73" s="1064"/>
      <c r="I73" s="1064"/>
      <c r="J73" s="1064"/>
      <c r="K73" s="1064"/>
      <c r="L73" s="1064"/>
      <c r="M73" s="1064"/>
      <c r="N73" s="1064"/>
      <c r="O73" s="1064"/>
      <c r="P73" s="1065"/>
      <c r="Q73" s="1066">
        <v>310</v>
      </c>
      <c r="R73" s="1060"/>
      <c r="S73" s="1060"/>
      <c r="T73" s="1060"/>
      <c r="U73" s="1060"/>
      <c r="V73" s="1060">
        <v>301</v>
      </c>
      <c r="W73" s="1060"/>
      <c r="X73" s="1060"/>
      <c r="Y73" s="1060"/>
      <c r="Z73" s="1060"/>
      <c r="AA73" s="1060">
        <v>9</v>
      </c>
      <c r="AB73" s="1060"/>
      <c r="AC73" s="1060"/>
      <c r="AD73" s="1060"/>
      <c r="AE73" s="1060"/>
      <c r="AF73" s="1060">
        <v>9</v>
      </c>
      <c r="AG73" s="1060"/>
      <c r="AH73" s="1060"/>
      <c r="AI73" s="1060"/>
      <c r="AJ73" s="1060"/>
      <c r="AK73" s="1060">
        <v>52</v>
      </c>
      <c r="AL73" s="1060"/>
      <c r="AM73" s="1060"/>
      <c r="AN73" s="1060"/>
      <c r="AO73" s="1060"/>
      <c r="AP73" s="1060" t="s">
        <v>523</v>
      </c>
      <c r="AQ73" s="1060"/>
      <c r="AR73" s="1060"/>
      <c r="AS73" s="1060"/>
      <c r="AT73" s="1060"/>
      <c r="AU73" s="1060" t="s">
        <v>523</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613</v>
      </c>
      <c r="C74" s="1064"/>
      <c r="D74" s="1064"/>
      <c r="E74" s="1064"/>
      <c r="F74" s="1064"/>
      <c r="G74" s="1064"/>
      <c r="H74" s="1064"/>
      <c r="I74" s="1064"/>
      <c r="J74" s="1064"/>
      <c r="K74" s="1064"/>
      <c r="L74" s="1064"/>
      <c r="M74" s="1064"/>
      <c r="N74" s="1064"/>
      <c r="O74" s="1064"/>
      <c r="P74" s="1065"/>
      <c r="Q74" s="1066">
        <v>334</v>
      </c>
      <c r="R74" s="1060"/>
      <c r="S74" s="1060"/>
      <c r="T74" s="1060"/>
      <c r="U74" s="1060"/>
      <c r="V74" s="1060">
        <v>322</v>
      </c>
      <c r="W74" s="1060"/>
      <c r="X74" s="1060"/>
      <c r="Y74" s="1060"/>
      <c r="Z74" s="1060"/>
      <c r="AA74" s="1060">
        <v>12</v>
      </c>
      <c r="AB74" s="1060"/>
      <c r="AC74" s="1060"/>
      <c r="AD74" s="1060"/>
      <c r="AE74" s="1060"/>
      <c r="AF74" s="1060">
        <v>12</v>
      </c>
      <c r="AG74" s="1060"/>
      <c r="AH74" s="1060"/>
      <c r="AI74" s="1060"/>
      <c r="AJ74" s="1060"/>
      <c r="AK74" s="1060">
        <v>0</v>
      </c>
      <c r="AL74" s="1060"/>
      <c r="AM74" s="1060"/>
      <c r="AN74" s="1060"/>
      <c r="AO74" s="1060"/>
      <c r="AP74" s="1060" t="s">
        <v>523</v>
      </c>
      <c r="AQ74" s="1060"/>
      <c r="AR74" s="1060"/>
      <c r="AS74" s="1060"/>
      <c r="AT74" s="1060"/>
      <c r="AU74" s="1060" t="s">
        <v>523</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614</v>
      </c>
      <c r="C75" s="1064"/>
      <c r="D75" s="1064"/>
      <c r="E75" s="1064"/>
      <c r="F75" s="1064"/>
      <c r="G75" s="1064"/>
      <c r="H75" s="1064"/>
      <c r="I75" s="1064"/>
      <c r="J75" s="1064"/>
      <c r="K75" s="1064"/>
      <c r="L75" s="1064"/>
      <c r="M75" s="1064"/>
      <c r="N75" s="1064"/>
      <c r="O75" s="1064"/>
      <c r="P75" s="1065"/>
      <c r="Q75" s="1067">
        <v>317</v>
      </c>
      <c r="R75" s="1068"/>
      <c r="S75" s="1068"/>
      <c r="T75" s="1068"/>
      <c r="U75" s="1069"/>
      <c r="V75" s="1070">
        <v>307</v>
      </c>
      <c r="W75" s="1068"/>
      <c r="X75" s="1068"/>
      <c r="Y75" s="1068"/>
      <c r="Z75" s="1069"/>
      <c r="AA75" s="1070">
        <v>10</v>
      </c>
      <c r="AB75" s="1068"/>
      <c r="AC75" s="1068"/>
      <c r="AD75" s="1068"/>
      <c r="AE75" s="1069"/>
      <c r="AF75" s="1070">
        <v>10</v>
      </c>
      <c r="AG75" s="1068"/>
      <c r="AH75" s="1068"/>
      <c r="AI75" s="1068"/>
      <c r="AJ75" s="1069"/>
      <c r="AK75" s="1070">
        <v>34</v>
      </c>
      <c r="AL75" s="1068"/>
      <c r="AM75" s="1068"/>
      <c r="AN75" s="1068"/>
      <c r="AO75" s="1069"/>
      <c r="AP75" s="1070" t="s">
        <v>523</v>
      </c>
      <c r="AQ75" s="1068"/>
      <c r="AR75" s="1068"/>
      <c r="AS75" s="1068"/>
      <c r="AT75" s="1069"/>
      <c r="AU75" s="1070" t="s">
        <v>523</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615</v>
      </c>
      <c r="C76" s="1064"/>
      <c r="D76" s="1064"/>
      <c r="E76" s="1064"/>
      <c r="F76" s="1064"/>
      <c r="G76" s="1064"/>
      <c r="H76" s="1064"/>
      <c r="I76" s="1064"/>
      <c r="J76" s="1064"/>
      <c r="K76" s="1064"/>
      <c r="L76" s="1064"/>
      <c r="M76" s="1064"/>
      <c r="N76" s="1064"/>
      <c r="O76" s="1064"/>
      <c r="P76" s="1065"/>
      <c r="Q76" s="1067">
        <v>348</v>
      </c>
      <c r="R76" s="1068"/>
      <c r="S76" s="1068"/>
      <c r="T76" s="1068"/>
      <c r="U76" s="1069"/>
      <c r="V76" s="1070">
        <v>339</v>
      </c>
      <c r="W76" s="1068"/>
      <c r="X76" s="1068"/>
      <c r="Y76" s="1068"/>
      <c r="Z76" s="1069"/>
      <c r="AA76" s="1070">
        <v>9</v>
      </c>
      <c r="AB76" s="1068"/>
      <c r="AC76" s="1068"/>
      <c r="AD76" s="1068"/>
      <c r="AE76" s="1069"/>
      <c r="AF76" s="1070">
        <v>9</v>
      </c>
      <c r="AG76" s="1068"/>
      <c r="AH76" s="1068"/>
      <c r="AI76" s="1068"/>
      <c r="AJ76" s="1069"/>
      <c r="AK76" s="1070">
        <v>43</v>
      </c>
      <c r="AL76" s="1068"/>
      <c r="AM76" s="1068"/>
      <c r="AN76" s="1068"/>
      <c r="AO76" s="1069"/>
      <c r="AP76" s="1070">
        <v>96</v>
      </c>
      <c r="AQ76" s="1068"/>
      <c r="AR76" s="1068"/>
      <c r="AS76" s="1068"/>
      <c r="AT76" s="1069"/>
      <c r="AU76" s="1070">
        <v>7</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589</v>
      </c>
      <c r="C77" s="1064"/>
      <c r="D77" s="1064"/>
      <c r="E77" s="1064"/>
      <c r="F77" s="1064"/>
      <c r="G77" s="1064"/>
      <c r="H77" s="1064"/>
      <c r="I77" s="1064"/>
      <c r="J77" s="1064"/>
      <c r="K77" s="1064"/>
      <c r="L77" s="1064"/>
      <c r="M77" s="1064"/>
      <c r="N77" s="1064"/>
      <c r="O77" s="1064"/>
      <c r="P77" s="1065"/>
      <c r="Q77" s="1067">
        <v>1314</v>
      </c>
      <c r="R77" s="1068"/>
      <c r="S77" s="1068"/>
      <c r="T77" s="1068"/>
      <c r="U77" s="1069"/>
      <c r="V77" s="1070">
        <v>1291</v>
      </c>
      <c r="W77" s="1068"/>
      <c r="X77" s="1068"/>
      <c r="Y77" s="1068"/>
      <c r="Z77" s="1069"/>
      <c r="AA77" s="1070">
        <v>23</v>
      </c>
      <c r="AB77" s="1068"/>
      <c r="AC77" s="1068"/>
      <c r="AD77" s="1068"/>
      <c r="AE77" s="1069"/>
      <c r="AF77" s="1070">
        <v>23</v>
      </c>
      <c r="AG77" s="1068"/>
      <c r="AH77" s="1068"/>
      <c r="AI77" s="1068"/>
      <c r="AJ77" s="1069"/>
      <c r="AK77" s="1070" t="s">
        <v>620</v>
      </c>
      <c r="AL77" s="1068"/>
      <c r="AM77" s="1068"/>
      <c r="AN77" s="1068"/>
      <c r="AO77" s="1069"/>
      <c r="AP77" s="1070">
        <v>1747</v>
      </c>
      <c r="AQ77" s="1068"/>
      <c r="AR77" s="1068"/>
      <c r="AS77" s="1068"/>
      <c r="AT77" s="1069"/>
      <c r="AU77" s="1070">
        <v>250</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590</v>
      </c>
      <c r="C78" s="1064"/>
      <c r="D78" s="1064"/>
      <c r="E78" s="1064"/>
      <c r="F78" s="1064"/>
      <c r="G78" s="1064"/>
      <c r="H78" s="1064"/>
      <c r="I78" s="1064"/>
      <c r="J78" s="1064"/>
      <c r="K78" s="1064"/>
      <c r="L78" s="1064"/>
      <c r="M78" s="1064"/>
      <c r="N78" s="1064"/>
      <c r="O78" s="1064"/>
      <c r="P78" s="1065"/>
      <c r="Q78" s="1066">
        <v>1268</v>
      </c>
      <c r="R78" s="1060"/>
      <c r="S78" s="1060"/>
      <c r="T78" s="1060"/>
      <c r="U78" s="1060"/>
      <c r="V78" s="1060">
        <v>1133</v>
      </c>
      <c r="W78" s="1060"/>
      <c r="X78" s="1060"/>
      <c r="Y78" s="1060"/>
      <c r="Z78" s="1060"/>
      <c r="AA78" s="1060">
        <v>135</v>
      </c>
      <c r="AB78" s="1060"/>
      <c r="AC78" s="1060"/>
      <c r="AD78" s="1060"/>
      <c r="AE78" s="1060"/>
      <c r="AF78" s="1060">
        <v>135</v>
      </c>
      <c r="AG78" s="1060"/>
      <c r="AH78" s="1060"/>
      <c r="AI78" s="1060"/>
      <c r="AJ78" s="1060"/>
      <c r="AK78" s="1060">
        <v>0</v>
      </c>
      <c r="AL78" s="1060"/>
      <c r="AM78" s="1060"/>
      <c r="AN78" s="1060"/>
      <c r="AO78" s="1060"/>
      <c r="AP78" s="1060" t="s">
        <v>616</v>
      </c>
      <c r="AQ78" s="1060"/>
      <c r="AR78" s="1060"/>
      <c r="AS78" s="1060"/>
      <c r="AT78" s="1060"/>
      <c r="AU78" s="1060" t="s">
        <v>616</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591</v>
      </c>
      <c r="C79" s="1064"/>
      <c r="D79" s="1064"/>
      <c r="E79" s="1064"/>
      <c r="F79" s="1064"/>
      <c r="G79" s="1064"/>
      <c r="H79" s="1064"/>
      <c r="I79" s="1064"/>
      <c r="J79" s="1064"/>
      <c r="K79" s="1064"/>
      <c r="L79" s="1064"/>
      <c r="M79" s="1064"/>
      <c r="N79" s="1064"/>
      <c r="O79" s="1064"/>
      <c r="P79" s="1065"/>
      <c r="Q79" s="1066">
        <v>285242</v>
      </c>
      <c r="R79" s="1060"/>
      <c r="S79" s="1060"/>
      <c r="T79" s="1060"/>
      <c r="U79" s="1060"/>
      <c r="V79" s="1060">
        <v>271656</v>
      </c>
      <c r="W79" s="1060"/>
      <c r="X79" s="1060"/>
      <c r="Y79" s="1060"/>
      <c r="Z79" s="1060"/>
      <c r="AA79" s="1060">
        <v>13586</v>
      </c>
      <c r="AB79" s="1060"/>
      <c r="AC79" s="1060"/>
      <c r="AD79" s="1060"/>
      <c r="AE79" s="1060"/>
      <c r="AF79" s="1060">
        <v>13586</v>
      </c>
      <c r="AG79" s="1060"/>
      <c r="AH79" s="1060"/>
      <c r="AI79" s="1060"/>
      <c r="AJ79" s="1060"/>
      <c r="AK79" s="1060">
        <v>983</v>
      </c>
      <c r="AL79" s="1060"/>
      <c r="AM79" s="1060"/>
      <c r="AN79" s="1060"/>
      <c r="AO79" s="1060"/>
      <c r="AP79" s="1060" t="s">
        <v>616</v>
      </c>
      <c r="AQ79" s="1060"/>
      <c r="AR79" s="1060"/>
      <c r="AS79" s="1060"/>
      <c r="AT79" s="1060"/>
      <c r="AU79" s="1060" t="s">
        <v>616</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t="s">
        <v>592</v>
      </c>
      <c r="C80" s="1064"/>
      <c r="D80" s="1064"/>
      <c r="E80" s="1064"/>
      <c r="F80" s="1064"/>
      <c r="G80" s="1064"/>
      <c r="H80" s="1064"/>
      <c r="I80" s="1064"/>
      <c r="J80" s="1064"/>
      <c r="K80" s="1064"/>
      <c r="L80" s="1064"/>
      <c r="M80" s="1064"/>
      <c r="N80" s="1064"/>
      <c r="O80" s="1064"/>
      <c r="P80" s="1065"/>
      <c r="Q80" s="1066">
        <v>69</v>
      </c>
      <c r="R80" s="1060"/>
      <c r="S80" s="1060"/>
      <c r="T80" s="1060"/>
      <c r="U80" s="1060"/>
      <c r="V80" s="1060">
        <v>49</v>
      </c>
      <c r="W80" s="1060"/>
      <c r="X80" s="1060"/>
      <c r="Y80" s="1060"/>
      <c r="Z80" s="1060"/>
      <c r="AA80" s="1060">
        <v>20</v>
      </c>
      <c r="AB80" s="1060"/>
      <c r="AC80" s="1060"/>
      <c r="AD80" s="1060"/>
      <c r="AE80" s="1060"/>
      <c r="AF80" s="1060">
        <v>16</v>
      </c>
      <c r="AG80" s="1060"/>
      <c r="AH80" s="1060"/>
      <c r="AI80" s="1060"/>
      <c r="AJ80" s="1060"/>
      <c r="AK80" s="1060">
        <v>0</v>
      </c>
      <c r="AL80" s="1060"/>
      <c r="AM80" s="1060"/>
      <c r="AN80" s="1060"/>
      <c r="AO80" s="1060"/>
      <c r="AP80" s="1060" t="s">
        <v>617</v>
      </c>
      <c r="AQ80" s="1060"/>
      <c r="AR80" s="1060"/>
      <c r="AS80" s="1060"/>
      <c r="AT80" s="1060"/>
      <c r="AU80" s="1060" t="s">
        <v>616</v>
      </c>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t="s">
        <v>593</v>
      </c>
      <c r="C81" s="1064"/>
      <c r="D81" s="1064"/>
      <c r="E81" s="1064"/>
      <c r="F81" s="1064"/>
      <c r="G81" s="1064"/>
      <c r="H81" s="1064"/>
      <c r="I81" s="1064"/>
      <c r="J81" s="1064"/>
      <c r="K81" s="1064"/>
      <c r="L81" s="1064"/>
      <c r="M81" s="1064"/>
      <c r="N81" s="1064"/>
      <c r="O81" s="1064"/>
      <c r="P81" s="1065"/>
      <c r="Q81" s="1066">
        <v>1048</v>
      </c>
      <c r="R81" s="1060"/>
      <c r="S81" s="1060"/>
      <c r="T81" s="1060"/>
      <c r="U81" s="1060"/>
      <c r="V81" s="1060">
        <v>1001</v>
      </c>
      <c r="W81" s="1060"/>
      <c r="X81" s="1060"/>
      <c r="Y81" s="1060"/>
      <c r="Z81" s="1060"/>
      <c r="AA81" s="1060">
        <v>47</v>
      </c>
      <c r="AB81" s="1060"/>
      <c r="AC81" s="1060"/>
      <c r="AD81" s="1060"/>
      <c r="AE81" s="1060"/>
      <c r="AF81" s="1060">
        <v>47</v>
      </c>
      <c r="AG81" s="1060"/>
      <c r="AH81" s="1060"/>
      <c r="AI81" s="1060"/>
      <c r="AJ81" s="1060"/>
      <c r="AK81" s="1060">
        <v>42</v>
      </c>
      <c r="AL81" s="1060"/>
      <c r="AM81" s="1060"/>
      <c r="AN81" s="1060"/>
      <c r="AO81" s="1060"/>
      <c r="AP81" s="1060" t="s">
        <v>618</v>
      </c>
      <c r="AQ81" s="1060"/>
      <c r="AR81" s="1060"/>
      <c r="AS81" s="1060"/>
      <c r="AT81" s="1060"/>
      <c r="AU81" s="1060" t="s">
        <v>618</v>
      </c>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t="s">
        <v>594</v>
      </c>
      <c r="C82" s="1064"/>
      <c r="D82" s="1064"/>
      <c r="E82" s="1064"/>
      <c r="F82" s="1064"/>
      <c r="G82" s="1064"/>
      <c r="H82" s="1064"/>
      <c r="I82" s="1064"/>
      <c r="J82" s="1064"/>
      <c r="K82" s="1064"/>
      <c r="L82" s="1064"/>
      <c r="M82" s="1064"/>
      <c r="N82" s="1064"/>
      <c r="O82" s="1064"/>
      <c r="P82" s="1065"/>
      <c r="Q82" s="1066">
        <v>191</v>
      </c>
      <c r="R82" s="1060"/>
      <c r="S82" s="1060"/>
      <c r="T82" s="1060"/>
      <c r="U82" s="1060"/>
      <c r="V82" s="1060">
        <v>182</v>
      </c>
      <c r="W82" s="1060"/>
      <c r="X82" s="1060"/>
      <c r="Y82" s="1060"/>
      <c r="Z82" s="1060"/>
      <c r="AA82" s="1060">
        <v>9</v>
      </c>
      <c r="AB82" s="1060"/>
      <c r="AC82" s="1060"/>
      <c r="AD82" s="1060"/>
      <c r="AE82" s="1060"/>
      <c r="AF82" s="1060">
        <v>9</v>
      </c>
      <c r="AG82" s="1060"/>
      <c r="AH82" s="1060"/>
      <c r="AI82" s="1060"/>
      <c r="AJ82" s="1060"/>
      <c r="AK82" s="1060" t="s">
        <v>619</v>
      </c>
      <c r="AL82" s="1060"/>
      <c r="AM82" s="1060"/>
      <c r="AN82" s="1060"/>
      <c r="AO82" s="1060"/>
      <c r="AP82" s="1060" t="s">
        <v>616</v>
      </c>
      <c r="AQ82" s="1060"/>
      <c r="AR82" s="1060"/>
      <c r="AS82" s="1060"/>
      <c r="AT82" s="1060"/>
      <c r="AU82" s="1060" t="s">
        <v>619</v>
      </c>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t="s">
        <v>595</v>
      </c>
      <c r="C83" s="1064"/>
      <c r="D83" s="1064"/>
      <c r="E83" s="1064"/>
      <c r="F83" s="1064"/>
      <c r="G83" s="1064"/>
      <c r="H83" s="1064"/>
      <c r="I83" s="1064"/>
      <c r="J83" s="1064"/>
      <c r="K83" s="1064"/>
      <c r="L83" s="1064"/>
      <c r="M83" s="1064"/>
      <c r="N83" s="1064"/>
      <c r="O83" s="1064"/>
      <c r="P83" s="1065"/>
      <c r="Q83" s="1066">
        <v>6381</v>
      </c>
      <c r="R83" s="1060"/>
      <c r="S83" s="1060"/>
      <c r="T83" s="1060"/>
      <c r="U83" s="1060"/>
      <c r="V83" s="1060">
        <v>6104</v>
      </c>
      <c r="W83" s="1060"/>
      <c r="X83" s="1060"/>
      <c r="Y83" s="1060"/>
      <c r="Z83" s="1060"/>
      <c r="AA83" s="1060">
        <v>277</v>
      </c>
      <c r="AB83" s="1060"/>
      <c r="AC83" s="1060"/>
      <c r="AD83" s="1060"/>
      <c r="AE83" s="1060"/>
      <c r="AF83" s="1060">
        <v>277</v>
      </c>
      <c r="AG83" s="1060"/>
      <c r="AH83" s="1060"/>
      <c r="AI83" s="1060"/>
      <c r="AJ83" s="1060"/>
      <c r="AK83" s="1060">
        <v>80</v>
      </c>
      <c r="AL83" s="1060"/>
      <c r="AM83" s="1060"/>
      <c r="AN83" s="1060"/>
      <c r="AO83" s="1060"/>
      <c r="AP83" s="1060" t="s">
        <v>616</v>
      </c>
      <c r="AQ83" s="1060"/>
      <c r="AR83" s="1060"/>
      <c r="AS83" s="1060"/>
      <c r="AT83" s="1060"/>
      <c r="AU83" s="1060" t="s">
        <v>616</v>
      </c>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t="s">
        <v>596</v>
      </c>
      <c r="C84" s="1064"/>
      <c r="D84" s="1064"/>
      <c r="E84" s="1064"/>
      <c r="F84" s="1064"/>
      <c r="G84" s="1064"/>
      <c r="H84" s="1064"/>
      <c r="I84" s="1064"/>
      <c r="J84" s="1064"/>
      <c r="K84" s="1064"/>
      <c r="L84" s="1064"/>
      <c r="M84" s="1064"/>
      <c r="N84" s="1064"/>
      <c r="O84" s="1064"/>
      <c r="P84" s="1065"/>
      <c r="Q84" s="1066">
        <v>36</v>
      </c>
      <c r="R84" s="1060"/>
      <c r="S84" s="1060"/>
      <c r="T84" s="1060"/>
      <c r="U84" s="1060"/>
      <c r="V84" s="1060">
        <v>33</v>
      </c>
      <c r="W84" s="1060"/>
      <c r="X84" s="1060"/>
      <c r="Y84" s="1060"/>
      <c r="Z84" s="1060"/>
      <c r="AA84" s="1060">
        <v>3</v>
      </c>
      <c r="AB84" s="1060"/>
      <c r="AC84" s="1060"/>
      <c r="AD84" s="1060"/>
      <c r="AE84" s="1060"/>
      <c r="AF84" s="1060">
        <v>3</v>
      </c>
      <c r="AG84" s="1060"/>
      <c r="AH84" s="1060"/>
      <c r="AI84" s="1060"/>
      <c r="AJ84" s="1060"/>
      <c r="AK84" s="1060">
        <v>29</v>
      </c>
      <c r="AL84" s="1060"/>
      <c r="AM84" s="1060"/>
      <c r="AN84" s="1060"/>
      <c r="AO84" s="1060"/>
      <c r="AP84" s="1060" t="s">
        <v>616</v>
      </c>
      <c r="AQ84" s="1060"/>
      <c r="AR84" s="1060"/>
      <c r="AS84" s="1060"/>
      <c r="AT84" s="1060"/>
      <c r="AU84" s="1060" t="s">
        <v>616</v>
      </c>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388</v>
      </c>
      <c r="B88" s="1033" t="s">
        <v>424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SUM(AF68:AJ84)</f>
        <v>14166</v>
      </c>
      <c r="AG88" s="1048"/>
      <c r="AH88" s="1048"/>
      <c r="AI88" s="1048"/>
      <c r="AJ88" s="1048"/>
      <c r="AK88" s="1052"/>
      <c r="AL88" s="1052"/>
      <c r="AM88" s="1052"/>
      <c r="AN88" s="1052"/>
      <c r="AO88" s="1052"/>
      <c r="AP88" s="1048">
        <f t="shared" ref="AP88" si="3">SUM(AP68:AT84)</f>
        <v>1843</v>
      </c>
      <c r="AQ88" s="1048"/>
      <c r="AR88" s="1048"/>
      <c r="AS88" s="1048"/>
      <c r="AT88" s="1048"/>
      <c r="AU88" s="1048">
        <f t="shared" ref="AU88" si="4">SUM(AU68:AY84)</f>
        <v>257</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425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f>SUM(CR7:CV8)</f>
        <v>20</v>
      </c>
      <c r="CS102" s="1040"/>
      <c r="CT102" s="1040"/>
      <c r="CU102" s="1040"/>
      <c r="CV102" s="1041"/>
      <c r="CW102" s="1039">
        <f t="shared" ref="CW102" si="5">SUM(CW7:DA8)</f>
        <v>30</v>
      </c>
      <c r="CX102" s="1040"/>
      <c r="CY102" s="1040"/>
      <c r="CZ102" s="1040"/>
      <c r="DA102" s="1041"/>
      <c r="DB102" s="1039">
        <f t="shared" ref="DB102" si="6">SUM(DB7:DF8)</f>
        <v>0</v>
      </c>
      <c r="DC102" s="1040"/>
      <c r="DD102" s="1040"/>
      <c r="DE102" s="1040"/>
      <c r="DF102" s="1041"/>
      <c r="DG102" s="1039">
        <f t="shared" ref="DG102" si="7">SUM(DG7:DK8)</f>
        <v>0</v>
      </c>
      <c r="DH102" s="1040"/>
      <c r="DI102" s="1040"/>
      <c r="DJ102" s="1040"/>
      <c r="DK102" s="1041"/>
      <c r="DL102" s="1039">
        <f t="shared" ref="DL102" si="8">SUM(DL7:DP8)</f>
        <v>112</v>
      </c>
      <c r="DM102" s="1040"/>
      <c r="DN102" s="1040"/>
      <c r="DO102" s="1040"/>
      <c r="DP102" s="1041"/>
      <c r="DQ102" s="1039">
        <f t="shared" ref="DQ102" si="9">SUM(DQ7:DU8)</f>
        <v>11</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430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433</v>
      </c>
      <c r="AB109" s="983"/>
      <c r="AC109" s="983"/>
      <c r="AD109" s="983"/>
      <c r="AE109" s="984"/>
      <c r="AF109" s="985" t="s">
        <v>308</v>
      </c>
      <c r="AG109" s="983"/>
      <c r="AH109" s="983"/>
      <c r="AI109" s="983"/>
      <c r="AJ109" s="984"/>
      <c r="AK109" s="985" t="s">
        <v>307</v>
      </c>
      <c r="AL109" s="983"/>
      <c r="AM109" s="983"/>
      <c r="AN109" s="983"/>
      <c r="AO109" s="984"/>
      <c r="AP109" s="985" t="s">
        <v>434</v>
      </c>
      <c r="AQ109" s="983"/>
      <c r="AR109" s="983"/>
      <c r="AS109" s="983"/>
      <c r="AT109" s="1014"/>
      <c r="AU109" s="982" t="s">
        <v>432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433</v>
      </c>
      <c r="BR109" s="983"/>
      <c r="BS109" s="983"/>
      <c r="BT109" s="983"/>
      <c r="BU109" s="984"/>
      <c r="BV109" s="985" t="s">
        <v>308</v>
      </c>
      <c r="BW109" s="983"/>
      <c r="BX109" s="983"/>
      <c r="BY109" s="983"/>
      <c r="BZ109" s="984"/>
      <c r="CA109" s="985" t="s">
        <v>307</v>
      </c>
      <c r="CB109" s="983"/>
      <c r="CC109" s="983"/>
      <c r="CD109" s="983"/>
      <c r="CE109" s="984"/>
      <c r="CF109" s="1021" t="s">
        <v>434</v>
      </c>
      <c r="CG109" s="1021"/>
      <c r="CH109" s="1021"/>
      <c r="CI109" s="1021"/>
      <c r="CJ109" s="1021"/>
      <c r="CK109" s="985" t="s">
        <v>435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433</v>
      </c>
      <c r="DH109" s="983"/>
      <c r="DI109" s="983"/>
      <c r="DJ109" s="983"/>
      <c r="DK109" s="984"/>
      <c r="DL109" s="985" t="s">
        <v>308</v>
      </c>
      <c r="DM109" s="983"/>
      <c r="DN109" s="983"/>
      <c r="DO109" s="983"/>
      <c r="DP109" s="984"/>
      <c r="DQ109" s="985" t="s">
        <v>307</v>
      </c>
      <c r="DR109" s="983"/>
      <c r="DS109" s="983"/>
      <c r="DT109" s="983"/>
      <c r="DU109" s="984"/>
      <c r="DV109" s="985" t="s">
        <v>434</v>
      </c>
      <c r="DW109" s="983"/>
      <c r="DX109" s="983"/>
      <c r="DY109" s="983"/>
      <c r="DZ109" s="1014"/>
    </row>
    <row r="110" spans="1:131" s="246" customFormat="1" ht="26.25" customHeight="1" x14ac:dyDescent="0.15">
      <c r="A110" s="885" t="s">
        <v>436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426892</v>
      </c>
      <c r="AB110" s="976"/>
      <c r="AC110" s="976"/>
      <c r="AD110" s="976"/>
      <c r="AE110" s="977"/>
      <c r="AF110" s="978">
        <v>460705</v>
      </c>
      <c r="AG110" s="976"/>
      <c r="AH110" s="976"/>
      <c r="AI110" s="976"/>
      <c r="AJ110" s="977"/>
      <c r="AK110" s="978">
        <v>532661</v>
      </c>
      <c r="AL110" s="976"/>
      <c r="AM110" s="976"/>
      <c r="AN110" s="976"/>
      <c r="AO110" s="977"/>
      <c r="AP110" s="979">
        <v>33</v>
      </c>
      <c r="AQ110" s="980"/>
      <c r="AR110" s="980"/>
      <c r="AS110" s="980"/>
      <c r="AT110" s="981"/>
      <c r="AU110" s="1015" t="s">
        <v>73</v>
      </c>
      <c r="AV110" s="1016"/>
      <c r="AW110" s="1016"/>
      <c r="AX110" s="1016"/>
      <c r="AY110" s="1016"/>
      <c r="AZ110" s="941" t="s">
        <v>437</v>
      </c>
      <c r="BA110" s="886"/>
      <c r="BB110" s="886"/>
      <c r="BC110" s="886"/>
      <c r="BD110" s="886"/>
      <c r="BE110" s="886"/>
      <c r="BF110" s="886"/>
      <c r="BG110" s="886"/>
      <c r="BH110" s="886"/>
      <c r="BI110" s="886"/>
      <c r="BJ110" s="886"/>
      <c r="BK110" s="886"/>
      <c r="BL110" s="886"/>
      <c r="BM110" s="886"/>
      <c r="BN110" s="886"/>
      <c r="BO110" s="886"/>
      <c r="BP110" s="887"/>
      <c r="BQ110" s="942">
        <v>4028315</v>
      </c>
      <c r="BR110" s="923"/>
      <c r="BS110" s="923"/>
      <c r="BT110" s="923"/>
      <c r="BU110" s="923"/>
      <c r="BV110" s="923">
        <v>4207182</v>
      </c>
      <c r="BW110" s="923"/>
      <c r="BX110" s="923"/>
      <c r="BY110" s="923"/>
      <c r="BZ110" s="923"/>
      <c r="CA110" s="923">
        <v>4159134</v>
      </c>
      <c r="CB110" s="923"/>
      <c r="CC110" s="923"/>
      <c r="CD110" s="923"/>
      <c r="CE110" s="923"/>
      <c r="CF110" s="947">
        <v>257.89999999999998</v>
      </c>
      <c r="CG110" s="948"/>
      <c r="CH110" s="948"/>
      <c r="CI110" s="948"/>
      <c r="CJ110" s="948"/>
      <c r="CK110" s="1011" t="s">
        <v>438</v>
      </c>
      <c r="CL110" s="897"/>
      <c r="CM110" s="972" t="s">
        <v>439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440</v>
      </c>
      <c r="DH110" s="923"/>
      <c r="DI110" s="923"/>
      <c r="DJ110" s="923"/>
      <c r="DK110" s="923"/>
      <c r="DL110" s="923" t="s">
        <v>415</v>
      </c>
      <c r="DM110" s="923"/>
      <c r="DN110" s="923"/>
      <c r="DO110" s="923"/>
      <c r="DP110" s="923"/>
      <c r="DQ110" s="923" t="s">
        <v>415</v>
      </c>
      <c r="DR110" s="923"/>
      <c r="DS110" s="923"/>
      <c r="DT110" s="923"/>
      <c r="DU110" s="923"/>
      <c r="DV110" s="924" t="s">
        <v>441</v>
      </c>
      <c r="DW110" s="924"/>
      <c r="DX110" s="924"/>
      <c r="DY110" s="924"/>
      <c r="DZ110" s="925"/>
    </row>
    <row r="111" spans="1:131" s="246" customFormat="1" ht="26.25" customHeight="1" x14ac:dyDescent="0.15">
      <c r="A111" s="852" t="s">
        <v>442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415</v>
      </c>
      <c r="AB111" s="1004"/>
      <c r="AC111" s="1004"/>
      <c r="AD111" s="1004"/>
      <c r="AE111" s="1005"/>
      <c r="AF111" s="1006" t="s">
        <v>441</v>
      </c>
      <c r="AG111" s="1004"/>
      <c r="AH111" s="1004"/>
      <c r="AI111" s="1004"/>
      <c r="AJ111" s="1005"/>
      <c r="AK111" s="1006" t="s">
        <v>440</v>
      </c>
      <c r="AL111" s="1004"/>
      <c r="AM111" s="1004"/>
      <c r="AN111" s="1004"/>
      <c r="AO111" s="1005"/>
      <c r="AP111" s="1007" t="s">
        <v>415</v>
      </c>
      <c r="AQ111" s="1008"/>
      <c r="AR111" s="1008"/>
      <c r="AS111" s="1008"/>
      <c r="AT111" s="1009"/>
      <c r="AU111" s="1017"/>
      <c r="AV111" s="1018"/>
      <c r="AW111" s="1018"/>
      <c r="AX111" s="1018"/>
      <c r="AY111" s="1018"/>
      <c r="AZ111" s="893" t="s">
        <v>443</v>
      </c>
      <c r="BA111" s="828"/>
      <c r="BB111" s="828"/>
      <c r="BC111" s="828"/>
      <c r="BD111" s="828"/>
      <c r="BE111" s="828"/>
      <c r="BF111" s="828"/>
      <c r="BG111" s="828"/>
      <c r="BH111" s="828"/>
      <c r="BI111" s="828"/>
      <c r="BJ111" s="828"/>
      <c r="BK111" s="828"/>
      <c r="BL111" s="828"/>
      <c r="BM111" s="828"/>
      <c r="BN111" s="828"/>
      <c r="BO111" s="828"/>
      <c r="BP111" s="829"/>
      <c r="BQ111" s="894" t="s">
        <v>415</v>
      </c>
      <c r="BR111" s="895"/>
      <c r="BS111" s="895"/>
      <c r="BT111" s="895"/>
      <c r="BU111" s="895"/>
      <c r="BV111" s="895" t="s">
        <v>441</v>
      </c>
      <c r="BW111" s="895"/>
      <c r="BX111" s="895"/>
      <c r="BY111" s="895"/>
      <c r="BZ111" s="895"/>
      <c r="CA111" s="895" t="s">
        <v>415</v>
      </c>
      <c r="CB111" s="895"/>
      <c r="CC111" s="895"/>
      <c r="CD111" s="895"/>
      <c r="CE111" s="895"/>
      <c r="CF111" s="956" t="s">
        <v>415</v>
      </c>
      <c r="CG111" s="957"/>
      <c r="CH111" s="957"/>
      <c r="CI111" s="957"/>
      <c r="CJ111" s="957"/>
      <c r="CK111" s="1012"/>
      <c r="CL111" s="899"/>
      <c r="CM111" s="902" t="s">
        <v>444</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415</v>
      </c>
      <c r="DH111" s="895"/>
      <c r="DI111" s="895"/>
      <c r="DJ111" s="895"/>
      <c r="DK111" s="895"/>
      <c r="DL111" s="895" t="s">
        <v>441</v>
      </c>
      <c r="DM111" s="895"/>
      <c r="DN111" s="895"/>
      <c r="DO111" s="895"/>
      <c r="DP111" s="895"/>
      <c r="DQ111" s="895" t="s">
        <v>415</v>
      </c>
      <c r="DR111" s="895"/>
      <c r="DS111" s="895"/>
      <c r="DT111" s="895"/>
      <c r="DU111" s="895"/>
      <c r="DV111" s="872" t="s">
        <v>415</v>
      </c>
      <c r="DW111" s="872"/>
      <c r="DX111" s="872"/>
      <c r="DY111" s="872"/>
      <c r="DZ111" s="873"/>
    </row>
    <row r="112" spans="1:131" s="246" customFormat="1" ht="26.25" customHeight="1" x14ac:dyDescent="0.15">
      <c r="A112" s="997" t="s">
        <v>445</v>
      </c>
      <c r="B112" s="998"/>
      <c r="C112" s="828" t="s">
        <v>446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411</v>
      </c>
      <c r="AB112" s="858"/>
      <c r="AC112" s="858"/>
      <c r="AD112" s="858"/>
      <c r="AE112" s="859"/>
      <c r="AF112" s="860" t="s">
        <v>411</v>
      </c>
      <c r="AG112" s="858"/>
      <c r="AH112" s="858"/>
      <c r="AI112" s="858"/>
      <c r="AJ112" s="859"/>
      <c r="AK112" s="860" t="s">
        <v>411</v>
      </c>
      <c r="AL112" s="858"/>
      <c r="AM112" s="858"/>
      <c r="AN112" s="858"/>
      <c r="AO112" s="859"/>
      <c r="AP112" s="905" t="s">
        <v>411</v>
      </c>
      <c r="AQ112" s="906"/>
      <c r="AR112" s="906"/>
      <c r="AS112" s="906"/>
      <c r="AT112" s="907"/>
      <c r="AU112" s="1017"/>
      <c r="AV112" s="1018"/>
      <c r="AW112" s="1018"/>
      <c r="AX112" s="1018"/>
      <c r="AY112" s="1018"/>
      <c r="AZ112" s="893" t="s">
        <v>447</v>
      </c>
      <c r="BA112" s="828"/>
      <c r="BB112" s="828"/>
      <c r="BC112" s="828"/>
      <c r="BD112" s="828"/>
      <c r="BE112" s="828"/>
      <c r="BF112" s="828"/>
      <c r="BG112" s="828"/>
      <c r="BH112" s="828"/>
      <c r="BI112" s="828"/>
      <c r="BJ112" s="828"/>
      <c r="BK112" s="828"/>
      <c r="BL112" s="828"/>
      <c r="BM112" s="828"/>
      <c r="BN112" s="828"/>
      <c r="BO112" s="828"/>
      <c r="BP112" s="829"/>
      <c r="BQ112" s="894">
        <v>999789</v>
      </c>
      <c r="BR112" s="895"/>
      <c r="BS112" s="895"/>
      <c r="BT112" s="895"/>
      <c r="BU112" s="895"/>
      <c r="BV112" s="895">
        <v>1003045</v>
      </c>
      <c r="BW112" s="895"/>
      <c r="BX112" s="895"/>
      <c r="BY112" s="895"/>
      <c r="BZ112" s="895"/>
      <c r="CA112" s="895">
        <v>952838</v>
      </c>
      <c r="CB112" s="895"/>
      <c r="CC112" s="895"/>
      <c r="CD112" s="895"/>
      <c r="CE112" s="895"/>
      <c r="CF112" s="956">
        <v>59.1</v>
      </c>
      <c r="CG112" s="957"/>
      <c r="CH112" s="957"/>
      <c r="CI112" s="957"/>
      <c r="CJ112" s="957"/>
      <c r="CK112" s="1012"/>
      <c r="CL112" s="899"/>
      <c r="CM112" s="902" t="s">
        <v>448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411</v>
      </c>
      <c r="DH112" s="895"/>
      <c r="DI112" s="895"/>
      <c r="DJ112" s="895"/>
      <c r="DK112" s="895"/>
      <c r="DL112" s="895" t="s">
        <v>411</v>
      </c>
      <c r="DM112" s="895"/>
      <c r="DN112" s="895"/>
      <c r="DO112" s="895"/>
      <c r="DP112" s="895"/>
      <c r="DQ112" s="895" t="s">
        <v>415</v>
      </c>
      <c r="DR112" s="895"/>
      <c r="DS112" s="895"/>
      <c r="DT112" s="895"/>
      <c r="DU112" s="895"/>
      <c r="DV112" s="872" t="s">
        <v>129</v>
      </c>
      <c r="DW112" s="872"/>
      <c r="DX112" s="872"/>
      <c r="DY112" s="872"/>
      <c r="DZ112" s="873"/>
    </row>
    <row r="113" spans="1:130" s="246" customFormat="1" ht="26.25" customHeight="1" x14ac:dyDescent="0.15">
      <c r="A113" s="999"/>
      <c r="B113" s="1000"/>
      <c r="C113" s="828" t="s">
        <v>449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127016</v>
      </c>
      <c r="AB113" s="1004"/>
      <c r="AC113" s="1004"/>
      <c r="AD113" s="1004"/>
      <c r="AE113" s="1005"/>
      <c r="AF113" s="1006">
        <v>117342</v>
      </c>
      <c r="AG113" s="1004"/>
      <c r="AH113" s="1004"/>
      <c r="AI113" s="1004"/>
      <c r="AJ113" s="1005"/>
      <c r="AK113" s="1006">
        <v>112728</v>
      </c>
      <c r="AL113" s="1004"/>
      <c r="AM113" s="1004"/>
      <c r="AN113" s="1004"/>
      <c r="AO113" s="1005"/>
      <c r="AP113" s="1007">
        <v>7</v>
      </c>
      <c r="AQ113" s="1008"/>
      <c r="AR113" s="1008"/>
      <c r="AS113" s="1008"/>
      <c r="AT113" s="1009"/>
      <c r="AU113" s="1017"/>
      <c r="AV113" s="1018"/>
      <c r="AW113" s="1018"/>
      <c r="AX113" s="1018"/>
      <c r="AY113" s="1018"/>
      <c r="AZ113" s="893" t="s">
        <v>450</v>
      </c>
      <c r="BA113" s="828"/>
      <c r="BB113" s="828"/>
      <c r="BC113" s="828"/>
      <c r="BD113" s="828"/>
      <c r="BE113" s="828"/>
      <c r="BF113" s="828"/>
      <c r="BG113" s="828"/>
      <c r="BH113" s="828"/>
      <c r="BI113" s="828"/>
      <c r="BJ113" s="828"/>
      <c r="BK113" s="828"/>
      <c r="BL113" s="828"/>
      <c r="BM113" s="828"/>
      <c r="BN113" s="828"/>
      <c r="BO113" s="828"/>
      <c r="BP113" s="829"/>
      <c r="BQ113" s="894">
        <v>348096</v>
      </c>
      <c r="BR113" s="895"/>
      <c r="BS113" s="895"/>
      <c r="BT113" s="895"/>
      <c r="BU113" s="895"/>
      <c r="BV113" s="895">
        <v>298912</v>
      </c>
      <c r="BW113" s="895"/>
      <c r="BX113" s="895"/>
      <c r="BY113" s="895"/>
      <c r="BZ113" s="895"/>
      <c r="CA113" s="895">
        <v>256682</v>
      </c>
      <c r="CB113" s="895"/>
      <c r="CC113" s="895"/>
      <c r="CD113" s="895"/>
      <c r="CE113" s="895"/>
      <c r="CF113" s="956">
        <v>15.9</v>
      </c>
      <c r="CG113" s="957"/>
      <c r="CH113" s="957"/>
      <c r="CI113" s="957"/>
      <c r="CJ113" s="957"/>
      <c r="CK113" s="1012"/>
      <c r="CL113" s="899"/>
      <c r="CM113" s="902" t="s">
        <v>451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411</v>
      </c>
      <c r="DH113" s="858"/>
      <c r="DI113" s="858"/>
      <c r="DJ113" s="858"/>
      <c r="DK113" s="859"/>
      <c r="DL113" s="860" t="s">
        <v>415</v>
      </c>
      <c r="DM113" s="858"/>
      <c r="DN113" s="858"/>
      <c r="DO113" s="858"/>
      <c r="DP113" s="859"/>
      <c r="DQ113" s="860" t="s">
        <v>411</v>
      </c>
      <c r="DR113" s="858"/>
      <c r="DS113" s="858"/>
      <c r="DT113" s="858"/>
      <c r="DU113" s="859"/>
      <c r="DV113" s="905" t="s">
        <v>411</v>
      </c>
      <c r="DW113" s="906"/>
      <c r="DX113" s="906"/>
      <c r="DY113" s="906"/>
      <c r="DZ113" s="907"/>
    </row>
    <row r="114" spans="1:130" s="246" customFormat="1" ht="26.25" customHeight="1" x14ac:dyDescent="0.15">
      <c r="A114" s="999"/>
      <c r="B114" s="1000"/>
      <c r="C114" s="828" t="s">
        <v>452</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39752</v>
      </c>
      <c r="AB114" s="858"/>
      <c r="AC114" s="858"/>
      <c r="AD114" s="858"/>
      <c r="AE114" s="859"/>
      <c r="AF114" s="860">
        <v>43605</v>
      </c>
      <c r="AG114" s="858"/>
      <c r="AH114" s="858"/>
      <c r="AI114" s="858"/>
      <c r="AJ114" s="859"/>
      <c r="AK114" s="860">
        <v>44812</v>
      </c>
      <c r="AL114" s="858"/>
      <c r="AM114" s="858"/>
      <c r="AN114" s="858"/>
      <c r="AO114" s="859"/>
      <c r="AP114" s="905">
        <v>2.8</v>
      </c>
      <c r="AQ114" s="906"/>
      <c r="AR114" s="906"/>
      <c r="AS114" s="906"/>
      <c r="AT114" s="907"/>
      <c r="AU114" s="1017"/>
      <c r="AV114" s="1018"/>
      <c r="AW114" s="1018"/>
      <c r="AX114" s="1018"/>
      <c r="AY114" s="1018"/>
      <c r="AZ114" s="893" t="s">
        <v>453</v>
      </c>
      <c r="BA114" s="828"/>
      <c r="BB114" s="828"/>
      <c r="BC114" s="828"/>
      <c r="BD114" s="828"/>
      <c r="BE114" s="828"/>
      <c r="BF114" s="828"/>
      <c r="BG114" s="828"/>
      <c r="BH114" s="828"/>
      <c r="BI114" s="828"/>
      <c r="BJ114" s="828"/>
      <c r="BK114" s="828"/>
      <c r="BL114" s="828"/>
      <c r="BM114" s="828"/>
      <c r="BN114" s="828"/>
      <c r="BO114" s="828"/>
      <c r="BP114" s="829"/>
      <c r="BQ114" s="894">
        <v>1034573</v>
      </c>
      <c r="BR114" s="895"/>
      <c r="BS114" s="895"/>
      <c r="BT114" s="895"/>
      <c r="BU114" s="895"/>
      <c r="BV114" s="895">
        <v>1101574</v>
      </c>
      <c r="BW114" s="895"/>
      <c r="BX114" s="895"/>
      <c r="BY114" s="895"/>
      <c r="BZ114" s="895"/>
      <c r="CA114" s="895">
        <v>1091445</v>
      </c>
      <c r="CB114" s="895"/>
      <c r="CC114" s="895"/>
      <c r="CD114" s="895"/>
      <c r="CE114" s="895"/>
      <c r="CF114" s="956">
        <v>67.7</v>
      </c>
      <c r="CG114" s="957"/>
      <c r="CH114" s="957"/>
      <c r="CI114" s="957"/>
      <c r="CJ114" s="957"/>
      <c r="CK114" s="1012"/>
      <c r="CL114" s="899"/>
      <c r="CM114" s="902" t="s">
        <v>454</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411</v>
      </c>
      <c r="DH114" s="858"/>
      <c r="DI114" s="858"/>
      <c r="DJ114" s="858"/>
      <c r="DK114" s="859"/>
      <c r="DL114" s="860" t="s">
        <v>411</v>
      </c>
      <c r="DM114" s="858"/>
      <c r="DN114" s="858"/>
      <c r="DO114" s="858"/>
      <c r="DP114" s="859"/>
      <c r="DQ114" s="860" t="s">
        <v>411</v>
      </c>
      <c r="DR114" s="858"/>
      <c r="DS114" s="858"/>
      <c r="DT114" s="858"/>
      <c r="DU114" s="859"/>
      <c r="DV114" s="905" t="s">
        <v>411</v>
      </c>
      <c r="DW114" s="906"/>
      <c r="DX114" s="906"/>
      <c r="DY114" s="906"/>
      <c r="DZ114" s="907"/>
    </row>
    <row r="115" spans="1:130" s="246" customFormat="1" ht="26.25" customHeight="1" x14ac:dyDescent="0.15">
      <c r="A115" s="999"/>
      <c r="B115" s="1000"/>
      <c r="C115" s="828" t="s">
        <v>455</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411</v>
      </c>
      <c r="AB115" s="1004"/>
      <c r="AC115" s="1004"/>
      <c r="AD115" s="1004"/>
      <c r="AE115" s="1005"/>
      <c r="AF115" s="1006" t="s">
        <v>411</v>
      </c>
      <c r="AG115" s="1004"/>
      <c r="AH115" s="1004"/>
      <c r="AI115" s="1004"/>
      <c r="AJ115" s="1005"/>
      <c r="AK115" s="1006" t="s">
        <v>129</v>
      </c>
      <c r="AL115" s="1004"/>
      <c r="AM115" s="1004"/>
      <c r="AN115" s="1004"/>
      <c r="AO115" s="1005"/>
      <c r="AP115" s="1007" t="s">
        <v>440</v>
      </c>
      <c r="AQ115" s="1008"/>
      <c r="AR115" s="1008"/>
      <c r="AS115" s="1008"/>
      <c r="AT115" s="1009"/>
      <c r="AU115" s="1017"/>
      <c r="AV115" s="1018"/>
      <c r="AW115" s="1018"/>
      <c r="AX115" s="1018"/>
      <c r="AY115" s="1018"/>
      <c r="AZ115" s="893" t="s">
        <v>456</v>
      </c>
      <c r="BA115" s="828"/>
      <c r="BB115" s="828"/>
      <c r="BC115" s="828"/>
      <c r="BD115" s="828"/>
      <c r="BE115" s="828"/>
      <c r="BF115" s="828"/>
      <c r="BG115" s="828"/>
      <c r="BH115" s="828"/>
      <c r="BI115" s="828"/>
      <c r="BJ115" s="828"/>
      <c r="BK115" s="828"/>
      <c r="BL115" s="828"/>
      <c r="BM115" s="828"/>
      <c r="BN115" s="828"/>
      <c r="BO115" s="828"/>
      <c r="BP115" s="829"/>
      <c r="BQ115" s="894">
        <v>20323</v>
      </c>
      <c r="BR115" s="895"/>
      <c r="BS115" s="895"/>
      <c r="BT115" s="895"/>
      <c r="BU115" s="895"/>
      <c r="BV115" s="895">
        <v>15764</v>
      </c>
      <c r="BW115" s="895"/>
      <c r="BX115" s="895"/>
      <c r="BY115" s="895"/>
      <c r="BZ115" s="895"/>
      <c r="CA115" s="895">
        <v>11205</v>
      </c>
      <c r="CB115" s="895"/>
      <c r="CC115" s="895"/>
      <c r="CD115" s="895"/>
      <c r="CE115" s="895"/>
      <c r="CF115" s="956">
        <v>0.7</v>
      </c>
      <c r="CG115" s="957"/>
      <c r="CH115" s="957"/>
      <c r="CI115" s="957"/>
      <c r="CJ115" s="957"/>
      <c r="CK115" s="1012"/>
      <c r="CL115" s="899"/>
      <c r="CM115" s="893" t="s">
        <v>457</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411</v>
      </c>
      <c r="DH115" s="858"/>
      <c r="DI115" s="858"/>
      <c r="DJ115" s="858"/>
      <c r="DK115" s="859"/>
      <c r="DL115" s="860" t="s">
        <v>440</v>
      </c>
      <c r="DM115" s="858"/>
      <c r="DN115" s="858"/>
      <c r="DO115" s="858"/>
      <c r="DP115" s="859"/>
      <c r="DQ115" s="860" t="s">
        <v>411</v>
      </c>
      <c r="DR115" s="858"/>
      <c r="DS115" s="858"/>
      <c r="DT115" s="858"/>
      <c r="DU115" s="859"/>
      <c r="DV115" s="905" t="s">
        <v>411</v>
      </c>
      <c r="DW115" s="906"/>
      <c r="DX115" s="906"/>
      <c r="DY115" s="906"/>
      <c r="DZ115" s="907"/>
    </row>
    <row r="116" spans="1:130" s="246" customFormat="1" ht="26.25" customHeight="1" x14ac:dyDescent="0.15">
      <c r="A116" s="1001"/>
      <c r="B116" s="1002"/>
      <c r="C116" s="961" t="s">
        <v>458</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411</v>
      </c>
      <c r="AB116" s="858"/>
      <c r="AC116" s="858"/>
      <c r="AD116" s="858"/>
      <c r="AE116" s="859"/>
      <c r="AF116" s="860" t="s">
        <v>411</v>
      </c>
      <c r="AG116" s="858"/>
      <c r="AH116" s="858"/>
      <c r="AI116" s="858"/>
      <c r="AJ116" s="859"/>
      <c r="AK116" s="860" t="s">
        <v>411</v>
      </c>
      <c r="AL116" s="858"/>
      <c r="AM116" s="858"/>
      <c r="AN116" s="858"/>
      <c r="AO116" s="859"/>
      <c r="AP116" s="905" t="s">
        <v>440</v>
      </c>
      <c r="AQ116" s="906"/>
      <c r="AR116" s="906"/>
      <c r="AS116" s="906"/>
      <c r="AT116" s="907"/>
      <c r="AU116" s="1017"/>
      <c r="AV116" s="1018"/>
      <c r="AW116" s="1018"/>
      <c r="AX116" s="1018"/>
      <c r="AY116" s="1018"/>
      <c r="AZ116" s="944" t="s">
        <v>459</v>
      </c>
      <c r="BA116" s="945"/>
      <c r="BB116" s="945"/>
      <c r="BC116" s="945"/>
      <c r="BD116" s="945"/>
      <c r="BE116" s="945"/>
      <c r="BF116" s="945"/>
      <c r="BG116" s="945"/>
      <c r="BH116" s="945"/>
      <c r="BI116" s="945"/>
      <c r="BJ116" s="945"/>
      <c r="BK116" s="945"/>
      <c r="BL116" s="945"/>
      <c r="BM116" s="945"/>
      <c r="BN116" s="945"/>
      <c r="BO116" s="945"/>
      <c r="BP116" s="946"/>
      <c r="BQ116" s="894" t="s">
        <v>411</v>
      </c>
      <c r="BR116" s="895"/>
      <c r="BS116" s="895"/>
      <c r="BT116" s="895"/>
      <c r="BU116" s="895"/>
      <c r="BV116" s="895" t="s">
        <v>411</v>
      </c>
      <c r="BW116" s="895"/>
      <c r="BX116" s="895"/>
      <c r="BY116" s="895"/>
      <c r="BZ116" s="895"/>
      <c r="CA116" s="895" t="s">
        <v>411</v>
      </c>
      <c r="CB116" s="895"/>
      <c r="CC116" s="895"/>
      <c r="CD116" s="895"/>
      <c r="CE116" s="895"/>
      <c r="CF116" s="956" t="s">
        <v>129</v>
      </c>
      <c r="CG116" s="957"/>
      <c r="CH116" s="957"/>
      <c r="CI116" s="957"/>
      <c r="CJ116" s="957"/>
      <c r="CK116" s="1012"/>
      <c r="CL116" s="899"/>
      <c r="CM116" s="902" t="s">
        <v>460</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411</v>
      </c>
      <c r="DH116" s="858"/>
      <c r="DI116" s="858"/>
      <c r="DJ116" s="858"/>
      <c r="DK116" s="859"/>
      <c r="DL116" s="860" t="s">
        <v>411</v>
      </c>
      <c r="DM116" s="858"/>
      <c r="DN116" s="858"/>
      <c r="DO116" s="858"/>
      <c r="DP116" s="859"/>
      <c r="DQ116" s="860" t="s">
        <v>411</v>
      </c>
      <c r="DR116" s="858"/>
      <c r="DS116" s="858"/>
      <c r="DT116" s="858"/>
      <c r="DU116" s="859"/>
      <c r="DV116" s="905" t="s">
        <v>411</v>
      </c>
      <c r="DW116" s="906"/>
      <c r="DX116" s="906"/>
      <c r="DY116" s="906"/>
      <c r="DZ116" s="907"/>
    </row>
    <row r="117" spans="1:130" s="246" customFormat="1" ht="26.25" customHeight="1" x14ac:dyDescent="0.15">
      <c r="A117" s="982" t="s">
        <v>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461</v>
      </c>
      <c r="Z117" s="984"/>
      <c r="AA117" s="989">
        <v>593660</v>
      </c>
      <c r="AB117" s="990"/>
      <c r="AC117" s="990"/>
      <c r="AD117" s="990"/>
      <c r="AE117" s="991"/>
      <c r="AF117" s="992">
        <v>621652</v>
      </c>
      <c r="AG117" s="990"/>
      <c r="AH117" s="990"/>
      <c r="AI117" s="990"/>
      <c r="AJ117" s="991"/>
      <c r="AK117" s="992">
        <v>690201</v>
      </c>
      <c r="AL117" s="990"/>
      <c r="AM117" s="990"/>
      <c r="AN117" s="990"/>
      <c r="AO117" s="991"/>
      <c r="AP117" s="993"/>
      <c r="AQ117" s="994"/>
      <c r="AR117" s="994"/>
      <c r="AS117" s="994"/>
      <c r="AT117" s="995"/>
      <c r="AU117" s="1017"/>
      <c r="AV117" s="1018"/>
      <c r="AW117" s="1018"/>
      <c r="AX117" s="1018"/>
      <c r="AY117" s="1018"/>
      <c r="AZ117" s="944" t="s">
        <v>462</v>
      </c>
      <c r="BA117" s="945"/>
      <c r="BB117" s="945"/>
      <c r="BC117" s="945"/>
      <c r="BD117" s="945"/>
      <c r="BE117" s="945"/>
      <c r="BF117" s="945"/>
      <c r="BG117" s="945"/>
      <c r="BH117" s="945"/>
      <c r="BI117" s="945"/>
      <c r="BJ117" s="945"/>
      <c r="BK117" s="945"/>
      <c r="BL117" s="945"/>
      <c r="BM117" s="945"/>
      <c r="BN117" s="945"/>
      <c r="BO117" s="945"/>
      <c r="BP117" s="946"/>
      <c r="BQ117" s="894" t="s">
        <v>463</v>
      </c>
      <c r="BR117" s="895"/>
      <c r="BS117" s="895"/>
      <c r="BT117" s="895"/>
      <c r="BU117" s="895"/>
      <c r="BV117" s="895" t="s">
        <v>463</v>
      </c>
      <c r="BW117" s="895"/>
      <c r="BX117" s="895"/>
      <c r="BY117" s="895"/>
      <c r="BZ117" s="895"/>
      <c r="CA117" s="895" t="s">
        <v>463</v>
      </c>
      <c r="CB117" s="895"/>
      <c r="CC117" s="895"/>
      <c r="CD117" s="895"/>
      <c r="CE117" s="895"/>
      <c r="CF117" s="956" t="s">
        <v>463</v>
      </c>
      <c r="CG117" s="957"/>
      <c r="CH117" s="957"/>
      <c r="CI117" s="957"/>
      <c r="CJ117" s="957"/>
      <c r="CK117" s="1012"/>
      <c r="CL117" s="899"/>
      <c r="CM117" s="902" t="s">
        <v>464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463</v>
      </c>
      <c r="DH117" s="858"/>
      <c r="DI117" s="858"/>
      <c r="DJ117" s="858"/>
      <c r="DK117" s="859"/>
      <c r="DL117" s="860" t="s">
        <v>463</v>
      </c>
      <c r="DM117" s="858"/>
      <c r="DN117" s="858"/>
      <c r="DO117" s="858"/>
      <c r="DP117" s="859"/>
      <c r="DQ117" s="860" t="s">
        <v>463</v>
      </c>
      <c r="DR117" s="858"/>
      <c r="DS117" s="858"/>
      <c r="DT117" s="858"/>
      <c r="DU117" s="859"/>
      <c r="DV117" s="905" t="s">
        <v>463</v>
      </c>
      <c r="DW117" s="906"/>
      <c r="DX117" s="906"/>
      <c r="DY117" s="906"/>
      <c r="DZ117" s="907"/>
    </row>
    <row r="118" spans="1:130" s="246" customFormat="1" ht="26.25" customHeight="1" x14ac:dyDescent="0.15">
      <c r="A118" s="982" t="s">
        <v>435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433</v>
      </c>
      <c r="AB118" s="983"/>
      <c r="AC118" s="983"/>
      <c r="AD118" s="983"/>
      <c r="AE118" s="984"/>
      <c r="AF118" s="985" t="s">
        <v>308</v>
      </c>
      <c r="AG118" s="983"/>
      <c r="AH118" s="983"/>
      <c r="AI118" s="983"/>
      <c r="AJ118" s="984"/>
      <c r="AK118" s="985" t="s">
        <v>307</v>
      </c>
      <c r="AL118" s="983"/>
      <c r="AM118" s="983"/>
      <c r="AN118" s="983"/>
      <c r="AO118" s="984"/>
      <c r="AP118" s="986" t="s">
        <v>434</v>
      </c>
      <c r="AQ118" s="987"/>
      <c r="AR118" s="987"/>
      <c r="AS118" s="987"/>
      <c r="AT118" s="988"/>
      <c r="AU118" s="1017"/>
      <c r="AV118" s="1018"/>
      <c r="AW118" s="1018"/>
      <c r="AX118" s="1018"/>
      <c r="AY118" s="1018"/>
      <c r="AZ118" s="960" t="s">
        <v>465</v>
      </c>
      <c r="BA118" s="961"/>
      <c r="BB118" s="961"/>
      <c r="BC118" s="961"/>
      <c r="BD118" s="961"/>
      <c r="BE118" s="961"/>
      <c r="BF118" s="961"/>
      <c r="BG118" s="961"/>
      <c r="BH118" s="961"/>
      <c r="BI118" s="961"/>
      <c r="BJ118" s="961"/>
      <c r="BK118" s="961"/>
      <c r="BL118" s="961"/>
      <c r="BM118" s="961"/>
      <c r="BN118" s="961"/>
      <c r="BO118" s="961"/>
      <c r="BP118" s="962"/>
      <c r="BQ118" s="963" t="s">
        <v>463</v>
      </c>
      <c r="BR118" s="926"/>
      <c r="BS118" s="926"/>
      <c r="BT118" s="926"/>
      <c r="BU118" s="926"/>
      <c r="BV118" s="926" t="s">
        <v>463</v>
      </c>
      <c r="BW118" s="926"/>
      <c r="BX118" s="926"/>
      <c r="BY118" s="926"/>
      <c r="BZ118" s="926"/>
      <c r="CA118" s="926" t="s">
        <v>463</v>
      </c>
      <c r="CB118" s="926"/>
      <c r="CC118" s="926"/>
      <c r="CD118" s="926"/>
      <c r="CE118" s="926"/>
      <c r="CF118" s="956" t="s">
        <v>463</v>
      </c>
      <c r="CG118" s="957"/>
      <c r="CH118" s="957"/>
      <c r="CI118" s="957"/>
      <c r="CJ118" s="957"/>
      <c r="CK118" s="1012"/>
      <c r="CL118" s="899"/>
      <c r="CM118" s="902" t="s">
        <v>466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463</v>
      </c>
      <c r="DH118" s="858"/>
      <c r="DI118" s="858"/>
      <c r="DJ118" s="858"/>
      <c r="DK118" s="859"/>
      <c r="DL118" s="860" t="s">
        <v>463</v>
      </c>
      <c r="DM118" s="858"/>
      <c r="DN118" s="858"/>
      <c r="DO118" s="858"/>
      <c r="DP118" s="859"/>
      <c r="DQ118" s="860" t="s">
        <v>463</v>
      </c>
      <c r="DR118" s="858"/>
      <c r="DS118" s="858"/>
      <c r="DT118" s="858"/>
      <c r="DU118" s="859"/>
      <c r="DV118" s="905" t="s">
        <v>463</v>
      </c>
      <c r="DW118" s="906"/>
      <c r="DX118" s="906"/>
      <c r="DY118" s="906"/>
      <c r="DZ118" s="907"/>
    </row>
    <row r="119" spans="1:130" s="246" customFormat="1" ht="26.25" customHeight="1" x14ac:dyDescent="0.15">
      <c r="A119" s="896" t="s">
        <v>438</v>
      </c>
      <c r="B119" s="897"/>
      <c r="C119" s="972" t="s">
        <v>439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463</v>
      </c>
      <c r="AB119" s="976"/>
      <c r="AC119" s="976"/>
      <c r="AD119" s="976"/>
      <c r="AE119" s="977"/>
      <c r="AF119" s="978" t="s">
        <v>463</v>
      </c>
      <c r="AG119" s="976"/>
      <c r="AH119" s="976"/>
      <c r="AI119" s="976"/>
      <c r="AJ119" s="977"/>
      <c r="AK119" s="978" t="s">
        <v>463</v>
      </c>
      <c r="AL119" s="976"/>
      <c r="AM119" s="976"/>
      <c r="AN119" s="976"/>
      <c r="AO119" s="977"/>
      <c r="AP119" s="979" t="s">
        <v>463</v>
      </c>
      <c r="AQ119" s="980"/>
      <c r="AR119" s="980"/>
      <c r="AS119" s="980"/>
      <c r="AT119" s="981"/>
      <c r="AU119" s="1019"/>
      <c r="AV119" s="1020"/>
      <c r="AW119" s="1020"/>
      <c r="AX119" s="1020"/>
      <c r="AY119" s="1020"/>
      <c r="AZ119" s="277" t="s">
        <v>189</v>
      </c>
      <c r="BA119" s="277"/>
      <c r="BB119" s="277"/>
      <c r="BC119" s="277"/>
      <c r="BD119" s="277"/>
      <c r="BE119" s="277"/>
      <c r="BF119" s="277"/>
      <c r="BG119" s="277"/>
      <c r="BH119" s="277"/>
      <c r="BI119" s="277"/>
      <c r="BJ119" s="277"/>
      <c r="BK119" s="277"/>
      <c r="BL119" s="277"/>
      <c r="BM119" s="277"/>
      <c r="BN119" s="277"/>
      <c r="BO119" s="958" t="s">
        <v>467</v>
      </c>
      <c r="BP119" s="959"/>
      <c r="BQ119" s="963">
        <v>6431096</v>
      </c>
      <c r="BR119" s="926"/>
      <c r="BS119" s="926"/>
      <c r="BT119" s="926"/>
      <c r="BU119" s="926"/>
      <c r="BV119" s="926">
        <v>6626477</v>
      </c>
      <c r="BW119" s="926"/>
      <c r="BX119" s="926"/>
      <c r="BY119" s="926"/>
      <c r="BZ119" s="926"/>
      <c r="CA119" s="926">
        <v>6471304</v>
      </c>
      <c r="CB119" s="926"/>
      <c r="CC119" s="926"/>
      <c r="CD119" s="926"/>
      <c r="CE119" s="926"/>
      <c r="CF119" s="824"/>
      <c r="CG119" s="825"/>
      <c r="CH119" s="825"/>
      <c r="CI119" s="825"/>
      <c r="CJ119" s="915"/>
      <c r="CK119" s="1013"/>
      <c r="CL119" s="901"/>
      <c r="CM119" s="919" t="s">
        <v>468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463</v>
      </c>
      <c r="DH119" s="841"/>
      <c r="DI119" s="841"/>
      <c r="DJ119" s="841"/>
      <c r="DK119" s="842"/>
      <c r="DL119" s="843" t="s">
        <v>463</v>
      </c>
      <c r="DM119" s="841"/>
      <c r="DN119" s="841"/>
      <c r="DO119" s="841"/>
      <c r="DP119" s="842"/>
      <c r="DQ119" s="843" t="s">
        <v>469</v>
      </c>
      <c r="DR119" s="841"/>
      <c r="DS119" s="841"/>
      <c r="DT119" s="841"/>
      <c r="DU119" s="842"/>
      <c r="DV119" s="929" t="s">
        <v>463</v>
      </c>
      <c r="DW119" s="930"/>
      <c r="DX119" s="930"/>
      <c r="DY119" s="930"/>
      <c r="DZ119" s="931"/>
    </row>
    <row r="120" spans="1:130" s="246" customFormat="1" ht="26.25" customHeight="1" x14ac:dyDescent="0.15">
      <c r="A120" s="898"/>
      <c r="B120" s="899"/>
      <c r="C120" s="902" t="s">
        <v>444</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463</v>
      </c>
      <c r="AB120" s="858"/>
      <c r="AC120" s="858"/>
      <c r="AD120" s="858"/>
      <c r="AE120" s="859"/>
      <c r="AF120" s="860" t="s">
        <v>469</v>
      </c>
      <c r="AG120" s="858"/>
      <c r="AH120" s="858"/>
      <c r="AI120" s="858"/>
      <c r="AJ120" s="859"/>
      <c r="AK120" s="860" t="s">
        <v>463</v>
      </c>
      <c r="AL120" s="858"/>
      <c r="AM120" s="858"/>
      <c r="AN120" s="858"/>
      <c r="AO120" s="859"/>
      <c r="AP120" s="905" t="s">
        <v>463</v>
      </c>
      <c r="AQ120" s="906"/>
      <c r="AR120" s="906"/>
      <c r="AS120" s="906"/>
      <c r="AT120" s="907"/>
      <c r="AU120" s="964" t="s">
        <v>470</v>
      </c>
      <c r="AV120" s="965"/>
      <c r="AW120" s="965"/>
      <c r="AX120" s="965"/>
      <c r="AY120" s="966"/>
      <c r="AZ120" s="941" t="s">
        <v>471</v>
      </c>
      <c r="BA120" s="886"/>
      <c r="BB120" s="886"/>
      <c r="BC120" s="886"/>
      <c r="BD120" s="886"/>
      <c r="BE120" s="886"/>
      <c r="BF120" s="886"/>
      <c r="BG120" s="886"/>
      <c r="BH120" s="886"/>
      <c r="BI120" s="886"/>
      <c r="BJ120" s="886"/>
      <c r="BK120" s="886"/>
      <c r="BL120" s="886"/>
      <c r="BM120" s="886"/>
      <c r="BN120" s="886"/>
      <c r="BO120" s="886"/>
      <c r="BP120" s="887"/>
      <c r="BQ120" s="942">
        <v>2540315</v>
      </c>
      <c r="BR120" s="923"/>
      <c r="BS120" s="923"/>
      <c r="BT120" s="923"/>
      <c r="BU120" s="923"/>
      <c r="BV120" s="923">
        <v>2628999</v>
      </c>
      <c r="BW120" s="923"/>
      <c r="BX120" s="923"/>
      <c r="BY120" s="923"/>
      <c r="BZ120" s="923"/>
      <c r="CA120" s="923">
        <v>2681165</v>
      </c>
      <c r="CB120" s="923"/>
      <c r="CC120" s="923"/>
      <c r="CD120" s="923"/>
      <c r="CE120" s="923"/>
      <c r="CF120" s="947">
        <v>166.3</v>
      </c>
      <c r="CG120" s="948"/>
      <c r="CH120" s="948"/>
      <c r="CI120" s="948"/>
      <c r="CJ120" s="948"/>
      <c r="CK120" s="949" t="s">
        <v>472</v>
      </c>
      <c r="CL120" s="933"/>
      <c r="CM120" s="933"/>
      <c r="CN120" s="933"/>
      <c r="CO120" s="934"/>
      <c r="CP120" s="953" t="s">
        <v>473</v>
      </c>
      <c r="CQ120" s="954"/>
      <c r="CR120" s="954"/>
      <c r="CS120" s="954"/>
      <c r="CT120" s="954"/>
      <c r="CU120" s="954"/>
      <c r="CV120" s="954"/>
      <c r="CW120" s="954"/>
      <c r="CX120" s="954"/>
      <c r="CY120" s="954"/>
      <c r="CZ120" s="954"/>
      <c r="DA120" s="954"/>
      <c r="DB120" s="954"/>
      <c r="DC120" s="954"/>
      <c r="DD120" s="954"/>
      <c r="DE120" s="954"/>
      <c r="DF120" s="955"/>
      <c r="DG120" s="942">
        <v>696355</v>
      </c>
      <c r="DH120" s="923"/>
      <c r="DI120" s="923"/>
      <c r="DJ120" s="923"/>
      <c r="DK120" s="923"/>
      <c r="DL120" s="923">
        <v>716169</v>
      </c>
      <c r="DM120" s="923"/>
      <c r="DN120" s="923"/>
      <c r="DO120" s="923"/>
      <c r="DP120" s="923"/>
      <c r="DQ120" s="923">
        <v>706944</v>
      </c>
      <c r="DR120" s="923"/>
      <c r="DS120" s="923"/>
      <c r="DT120" s="923"/>
      <c r="DU120" s="923"/>
      <c r="DV120" s="924">
        <v>43.8</v>
      </c>
      <c r="DW120" s="924"/>
      <c r="DX120" s="924"/>
      <c r="DY120" s="924"/>
      <c r="DZ120" s="925"/>
    </row>
    <row r="121" spans="1:130" s="246" customFormat="1" ht="26.25" customHeight="1" x14ac:dyDescent="0.15">
      <c r="A121" s="898"/>
      <c r="B121" s="899"/>
      <c r="C121" s="944" t="s">
        <v>474</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469</v>
      </c>
      <c r="AB121" s="858"/>
      <c r="AC121" s="858"/>
      <c r="AD121" s="858"/>
      <c r="AE121" s="859"/>
      <c r="AF121" s="860" t="s">
        <v>463</v>
      </c>
      <c r="AG121" s="858"/>
      <c r="AH121" s="858"/>
      <c r="AI121" s="858"/>
      <c r="AJ121" s="859"/>
      <c r="AK121" s="860" t="s">
        <v>469</v>
      </c>
      <c r="AL121" s="858"/>
      <c r="AM121" s="858"/>
      <c r="AN121" s="858"/>
      <c r="AO121" s="859"/>
      <c r="AP121" s="905" t="s">
        <v>463</v>
      </c>
      <c r="AQ121" s="906"/>
      <c r="AR121" s="906"/>
      <c r="AS121" s="906"/>
      <c r="AT121" s="907"/>
      <c r="AU121" s="967"/>
      <c r="AV121" s="968"/>
      <c r="AW121" s="968"/>
      <c r="AX121" s="968"/>
      <c r="AY121" s="969"/>
      <c r="AZ121" s="893" t="s">
        <v>475</v>
      </c>
      <c r="BA121" s="828"/>
      <c r="BB121" s="828"/>
      <c r="BC121" s="828"/>
      <c r="BD121" s="828"/>
      <c r="BE121" s="828"/>
      <c r="BF121" s="828"/>
      <c r="BG121" s="828"/>
      <c r="BH121" s="828"/>
      <c r="BI121" s="828"/>
      <c r="BJ121" s="828"/>
      <c r="BK121" s="828"/>
      <c r="BL121" s="828"/>
      <c r="BM121" s="828"/>
      <c r="BN121" s="828"/>
      <c r="BO121" s="828"/>
      <c r="BP121" s="829"/>
      <c r="BQ121" s="894">
        <v>1185</v>
      </c>
      <c r="BR121" s="895"/>
      <c r="BS121" s="895"/>
      <c r="BT121" s="895"/>
      <c r="BU121" s="895"/>
      <c r="BV121" s="895">
        <v>1185</v>
      </c>
      <c r="BW121" s="895"/>
      <c r="BX121" s="895"/>
      <c r="BY121" s="895"/>
      <c r="BZ121" s="895"/>
      <c r="CA121" s="895" t="s">
        <v>463</v>
      </c>
      <c r="CB121" s="895"/>
      <c r="CC121" s="895"/>
      <c r="CD121" s="895"/>
      <c r="CE121" s="895"/>
      <c r="CF121" s="956" t="s">
        <v>463</v>
      </c>
      <c r="CG121" s="957"/>
      <c r="CH121" s="957"/>
      <c r="CI121" s="957"/>
      <c r="CJ121" s="957"/>
      <c r="CK121" s="950"/>
      <c r="CL121" s="936"/>
      <c r="CM121" s="936"/>
      <c r="CN121" s="936"/>
      <c r="CO121" s="937"/>
      <c r="CP121" s="916" t="s">
        <v>476</v>
      </c>
      <c r="CQ121" s="917"/>
      <c r="CR121" s="917"/>
      <c r="CS121" s="917"/>
      <c r="CT121" s="917"/>
      <c r="CU121" s="917"/>
      <c r="CV121" s="917"/>
      <c r="CW121" s="917"/>
      <c r="CX121" s="917"/>
      <c r="CY121" s="917"/>
      <c r="CZ121" s="917"/>
      <c r="DA121" s="917"/>
      <c r="DB121" s="917"/>
      <c r="DC121" s="917"/>
      <c r="DD121" s="917"/>
      <c r="DE121" s="917"/>
      <c r="DF121" s="918"/>
      <c r="DG121" s="894">
        <v>282299</v>
      </c>
      <c r="DH121" s="895"/>
      <c r="DI121" s="895"/>
      <c r="DJ121" s="895"/>
      <c r="DK121" s="895"/>
      <c r="DL121" s="895">
        <v>270954</v>
      </c>
      <c r="DM121" s="895"/>
      <c r="DN121" s="895"/>
      <c r="DO121" s="895"/>
      <c r="DP121" s="895"/>
      <c r="DQ121" s="895">
        <v>234474</v>
      </c>
      <c r="DR121" s="895"/>
      <c r="DS121" s="895"/>
      <c r="DT121" s="895"/>
      <c r="DU121" s="895"/>
      <c r="DV121" s="872">
        <v>14.5</v>
      </c>
      <c r="DW121" s="872"/>
      <c r="DX121" s="872"/>
      <c r="DY121" s="872"/>
      <c r="DZ121" s="873"/>
    </row>
    <row r="122" spans="1:130" s="246" customFormat="1" ht="26.25" customHeight="1" x14ac:dyDescent="0.15">
      <c r="A122" s="898"/>
      <c r="B122" s="899"/>
      <c r="C122" s="902" t="s">
        <v>454</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469</v>
      </c>
      <c r="AB122" s="858"/>
      <c r="AC122" s="858"/>
      <c r="AD122" s="858"/>
      <c r="AE122" s="859"/>
      <c r="AF122" s="860" t="s">
        <v>469</v>
      </c>
      <c r="AG122" s="858"/>
      <c r="AH122" s="858"/>
      <c r="AI122" s="858"/>
      <c r="AJ122" s="859"/>
      <c r="AK122" s="860" t="s">
        <v>463</v>
      </c>
      <c r="AL122" s="858"/>
      <c r="AM122" s="858"/>
      <c r="AN122" s="858"/>
      <c r="AO122" s="859"/>
      <c r="AP122" s="905" t="s">
        <v>463</v>
      </c>
      <c r="AQ122" s="906"/>
      <c r="AR122" s="906"/>
      <c r="AS122" s="906"/>
      <c r="AT122" s="907"/>
      <c r="AU122" s="967"/>
      <c r="AV122" s="968"/>
      <c r="AW122" s="968"/>
      <c r="AX122" s="968"/>
      <c r="AY122" s="969"/>
      <c r="AZ122" s="960" t="s">
        <v>477</v>
      </c>
      <c r="BA122" s="961"/>
      <c r="BB122" s="961"/>
      <c r="BC122" s="961"/>
      <c r="BD122" s="961"/>
      <c r="BE122" s="961"/>
      <c r="BF122" s="961"/>
      <c r="BG122" s="961"/>
      <c r="BH122" s="961"/>
      <c r="BI122" s="961"/>
      <c r="BJ122" s="961"/>
      <c r="BK122" s="961"/>
      <c r="BL122" s="961"/>
      <c r="BM122" s="961"/>
      <c r="BN122" s="961"/>
      <c r="BO122" s="961"/>
      <c r="BP122" s="962"/>
      <c r="BQ122" s="963">
        <v>4283117</v>
      </c>
      <c r="BR122" s="926"/>
      <c r="BS122" s="926"/>
      <c r="BT122" s="926"/>
      <c r="BU122" s="926"/>
      <c r="BV122" s="926">
        <v>4291222</v>
      </c>
      <c r="BW122" s="926"/>
      <c r="BX122" s="926"/>
      <c r="BY122" s="926"/>
      <c r="BZ122" s="926"/>
      <c r="CA122" s="926">
        <v>4118957</v>
      </c>
      <c r="CB122" s="926"/>
      <c r="CC122" s="926"/>
      <c r="CD122" s="926"/>
      <c r="CE122" s="926"/>
      <c r="CF122" s="927">
        <v>255.5</v>
      </c>
      <c r="CG122" s="928"/>
      <c r="CH122" s="928"/>
      <c r="CI122" s="928"/>
      <c r="CJ122" s="928"/>
      <c r="CK122" s="950"/>
      <c r="CL122" s="936"/>
      <c r="CM122" s="936"/>
      <c r="CN122" s="936"/>
      <c r="CO122" s="937"/>
      <c r="CP122" s="916" t="s">
        <v>478</v>
      </c>
      <c r="CQ122" s="917"/>
      <c r="CR122" s="917"/>
      <c r="CS122" s="917"/>
      <c r="CT122" s="917"/>
      <c r="CU122" s="917"/>
      <c r="CV122" s="917"/>
      <c r="CW122" s="917"/>
      <c r="CX122" s="917"/>
      <c r="CY122" s="917"/>
      <c r="CZ122" s="917"/>
      <c r="DA122" s="917"/>
      <c r="DB122" s="917"/>
      <c r="DC122" s="917"/>
      <c r="DD122" s="917"/>
      <c r="DE122" s="917"/>
      <c r="DF122" s="918"/>
      <c r="DG122" s="894">
        <v>21135</v>
      </c>
      <c r="DH122" s="895"/>
      <c r="DI122" s="895"/>
      <c r="DJ122" s="895"/>
      <c r="DK122" s="895"/>
      <c r="DL122" s="895">
        <v>15922</v>
      </c>
      <c r="DM122" s="895"/>
      <c r="DN122" s="895"/>
      <c r="DO122" s="895"/>
      <c r="DP122" s="895"/>
      <c r="DQ122" s="895">
        <v>11420</v>
      </c>
      <c r="DR122" s="895"/>
      <c r="DS122" s="895"/>
      <c r="DT122" s="895"/>
      <c r="DU122" s="895"/>
      <c r="DV122" s="872">
        <v>0.7</v>
      </c>
      <c r="DW122" s="872"/>
      <c r="DX122" s="872"/>
      <c r="DY122" s="872"/>
      <c r="DZ122" s="873"/>
    </row>
    <row r="123" spans="1:130" s="246" customFormat="1" ht="26.25" customHeight="1" x14ac:dyDescent="0.15">
      <c r="A123" s="898"/>
      <c r="B123" s="899"/>
      <c r="C123" s="902" t="s">
        <v>460</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469</v>
      </c>
      <c r="AB123" s="858"/>
      <c r="AC123" s="858"/>
      <c r="AD123" s="858"/>
      <c r="AE123" s="859"/>
      <c r="AF123" s="860" t="s">
        <v>469</v>
      </c>
      <c r="AG123" s="858"/>
      <c r="AH123" s="858"/>
      <c r="AI123" s="858"/>
      <c r="AJ123" s="859"/>
      <c r="AK123" s="860" t="s">
        <v>469</v>
      </c>
      <c r="AL123" s="858"/>
      <c r="AM123" s="858"/>
      <c r="AN123" s="858"/>
      <c r="AO123" s="859"/>
      <c r="AP123" s="905" t="s">
        <v>469</v>
      </c>
      <c r="AQ123" s="906"/>
      <c r="AR123" s="906"/>
      <c r="AS123" s="906"/>
      <c r="AT123" s="907"/>
      <c r="AU123" s="970"/>
      <c r="AV123" s="971"/>
      <c r="AW123" s="971"/>
      <c r="AX123" s="971"/>
      <c r="AY123" s="971"/>
      <c r="AZ123" s="277" t="s">
        <v>189</v>
      </c>
      <c r="BA123" s="277"/>
      <c r="BB123" s="277"/>
      <c r="BC123" s="277"/>
      <c r="BD123" s="277"/>
      <c r="BE123" s="277"/>
      <c r="BF123" s="277"/>
      <c r="BG123" s="277"/>
      <c r="BH123" s="277"/>
      <c r="BI123" s="277"/>
      <c r="BJ123" s="277"/>
      <c r="BK123" s="277"/>
      <c r="BL123" s="277"/>
      <c r="BM123" s="277"/>
      <c r="BN123" s="277"/>
      <c r="BO123" s="958" t="s">
        <v>479</v>
      </c>
      <c r="BP123" s="959"/>
      <c r="BQ123" s="913">
        <v>6824617</v>
      </c>
      <c r="BR123" s="914"/>
      <c r="BS123" s="914"/>
      <c r="BT123" s="914"/>
      <c r="BU123" s="914"/>
      <c r="BV123" s="914">
        <v>6921406</v>
      </c>
      <c r="BW123" s="914"/>
      <c r="BX123" s="914"/>
      <c r="BY123" s="914"/>
      <c r="BZ123" s="914"/>
      <c r="CA123" s="914">
        <v>6800122</v>
      </c>
      <c r="CB123" s="914"/>
      <c r="CC123" s="914"/>
      <c r="CD123" s="914"/>
      <c r="CE123" s="914"/>
      <c r="CF123" s="824"/>
      <c r="CG123" s="825"/>
      <c r="CH123" s="825"/>
      <c r="CI123" s="825"/>
      <c r="CJ123" s="915"/>
      <c r="CK123" s="950"/>
      <c r="CL123" s="936"/>
      <c r="CM123" s="936"/>
      <c r="CN123" s="936"/>
      <c r="CO123" s="937"/>
      <c r="CP123" s="916" t="s">
        <v>480</v>
      </c>
      <c r="CQ123" s="917"/>
      <c r="CR123" s="917"/>
      <c r="CS123" s="917"/>
      <c r="CT123" s="917"/>
      <c r="CU123" s="917"/>
      <c r="CV123" s="917"/>
      <c r="CW123" s="917"/>
      <c r="CX123" s="917"/>
      <c r="CY123" s="917"/>
      <c r="CZ123" s="917"/>
      <c r="DA123" s="917"/>
      <c r="DB123" s="917"/>
      <c r="DC123" s="917"/>
      <c r="DD123" s="917"/>
      <c r="DE123" s="917"/>
      <c r="DF123" s="918"/>
      <c r="DG123" s="857" t="s">
        <v>481</v>
      </c>
      <c r="DH123" s="858"/>
      <c r="DI123" s="858"/>
      <c r="DJ123" s="858"/>
      <c r="DK123" s="859"/>
      <c r="DL123" s="860" t="s">
        <v>481</v>
      </c>
      <c r="DM123" s="858"/>
      <c r="DN123" s="858"/>
      <c r="DO123" s="858"/>
      <c r="DP123" s="859"/>
      <c r="DQ123" s="860" t="s">
        <v>481</v>
      </c>
      <c r="DR123" s="858"/>
      <c r="DS123" s="858"/>
      <c r="DT123" s="858"/>
      <c r="DU123" s="859"/>
      <c r="DV123" s="905" t="s">
        <v>482</v>
      </c>
      <c r="DW123" s="906"/>
      <c r="DX123" s="906"/>
      <c r="DY123" s="906"/>
      <c r="DZ123" s="907"/>
    </row>
    <row r="124" spans="1:130" s="246" customFormat="1" ht="26.25" customHeight="1" thickBot="1" x14ac:dyDescent="0.2">
      <c r="A124" s="898"/>
      <c r="B124" s="899"/>
      <c r="C124" s="902" t="s">
        <v>464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482</v>
      </c>
      <c r="AB124" s="858"/>
      <c r="AC124" s="858"/>
      <c r="AD124" s="858"/>
      <c r="AE124" s="859"/>
      <c r="AF124" s="860" t="s">
        <v>482</v>
      </c>
      <c r="AG124" s="858"/>
      <c r="AH124" s="858"/>
      <c r="AI124" s="858"/>
      <c r="AJ124" s="859"/>
      <c r="AK124" s="860" t="s">
        <v>482</v>
      </c>
      <c r="AL124" s="858"/>
      <c r="AM124" s="858"/>
      <c r="AN124" s="858"/>
      <c r="AO124" s="859"/>
      <c r="AP124" s="905" t="s">
        <v>482</v>
      </c>
      <c r="AQ124" s="906"/>
      <c r="AR124" s="906"/>
      <c r="AS124" s="906"/>
      <c r="AT124" s="907"/>
      <c r="AU124" s="908" t="s">
        <v>483</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482</v>
      </c>
      <c r="BR124" s="912"/>
      <c r="BS124" s="912"/>
      <c r="BT124" s="912"/>
      <c r="BU124" s="912"/>
      <c r="BV124" s="912" t="s">
        <v>482</v>
      </c>
      <c r="BW124" s="912"/>
      <c r="BX124" s="912"/>
      <c r="BY124" s="912"/>
      <c r="BZ124" s="912"/>
      <c r="CA124" s="912" t="s">
        <v>482</v>
      </c>
      <c r="CB124" s="912"/>
      <c r="CC124" s="912"/>
      <c r="CD124" s="912"/>
      <c r="CE124" s="912"/>
      <c r="CF124" s="802"/>
      <c r="CG124" s="803"/>
      <c r="CH124" s="803"/>
      <c r="CI124" s="803"/>
      <c r="CJ124" s="943"/>
      <c r="CK124" s="951"/>
      <c r="CL124" s="951"/>
      <c r="CM124" s="951"/>
      <c r="CN124" s="951"/>
      <c r="CO124" s="952"/>
      <c r="CP124" s="916" t="s">
        <v>484</v>
      </c>
      <c r="CQ124" s="917"/>
      <c r="CR124" s="917"/>
      <c r="CS124" s="917"/>
      <c r="CT124" s="917"/>
      <c r="CU124" s="917"/>
      <c r="CV124" s="917"/>
      <c r="CW124" s="917"/>
      <c r="CX124" s="917"/>
      <c r="CY124" s="917"/>
      <c r="CZ124" s="917"/>
      <c r="DA124" s="917"/>
      <c r="DB124" s="917"/>
      <c r="DC124" s="917"/>
      <c r="DD124" s="917"/>
      <c r="DE124" s="917"/>
      <c r="DF124" s="918"/>
      <c r="DG124" s="840" t="s">
        <v>485</v>
      </c>
      <c r="DH124" s="841"/>
      <c r="DI124" s="841"/>
      <c r="DJ124" s="841"/>
      <c r="DK124" s="842"/>
      <c r="DL124" s="843" t="s">
        <v>485</v>
      </c>
      <c r="DM124" s="841"/>
      <c r="DN124" s="841"/>
      <c r="DO124" s="841"/>
      <c r="DP124" s="842"/>
      <c r="DQ124" s="843" t="s">
        <v>463</v>
      </c>
      <c r="DR124" s="841"/>
      <c r="DS124" s="841"/>
      <c r="DT124" s="841"/>
      <c r="DU124" s="842"/>
      <c r="DV124" s="929" t="s">
        <v>463</v>
      </c>
      <c r="DW124" s="930"/>
      <c r="DX124" s="930"/>
      <c r="DY124" s="930"/>
      <c r="DZ124" s="931"/>
    </row>
    <row r="125" spans="1:130" s="246" customFormat="1" ht="26.25" customHeight="1" x14ac:dyDescent="0.15">
      <c r="A125" s="898"/>
      <c r="B125" s="899"/>
      <c r="C125" s="902" t="s">
        <v>466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463</v>
      </c>
      <c r="AB125" s="858"/>
      <c r="AC125" s="858"/>
      <c r="AD125" s="858"/>
      <c r="AE125" s="859"/>
      <c r="AF125" s="860" t="s">
        <v>485</v>
      </c>
      <c r="AG125" s="858"/>
      <c r="AH125" s="858"/>
      <c r="AI125" s="858"/>
      <c r="AJ125" s="859"/>
      <c r="AK125" s="860" t="s">
        <v>485</v>
      </c>
      <c r="AL125" s="858"/>
      <c r="AM125" s="858"/>
      <c r="AN125" s="858"/>
      <c r="AO125" s="859"/>
      <c r="AP125" s="905" t="s">
        <v>485</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486</v>
      </c>
      <c r="CL125" s="933"/>
      <c r="CM125" s="933"/>
      <c r="CN125" s="933"/>
      <c r="CO125" s="934"/>
      <c r="CP125" s="941" t="s">
        <v>487</v>
      </c>
      <c r="CQ125" s="886"/>
      <c r="CR125" s="886"/>
      <c r="CS125" s="886"/>
      <c r="CT125" s="886"/>
      <c r="CU125" s="886"/>
      <c r="CV125" s="886"/>
      <c r="CW125" s="886"/>
      <c r="CX125" s="886"/>
      <c r="CY125" s="886"/>
      <c r="CZ125" s="886"/>
      <c r="DA125" s="886"/>
      <c r="DB125" s="886"/>
      <c r="DC125" s="886"/>
      <c r="DD125" s="886"/>
      <c r="DE125" s="886"/>
      <c r="DF125" s="887"/>
      <c r="DG125" s="942" t="s">
        <v>485</v>
      </c>
      <c r="DH125" s="923"/>
      <c r="DI125" s="923"/>
      <c r="DJ125" s="923"/>
      <c r="DK125" s="923"/>
      <c r="DL125" s="923" t="s">
        <v>485</v>
      </c>
      <c r="DM125" s="923"/>
      <c r="DN125" s="923"/>
      <c r="DO125" s="923"/>
      <c r="DP125" s="923"/>
      <c r="DQ125" s="923" t="s">
        <v>463</v>
      </c>
      <c r="DR125" s="923"/>
      <c r="DS125" s="923"/>
      <c r="DT125" s="923"/>
      <c r="DU125" s="923"/>
      <c r="DV125" s="924" t="s">
        <v>485</v>
      </c>
      <c r="DW125" s="924"/>
      <c r="DX125" s="924"/>
      <c r="DY125" s="924"/>
      <c r="DZ125" s="925"/>
    </row>
    <row r="126" spans="1:130" s="246" customFormat="1" ht="26.25" customHeight="1" thickBot="1" x14ac:dyDescent="0.2">
      <c r="A126" s="898"/>
      <c r="B126" s="899"/>
      <c r="C126" s="902" t="s">
        <v>468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485</v>
      </c>
      <c r="AB126" s="858"/>
      <c r="AC126" s="858"/>
      <c r="AD126" s="858"/>
      <c r="AE126" s="859"/>
      <c r="AF126" s="860" t="s">
        <v>485</v>
      </c>
      <c r="AG126" s="858"/>
      <c r="AH126" s="858"/>
      <c r="AI126" s="858"/>
      <c r="AJ126" s="859"/>
      <c r="AK126" s="860" t="s">
        <v>485</v>
      </c>
      <c r="AL126" s="858"/>
      <c r="AM126" s="858"/>
      <c r="AN126" s="858"/>
      <c r="AO126" s="859"/>
      <c r="AP126" s="905" t="s">
        <v>485</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488</v>
      </c>
      <c r="CQ126" s="828"/>
      <c r="CR126" s="828"/>
      <c r="CS126" s="828"/>
      <c r="CT126" s="828"/>
      <c r="CU126" s="828"/>
      <c r="CV126" s="828"/>
      <c r="CW126" s="828"/>
      <c r="CX126" s="828"/>
      <c r="CY126" s="828"/>
      <c r="CZ126" s="828"/>
      <c r="DA126" s="828"/>
      <c r="DB126" s="828"/>
      <c r="DC126" s="828"/>
      <c r="DD126" s="828"/>
      <c r="DE126" s="828"/>
      <c r="DF126" s="829"/>
      <c r="DG126" s="894" t="s">
        <v>485</v>
      </c>
      <c r="DH126" s="895"/>
      <c r="DI126" s="895"/>
      <c r="DJ126" s="895"/>
      <c r="DK126" s="895"/>
      <c r="DL126" s="895" t="s">
        <v>463</v>
      </c>
      <c r="DM126" s="895"/>
      <c r="DN126" s="895"/>
      <c r="DO126" s="895"/>
      <c r="DP126" s="895"/>
      <c r="DQ126" s="895" t="s">
        <v>485</v>
      </c>
      <c r="DR126" s="895"/>
      <c r="DS126" s="895"/>
      <c r="DT126" s="895"/>
      <c r="DU126" s="895"/>
      <c r="DV126" s="872" t="s">
        <v>463</v>
      </c>
      <c r="DW126" s="872"/>
      <c r="DX126" s="872"/>
      <c r="DY126" s="872"/>
      <c r="DZ126" s="873"/>
    </row>
    <row r="127" spans="1:130" s="246" customFormat="1" ht="26.25" customHeight="1" x14ac:dyDescent="0.15">
      <c r="A127" s="900"/>
      <c r="B127" s="901"/>
      <c r="C127" s="919" t="s">
        <v>489</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485</v>
      </c>
      <c r="AB127" s="858"/>
      <c r="AC127" s="858"/>
      <c r="AD127" s="858"/>
      <c r="AE127" s="859"/>
      <c r="AF127" s="860" t="s">
        <v>485</v>
      </c>
      <c r="AG127" s="858"/>
      <c r="AH127" s="858"/>
      <c r="AI127" s="858"/>
      <c r="AJ127" s="859"/>
      <c r="AK127" s="860" t="s">
        <v>485</v>
      </c>
      <c r="AL127" s="858"/>
      <c r="AM127" s="858"/>
      <c r="AN127" s="858"/>
      <c r="AO127" s="859"/>
      <c r="AP127" s="905" t="s">
        <v>485</v>
      </c>
      <c r="AQ127" s="906"/>
      <c r="AR127" s="906"/>
      <c r="AS127" s="906"/>
      <c r="AT127" s="907"/>
      <c r="AU127" s="282"/>
      <c r="AV127" s="282"/>
      <c r="AW127" s="282"/>
      <c r="AX127" s="922" t="s">
        <v>490</v>
      </c>
      <c r="AY127" s="890"/>
      <c r="AZ127" s="890"/>
      <c r="BA127" s="890"/>
      <c r="BB127" s="890"/>
      <c r="BC127" s="890"/>
      <c r="BD127" s="890"/>
      <c r="BE127" s="891"/>
      <c r="BF127" s="889" t="s">
        <v>491</v>
      </c>
      <c r="BG127" s="890"/>
      <c r="BH127" s="890"/>
      <c r="BI127" s="890"/>
      <c r="BJ127" s="890"/>
      <c r="BK127" s="890"/>
      <c r="BL127" s="891"/>
      <c r="BM127" s="889" t="s">
        <v>492</v>
      </c>
      <c r="BN127" s="890"/>
      <c r="BO127" s="890"/>
      <c r="BP127" s="890"/>
      <c r="BQ127" s="890"/>
      <c r="BR127" s="890"/>
      <c r="BS127" s="891"/>
      <c r="BT127" s="889" t="s">
        <v>493</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494</v>
      </c>
      <c r="CQ127" s="828"/>
      <c r="CR127" s="828"/>
      <c r="CS127" s="828"/>
      <c r="CT127" s="828"/>
      <c r="CU127" s="828"/>
      <c r="CV127" s="828"/>
      <c r="CW127" s="828"/>
      <c r="CX127" s="828"/>
      <c r="CY127" s="828"/>
      <c r="CZ127" s="828"/>
      <c r="DA127" s="828"/>
      <c r="DB127" s="828"/>
      <c r="DC127" s="828"/>
      <c r="DD127" s="828"/>
      <c r="DE127" s="828"/>
      <c r="DF127" s="829"/>
      <c r="DG127" s="894" t="s">
        <v>485</v>
      </c>
      <c r="DH127" s="895"/>
      <c r="DI127" s="895"/>
      <c r="DJ127" s="895"/>
      <c r="DK127" s="895"/>
      <c r="DL127" s="895" t="s">
        <v>485</v>
      </c>
      <c r="DM127" s="895"/>
      <c r="DN127" s="895"/>
      <c r="DO127" s="895"/>
      <c r="DP127" s="895"/>
      <c r="DQ127" s="895" t="s">
        <v>485</v>
      </c>
      <c r="DR127" s="895"/>
      <c r="DS127" s="895"/>
      <c r="DT127" s="895"/>
      <c r="DU127" s="895"/>
      <c r="DV127" s="872" t="s">
        <v>485</v>
      </c>
      <c r="DW127" s="872"/>
      <c r="DX127" s="872"/>
      <c r="DY127" s="872"/>
      <c r="DZ127" s="873"/>
    </row>
    <row r="128" spans="1:130" s="246" customFormat="1" ht="26.25" customHeight="1" thickBot="1" x14ac:dyDescent="0.2">
      <c r="A128" s="874" t="s">
        <v>495</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496</v>
      </c>
      <c r="X128" s="876"/>
      <c r="Y128" s="876"/>
      <c r="Z128" s="877"/>
      <c r="AA128" s="878">
        <v>1240</v>
      </c>
      <c r="AB128" s="879"/>
      <c r="AC128" s="879"/>
      <c r="AD128" s="879"/>
      <c r="AE128" s="880"/>
      <c r="AF128" s="881">
        <v>1240</v>
      </c>
      <c r="AG128" s="879"/>
      <c r="AH128" s="879"/>
      <c r="AI128" s="879"/>
      <c r="AJ128" s="880"/>
      <c r="AK128" s="881" t="s">
        <v>463</v>
      </c>
      <c r="AL128" s="879"/>
      <c r="AM128" s="879"/>
      <c r="AN128" s="879"/>
      <c r="AO128" s="880"/>
      <c r="AP128" s="882"/>
      <c r="AQ128" s="883"/>
      <c r="AR128" s="883"/>
      <c r="AS128" s="883"/>
      <c r="AT128" s="884"/>
      <c r="AU128" s="282"/>
      <c r="AV128" s="282"/>
      <c r="AW128" s="282"/>
      <c r="AX128" s="885" t="s">
        <v>497</v>
      </c>
      <c r="AY128" s="886"/>
      <c r="AZ128" s="886"/>
      <c r="BA128" s="886"/>
      <c r="BB128" s="886"/>
      <c r="BC128" s="886"/>
      <c r="BD128" s="886"/>
      <c r="BE128" s="887"/>
      <c r="BF128" s="864" t="s">
        <v>498</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499</v>
      </c>
      <c r="CQ128" s="806"/>
      <c r="CR128" s="806"/>
      <c r="CS128" s="806"/>
      <c r="CT128" s="806"/>
      <c r="CU128" s="806"/>
      <c r="CV128" s="806"/>
      <c r="CW128" s="806"/>
      <c r="CX128" s="806"/>
      <c r="CY128" s="806"/>
      <c r="CZ128" s="806"/>
      <c r="DA128" s="806"/>
      <c r="DB128" s="806"/>
      <c r="DC128" s="806"/>
      <c r="DD128" s="806"/>
      <c r="DE128" s="806"/>
      <c r="DF128" s="807"/>
      <c r="DG128" s="868">
        <v>20323</v>
      </c>
      <c r="DH128" s="869"/>
      <c r="DI128" s="869"/>
      <c r="DJ128" s="869"/>
      <c r="DK128" s="869"/>
      <c r="DL128" s="869">
        <v>15764</v>
      </c>
      <c r="DM128" s="869"/>
      <c r="DN128" s="869"/>
      <c r="DO128" s="869"/>
      <c r="DP128" s="869"/>
      <c r="DQ128" s="869">
        <v>11205</v>
      </c>
      <c r="DR128" s="869"/>
      <c r="DS128" s="869"/>
      <c r="DT128" s="869"/>
      <c r="DU128" s="869"/>
      <c r="DV128" s="870">
        <v>0.7</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500</v>
      </c>
      <c r="X129" s="855"/>
      <c r="Y129" s="855"/>
      <c r="Z129" s="856"/>
      <c r="AA129" s="857">
        <v>2103748</v>
      </c>
      <c r="AB129" s="858"/>
      <c r="AC129" s="858"/>
      <c r="AD129" s="858"/>
      <c r="AE129" s="859"/>
      <c r="AF129" s="860">
        <v>2093128</v>
      </c>
      <c r="AG129" s="858"/>
      <c r="AH129" s="858"/>
      <c r="AI129" s="858"/>
      <c r="AJ129" s="859"/>
      <c r="AK129" s="860">
        <v>2074539</v>
      </c>
      <c r="AL129" s="858"/>
      <c r="AM129" s="858"/>
      <c r="AN129" s="858"/>
      <c r="AO129" s="859"/>
      <c r="AP129" s="861"/>
      <c r="AQ129" s="862"/>
      <c r="AR129" s="862"/>
      <c r="AS129" s="862"/>
      <c r="AT129" s="863"/>
      <c r="AU129" s="284"/>
      <c r="AV129" s="284"/>
      <c r="AW129" s="284"/>
      <c r="AX129" s="827" t="s">
        <v>501</v>
      </c>
      <c r="AY129" s="828"/>
      <c r="AZ129" s="828"/>
      <c r="BA129" s="828"/>
      <c r="BB129" s="828"/>
      <c r="BC129" s="828"/>
      <c r="BD129" s="828"/>
      <c r="BE129" s="829"/>
      <c r="BF129" s="847" t="s">
        <v>481</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502</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503</v>
      </c>
      <c r="X130" s="855"/>
      <c r="Y130" s="855"/>
      <c r="Z130" s="856"/>
      <c r="AA130" s="857">
        <v>444740</v>
      </c>
      <c r="AB130" s="858"/>
      <c r="AC130" s="858"/>
      <c r="AD130" s="858"/>
      <c r="AE130" s="859"/>
      <c r="AF130" s="860">
        <v>471633</v>
      </c>
      <c r="AG130" s="858"/>
      <c r="AH130" s="858"/>
      <c r="AI130" s="858"/>
      <c r="AJ130" s="859"/>
      <c r="AK130" s="860">
        <v>462146</v>
      </c>
      <c r="AL130" s="858"/>
      <c r="AM130" s="858"/>
      <c r="AN130" s="858"/>
      <c r="AO130" s="859"/>
      <c r="AP130" s="861"/>
      <c r="AQ130" s="862"/>
      <c r="AR130" s="862"/>
      <c r="AS130" s="862"/>
      <c r="AT130" s="863"/>
      <c r="AU130" s="284"/>
      <c r="AV130" s="284"/>
      <c r="AW130" s="284"/>
      <c r="AX130" s="827" t="s">
        <v>504</v>
      </c>
      <c r="AY130" s="828"/>
      <c r="AZ130" s="828"/>
      <c r="BA130" s="828"/>
      <c r="BB130" s="828"/>
      <c r="BC130" s="828"/>
      <c r="BD130" s="828"/>
      <c r="BE130" s="829"/>
      <c r="BF130" s="830">
        <v>10.7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505</v>
      </c>
      <c r="X131" s="838"/>
      <c r="Y131" s="838"/>
      <c r="Z131" s="839"/>
      <c r="AA131" s="840">
        <v>1659008</v>
      </c>
      <c r="AB131" s="841"/>
      <c r="AC131" s="841"/>
      <c r="AD131" s="841"/>
      <c r="AE131" s="842"/>
      <c r="AF131" s="843">
        <v>1621495</v>
      </c>
      <c r="AG131" s="841"/>
      <c r="AH131" s="841"/>
      <c r="AI131" s="841"/>
      <c r="AJ131" s="842"/>
      <c r="AK131" s="843">
        <v>1612393</v>
      </c>
      <c r="AL131" s="841"/>
      <c r="AM131" s="841"/>
      <c r="AN131" s="841"/>
      <c r="AO131" s="842"/>
      <c r="AP131" s="844"/>
      <c r="AQ131" s="845"/>
      <c r="AR131" s="845"/>
      <c r="AS131" s="845"/>
      <c r="AT131" s="846"/>
      <c r="AU131" s="284"/>
      <c r="AV131" s="284"/>
      <c r="AW131" s="284"/>
      <c r="AX131" s="805" t="s">
        <v>506</v>
      </c>
      <c r="AY131" s="806"/>
      <c r="AZ131" s="806"/>
      <c r="BA131" s="806"/>
      <c r="BB131" s="806"/>
      <c r="BC131" s="806"/>
      <c r="BD131" s="806"/>
      <c r="BE131" s="807"/>
      <c r="BF131" s="808" t="s">
        <v>129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507</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508</v>
      </c>
      <c r="W132" s="818"/>
      <c r="X132" s="818"/>
      <c r="Y132" s="818"/>
      <c r="Z132" s="819"/>
      <c r="AA132" s="820">
        <v>8.9017051150000004</v>
      </c>
      <c r="AB132" s="821"/>
      <c r="AC132" s="821"/>
      <c r="AD132" s="821"/>
      <c r="AE132" s="822"/>
      <c r="AF132" s="823">
        <v>9.1754214469999997</v>
      </c>
      <c r="AG132" s="821"/>
      <c r="AH132" s="821"/>
      <c r="AI132" s="821"/>
      <c r="AJ132" s="822"/>
      <c r="AK132" s="823">
        <v>14.14388428</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509</v>
      </c>
      <c r="W133" s="797"/>
      <c r="X133" s="797"/>
      <c r="Y133" s="797"/>
      <c r="Z133" s="798"/>
      <c r="AA133" s="799">
        <v>7</v>
      </c>
      <c r="AB133" s="800"/>
      <c r="AC133" s="800"/>
      <c r="AD133" s="800"/>
      <c r="AE133" s="801"/>
      <c r="AF133" s="799">
        <v>8.4</v>
      </c>
      <c r="AG133" s="800"/>
      <c r="AH133" s="800"/>
      <c r="AI133" s="800"/>
      <c r="AJ133" s="801"/>
      <c r="AK133" s="799">
        <v>10.7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gVKtkfP63VqT+4U9PxIZMvRWQlQ5chtlOXApcye/Lb70xXlQFhFgOzZW3QKCY5snTxfxVVw8LyTGxIEV/SwIdA==" saltValue="mz4Dxr8hL/Rz5RIYlfyVK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09HBFGDM5haTiB582OXNBRdHLVDs68NAd/89WVjUEB09gcw+7anh7j6ATuuI8Waq1ibbW0jXPtXOgip0ha68TA==" saltValue="GlDhJsytxZA22H6anbZx4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wGhQn6nIVtCQ38cY5suQux7KEzWGVO/Yqk2y3IvuYU3843m4cTkKcKSM3zsKR9CMSAbvQ1emcsIVcZSvusFDSg==" saltValue="753mEQCFZEl9yaaNYdYeS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513</v>
      </c>
      <c r="AP7" s="303"/>
      <c r="AQ7" s="304" t="s">
        <v>514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515</v>
      </c>
      <c r="AQ8" s="310" t="s">
        <v>516</v>
      </c>
      <c r="AR8" s="311" t="s">
        <v>517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518</v>
      </c>
      <c r="AL9" s="1227"/>
      <c r="AM9" s="1227"/>
      <c r="AN9" s="1228"/>
      <c r="AO9" s="312">
        <v>591808</v>
      </c>
      <c r="AP9" s="312">
        <v>158662</v>
      </c>
      <c r="AQ9" s="313">
        <v>213574</v>
      </c>
      <c r="AR9" s="314">
        <v>-25.7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519</v>
      </c>
      <c r="AL10" s="1227"/>
      <c r="AM10" s="1227"/>
      <c r="AN10" s="1228"/>
      <c r="AO10" s="315">
        <v>16419</v>
      </c>
      <c r="AP10" s="315">
        <v>4402</v>
      </c>
      <c r="AQ10" s="316">
        <v>27269</v>
      </c>
      <c r="AR10" s="317">
        <v>-83.9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520</v>
      </c>
      <c r="AL11" s="1227"/>
      <c r="AM11" s="1227"/>
      <c r="AN11" s="1228"/>
      <c r="AO11" s="315">
        <v>70939</v>
      </c>
      <c r="AP11" s="315">
        <v>19018</v>
      </c>
      <c r="AQ11" s="316">
        <v>27363</v>
      </c>
      <c r="AR11" s="317">
        <v>-30.5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521</v>
      </c>
      <c r="AL12" s="1227"/>
      <c r="AM12" s="1227"/>
      <c r="AN12" s="1228"/>
      <c r="AO12" s="315">
        <v>4436</v>
      </c>
      <c r="AP12" s="315">
        <v>1189</v>
      </c>
      <c r="AQ12" s="316">
        <v>4914</v>
      </c>
      <c r="AR12" s="317">
        <v>-75.8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522</v>
      </c>
      <c r="AL13" s="1227"/>
      <c r="AM13" s="1227"/>
      <c r="AN13" s="1228"/>
      <c r="AO13" s="315" t="s">
        <v>523</v>
      </c>
      <c r="AP13" s="315" t="s">
        <v>523</v>
      </c>
      <c r="AQ13" s="316" t="s">
        <v>523</v>
      </c>
      <c r="AR13" s="317" t="s">
        <v>523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524</v>
      </c>
      <c r="AL14" s="1227"/>
      <c r="AM14" s="1227"/>
      <c r="AN14" s="1228"/>
      <c r="AO14" s="315">
        <v>20981</v>
      </c>
      <c r="AP14" s="315">
        <v>5625</v>
      </c>
      <c r="AQ14" s="316">
        <v>8817</v>
      </c>
      <c r="AR14" s="317">
        <v>-36.200000000000003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525</v>
      </c>
      <c r="AL15" s="1227"/>
      <c r="AM15" s="1227"/>
      <c r="AN15" s="1228"/>
      <c r="AO15" s="315">
        <v>12678</v>
      </c>
      <c r="AP15" s="315">
        <v>3399</v>
      </c>
      <c r="AQ15" s="316">
        <v>5079</v>
      </c>
      <c r="AR15" s="317">
        <v>-33.1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526</v>
      </c>
      <c r="AL16" s="1230"/>
      <c r="AM16" s="1230"/>
      <c r="AN16" s="1231"/>
      <c r="AO16" s="315">
        <v>-37520</v>
      </c>
      <c r="AP16" s="315">
        <v>-10059</v>
      </c>
      <c r="AQ16" s="316">
        <v>-19713</v>
      </c>
      <c r="AR16" s="317">
        <v>-49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189</v>
      </c>
      <c r="AL17" s="1230"/>
      <c r="AM17" s="1230"/>
      <c r="AN17" s="1231"/>
      <c r="AO17" s="315">
        <v>679741</v>
      </c>
      <c r="AP17" s="315">
        <v>182236</v>
      </c>
      <c r="AQ17" s="316">
        <v>267304</v>
      </c>
      <c r="AR17" s="317">
        <v>-31.8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528</v>
      </c>
      <c r="AP20" s="323" t="s">
        <v>529</v>
      </c>
      <c r="AQ20" s="324" t="s">
        <v>530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531</v>
      </c>
      <c r="AL21" s="1224"/>
      <c r="AM21" s="1224"/>
      <c r="AN21" s="1225"/>
      <c r="AO21" s="327">
        <v>14.75</v>
      </c>
      <c r="AP21" s="328">
        <v>25.06</v>
      </c>
      <c r="AQ21" s="329">
        <v>-10.31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532</v>
      </c>
      <c r="AL22" s="1224"/>
      <c r="AM22" s="1224"/>
      <c r="AN22" s="1225"/>
      <c r="AO22" s="332">
        <v>90.2</v>
      </c>
      <c r="AP22" s="333">
        <v>93.7</v>
      </c>
      <c r="AQ22" s="334">
        <v>-3.5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513</v>
      </c>
      <c r="AP30" s="303"/>
      <c r="AQ30" s="304" t="s">
        <v>514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515</v>
      </c>
      <c r="AQ31" s="310" t="s">
        <v>516</v>
      </c>
      <c r="AR31" s="311" t="s">
        <v>517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536</v>
      </c>
      <c r="AL32" s="1215"/>
      <c r="AM32" s="1215"/>
      <c r="AN32" s="1216"/>
      <c r="AO32" s="342">
        <v>532661</v>
      </c>
      <c r="AP32" s="342">
        <v>142805</v>
      </c>
      <c r="AQ32" s="343">
        <v>151350</v>
      </c>
      <c r="AR32" s="344">
        <v>-5.6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537</v>
      </c>
      <c r="AL33" s="1215"/>
      <c r="AM33" s="1215"/>
      <c r="AN33" s="1216"/>
      <c r="AO33" s="342" t="s">
        <v>523</v>
      </c>
      <c r="AP33" s="342" t="s">
        <v>523</v>
      </c>
      <c r="AQ33" s="343" t="s">
        <v>523</v>
      </c>
      <c r="AR33" s="344" t="s">
        <v>523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538</v>
      </c>
      <c r="AL34" s="1215"/>
      <c r="AM34" s="1215"/>
      <c r="AN34" s="1216"/>
      <c r="AO34" s="342" t="s">
        <v>523</v>
      </c>
      <c r="AP34" s="342" t="s">
        <v>523</v>
      </c>
      <c r="AQ34" s="343" t="s">
        <v>523</v>
      </c>
      <c r="AR34" s="344" t="s">
        <v>523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539</v>
      </c>
      <c r="AL35" s="1215"/>
      <c r="AM35" s="1215"/>
      <c r="AN35" s="1216"/>
      <c r="AO35" s="342">
        <v>112728</v>
      </c>
      <c r="AP35" s="342">
        <v>30222</v>
      </c>
      <c r="AQ35" s="343">
        <v>30589</v>
      </c>
      <c r="AR35" s="344">
        <v>-1.2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540</v>
      </c>
      <c r="AL36" s="1215"/>
      <c r="AM36" s="1215"/>
      <c r="AN36" s="1216"/>
      <c r="AO36" s="342">
        <v>44812</v>
      </c>
      <c r="AP36" s="342">
        <v>12014</v>
      </c>
      <c r="AQ36" s="343">
        <v>6092</v>
      </c>
      <c r="AR36" s="344">
        <v>97.2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541</v>
      </c>
      <c r="AL37" s="1215"/>
      <c r="AM37" s="1215"/>
      <c r="AN37" s="1216"/>
      <c r="AO37" s="342" t="s">
        <v>523</v>
      </c>
      <c r="AP37" s="342" t="s">
        <v>523</v>
      </c>
      <c r="AQ37" s="343">
        <v>1860</v>
      </c>
      <c r="AR37" s="344" t="s">
        <v>523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542</v>
      </c>
      <c r="AL38" s="1218"/>
      <c r="AM38" s="1218"/>
      <c r="AN38" s="1219"/>
      <c r="AO38" s="345" t="s">
        <v>523</v>
      </c>
      <c r="AP38" s="345" t="s">
        <v>523</v>
      </c>
      <c r="AQ38" s="346">
        <v>61</v>
      </c>
      <c r="AR38" s="334" t="s">
        <v>523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543</v>
      </c>
      <c r="AL39" s="1218"/>
      <c r="AM39" s="1218"/>
      <c r="AN39" s="1219"/>
      <c r="AO39" s="342" t="s">
        <v>523</v>
      </c>
      <c r="AP39" s="342" t="s">
        <v>523</v>
      </c>
      <c r="AQ39" s="343">
        <v>-9157</v>
      </c>
      <c r="AR39" s="344" t="s">
        <v>523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544</v>
      </c>
      <c r="AL40" s="1215"/>
      <c r="AM40" s="1215"/>
      <c r="AN40" s="1216"/>
      <c r="AO40" s="342">
        <v>-462146</v>
      </c>
      <c r="AP40" s="342">
        <v>-123900</v>
      </c>
      <c r="AQ40" s="343">
        <v>-135364</v>
      </c>
      <c r="AR40" s="344">
        <v>-8.5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302</v>
      </c>
      <c r="AL41" s="1221"/>
      <c r="AM41" s="1221"/>
      <c r="AN41" s="1222"/>
      <c r="AO41" s="342">
        <v>228055</v>
      </c>
      <c r="AP41" s="342">
        <v>61141</v>
      </c>
      <c r="AQ41" s="343">
        <v>45431</v>
      </c>
      <c r="AR41" s="344">
        <v>34.6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513</v>
      </c>
      <c r="AN49" s="1209" t="s">
        <v>548</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549</v>
      </c>
      <c r="AO50" s="359" t="s">
        <v>550</v>
      </c>
      <c r="AP50" s="360" t="s">
        <v>551</v>
      </c>
      <c r="AQ50" s="361" t="s">
        <v>552</v>
      </c>
      <c r="AR50" s="362" t="s">
        <v>553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554</v>
      </c>
      <c r="AL51" s="355"/>
      <c r="AM51" s="363">
        <v>822913</v>
      </c>
      <c r="AN51" s="364">
        <v>216784</v>
      </c>
      <c r="AO51" s="365">
        <v>-31.3</v>
      </c>
      <c r="AP51" s="366">
        <v>288550</v>
      </c>
      <c r="AQ51" s="367">
        <v>20.8</v>
      </c>
      <c r="AR51" s="368">
        <v>-52.1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555</v>
      </c>
      <c r="AM52" s="371">
        <v>742928</v>
      </c>
      <c r="AN52" s="372">
        <v>195713</v>
      </c>
      <c r="AO52" s="373">
        <v>-26.6</v>
      </c>
      <c r="AP52" s="374">
        <v>141525</v>
      </c>
      <c r="AQ52" s="375">
        <v>10.1</v>
      </c>
      <c r="AR52" s="376">
        <v>-36.700000000000003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556</v>
      </c>
      <c r="AL53" s="355"/>
      <c r="AM53" s="363">
        <v>387898</v>
      </c>
      <c r="AN53" s="364">
        <v>103855</v>
      </c>
      <c r="AO53" s="365">
        <v>-52.1</v>
      </c>
      <c r="AP53" s="366">
        <v>287914</v>
      </c>
      <c r="AQ53" s="367">
        <v>-0.2</v>
      </c>
      <c r="AR53" s="368">
        <v>-51.9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555</v>
      </c>
      <c r="AM54" s="371">
        <v>328162</v>
      </c>
      <c r="AN54" s="372">
        <v>87861</v>
      </c>
      <c r="AO54" s="373">
        <v>-55.1</v>
      </c>
      <c r="AP54" s="374">
        <v>146531</v>
      </c>
      <c r="AQ54" s="375">
        <v>3.5</v>
      </c>
      <c r="AR54" s="376">
        <v>-58.6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557</v>
      </c>
      <c r="AL55" s="355"/>
      <c r="AM55" s="363">
        <v>1327278</v>
      </c>
      <c r="AN55" s="364">
        <v>355267</v>
      </c>
      <c r="AO55" s="365">
        <v>242.1</v>
      </c>
      <c r="AP55" s="366">
        <v>310300</v>
      </c>
      <c r="AQ55" s="367">
        <v>7.8</v>
      </c>
      <c r="AR55" s="368">
        <v>234.3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555</v>
      </c>
      <c r="AM56" s="371">
        <v>1214202</v>
      </c>
      <c r="AN56" s="372">
        <v>325001</v>
      </c>
      <c r="AO56" s="373">
        <v>269.89999999999998</v>
      </c>
      <c r="AP56" s="374">
        <v>157576</v>
      </c>
      <c r="AQ56" s="375">
        <v>7.5</v>
      </c>
      <c r="AR56" s="376">
        <v>262.39999999999998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558</v>
      </c>
      <c r="AL57" s="355"/>
      <c r="AM57" s="363">
        <v>804057</v>
      </c>
      <c r="AN57" s="364">
        <v>216144</v>
      </c>
      <c r="AO57" s="365">
        <v>-39.200000000000003</v>
      </c>
      <c r="AP57" s="366">
        <v>317319</v>
      </c>
      <c r="AQ57" s="367">
        <v>2.2999999999999998</v>
      </c>
      <c r="AR57" s="368">
        <v>-41.5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555</v>
      </c>
      <c r="AM58" s="371">
        <v>734651</v>
      </c>
      <c r="AN58" s="372">
        <v>197487</v>
      </c>
      <c r="AO58" s="373">
        <v>-39.200000000000003</v>
      </c>
      <c r="AP58" s="374">
        <v>164214</v>
      </c>
      <c r="AQ58" s="375">
        <v>4.2</v>
      </c>
      <c r="AR58" s="376">
        <v>-43.4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559</v>
      </c>
      <c r="AL59" s="355"/>
      <c r="AM59" s="363">
        <v>519815</v>
      </c>
      <c r="AN59" s="364">
        <v>139361</v>
      </c>
      <c r="AO59" s="365">
        <v>-35.5</v>
      </c>
      <c r="AP59" s="366">
        <v>289738</v>
      </c>
      <c r="AQ59" s="367">
        <v>-8.6999999999999993</v>
      </c>
      <c r="AR59" s="368">
        <v>-26.8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555</v>
      </c>
      <c r="AM60" s="371">
        <v>519815</v>
      </c>
      <c r="AN60" s="372">
        <v>139361</v>
      </c>
      <c r="AO60" s="373">
        <v>-29.4</v>
      </c>
      <c r="AP60" s="374">
        <v>156238</v>
      </c>
      <c r="AQ60" s="375">
        <v>-4.9000000000000004</v>
      </c>
      <c r="AR60" s="376">
        <v>-24.5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560</v>
      </c>
      <c r="AL61" s="377"/>
      <c r="AM61" s="378">
        <v>772392</v>
      </c>
      <c r="AN61" s="379">
        <v>206282</v>
      </c>
      <c r="AO61" s="380">
        <v>16.8</v>
      </c>
      <c r="AP61" s="381">
        <v>298764</v>
      </c>
      <c r="AQ61" s="382">
        <v>4.4000000000000004</v>
      </c>
      <c r="AR61" s="368">
        <v>12.4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555</v>
      </c>
      <c r="AM62" s="371">
        <v>707952</v>
      </c>
      <c r="AN62" s="372">
        <v>189085</v>
      </c>
      <c r="AO62" s="373">
        <v>23.9</v>
      </c>
      <c r="AP62" s="374">
        <v>153217</v>
      </c>
      <c r="AQ62" s="375">
        <v>4.0999999999999996</v>
      </c>
      <c r="AR62" s="376">
        <v>19.8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nZQK+Wm/P0XMTSkmRJZrJf3uF6NW+y4SlvXFaw9XFZzlmNWTE1ZuJq7CzU0cqZzJCWvk4qS8SxFiURKo6RURg==" saltValue="dVT6t0IOYu1JaGWGtdSD0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VJPt2PITfawpXERgoqyBLLuDDkqIrmvqd6kpD6M+IVY6VgaiFDnNMAu7XXyHNfwNi5wwfiK9iumJWirMclm3Q==" saltValue="De4Hcquf3JJFpRJch6fh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DeUSy1bwFWylMpiwc6Z/FZh11n7A+ENKi13bULiRBWWteuHDgqmHnMNexzysVh6NR3uF/MyeJOX1GygphK/YQ==" saltValue="HI4ULo2VIcDulCKMJ/02V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2" t="s">
        <v>3</v>
      </c>
      <c r="D47" s="1232"/>
      <c r="E47" s="1233"/>
      <c r="F47" s="11">
        <v>42.09</v>
      </c>
      <c r="G47" s="12">
        <v>37.75</v>
      </c>
      <c r="H47" s="12">
        <v>33.33</v>
      </c>
      <c r="I47" s="12">
        <v>29.67</v>
      </c>
      <c r="J47" s="13">
        <v>30.72</v>
      </c>
    </row>
    <row r="48" spans="2:10" ht="57.75" customHeight="1" x14ac:dyDescent="0.15">
      <c r="B48" s="14"/>
      <c r="C48" s="1234" t="s">
        <v>4</v>
      </c>
      <c r="D48" s="1234"/>
      <c r="E48" s="1235"/>
      <c r="F48" s="15">
        <v>7.15</v>
      </c>
      <c r="G48" s="16">
        <v>6.48</v>
      </c>
      <c r="H48" s="16">
        <v>5.95</v>
      </c>
      <c r="I48" s="16">
        <v>6.76</v>
      </c>
      <c r="J48" s="17">
        <v>6.23</v>
      </c>
    </row>
    <row r="49" spans="2:10" ht="57.75" customHeight="1" thickBot="1" x14ac:dyDescent="0.2">
      <c r="B49" s="18"/>
      <c r="C49" s="1236" t="s">
        <v>5</v>
      </c>
      <c r="D49" s="1236"/>
      <c r="E49" s="1237"/>
      <c r="F49" s="19">
        <v>1.77</v>
      </c>
      <c r="G49" s="20" t="s">
        <v>569</v>
      </c>
      <c r="H49" s="20" t="s">
        <v>570</v>
      </c>
      <c r="I49" s="20" t="s">
        <v>571</v>
      </c>
      <c r="J49" s="21" t="s">
        <v>572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9/Rql+bYMxOTIPD5YCkeD61hGyNTuM0ss4NMkBGQQreZCW9THINCthFanjnfxwch5rpZQEpwyFkY4mszRua+qQ==" saltValue="/zn6WTjszp14wzQs8Upt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2020-09-23T04:05:29Z</cp:lastPrinted>
  <dcterms:created xsi:type="dcterms:W3CDTF">2020-02-10T04:03:17Z</dcterms:created>
  <dcterms:modified xsi:type="dcterms:W3CDTF">2020-09-30T02:12:46Z</dcterms:modified>
  <cp:category/>
</cp:coreProperties>
</file>