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3795" windowWidth="20520" windowHeight="3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BW34" i="9"/>
  <c r="BW35" i="9" s="1"/>
  <c r="C34" i="9"/>
  <c r="CO34" i="9" l="1"/>
  <c r="BW36" i="9"/>
  <c r="BW37" i="9" s="1"/>
  <c r="BW38" i="9" s="1"/>
  <c r="BW39" i="9" s="1"/>
  <c r="BW40" i="9" s="1"/>
  <c r="BW41" i="9" s="1"/>
  <c r="BW42" i="9" s="1"/>
  <c r="BW43" i="9" s="1"/>
  <c r="U34" i="9"/>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<sst xmlns="http://schemas.openxmlformats.org/spreadsheetml/2006/main" count="1036" uniqueCount="559">
  <si>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</si>
  <si>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</si>
  <si>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</si>
  <si>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</si>
  <si>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</si>
  <si>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</si>
  <si>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</si>
  <si>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</si>
  <si>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</si>
  <si>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</si>
  <si>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</si>
  <si>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</si>
  <si>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</si>
  <si>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</si>
  <si>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</si>
  <si>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</si>
  <si>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</si>
  <si>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</si>
  <si>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</si>
  <si>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</si>
  <si>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</si>
  <si>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</si>
  <si>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</si>
  <si>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</si>
  <si>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</si>
  <si>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</si>
  <si>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</si>
  <si>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</si>
  <si>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</si>
  <si>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</si>
  <si>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</si>
  <si>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</si>
  <si>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</si>
  <si>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</si>
  <si>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</si>
  <si>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</si>
  <si>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</si>
  <si>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</si>
  <si>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</si>
  <si>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</si>
  <si>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</si>
  <si>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</si>
  <si>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</si>
  <si>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</si>
  <si>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</si>
  <si>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</si>
  <si>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</si>
  <si>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</si>
  <si>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</si>
  <si>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</si>
  <si>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</si>
  <si>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</si>
  <si>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</si>
  <si>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</si>
  <si>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</si>
  <si>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</si>
  <si>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</si>
  <si>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</si>
  <si>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</si>
  <si>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</si>
  <si>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</si>
  <si>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</si>
  <si>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</si>
  <si>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</si>
  <si>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</si>
  <si>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</si>
  <si>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</si>
  <si>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</si>
  <si>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</si>
  <si>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</si>
  <si>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</si>
  <si>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</si>
  <si>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</si>
  <si>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</si>
  <si>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</si>
  <si>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</si>
  <si>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</si>
  <si>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</si>
  <si>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</si>
  <si>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</si>
  <si>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</si>
  <si>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</si>
  <si>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</si>
  <si>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</si>
  <si>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</si>
  <si>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</si>
  <si>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</si>
  <si>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</si>
  <si>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</si>
  <si>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</si>
  <si>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</si>
  <si>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</si>
  <si>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</si>
  <si>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</si>
  <si>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</si>
  <si>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</si>
  <si>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</si>
  <si>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</si>
  <si>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</si>
  <si>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</si>
  <si>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</si>
  <si>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</si>
  <si>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</si>
  <si>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</si>
  <si>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</si>
  <si>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</si>
  <si>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</si>
  <si>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</si>
  <si>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</si>
  <si>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</si>
  <si>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</si>
  <si>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</si>
  <si>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</si>
  <si>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</si>
  <si>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</si>
  <si>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</si>
  <si>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</si>
  <si>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</si>
  <si>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</si>
  <si>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</si>
  <si>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</si>
  <si>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</si>
  <si>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</si>
  <si>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</si>
  <si>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</si>
  <si>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</si>
  <si>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</si>
  <si>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</si>
  <si>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</si>
  <si>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</si>
  <si>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</si>
  <si>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</si>
  <si>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</si>
  <si>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</si>
  <si>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</si>
  <si>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</si>
  <si>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</si>
  <si>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</si>
  <si>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</si>
  <si>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</si>
  <si>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</si>
  <si>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</si>
  <si>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</si>
  <si>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</si>
  <si>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</si>
  <si>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</si>
  <si>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</si>
  <si>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</si>
  <si>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</si>
  <si>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</si>
  <si>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</si>
  <si>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</si>
  <si>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</si>
  <si>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</si>
  <si>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</si>
  <si>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</si>
  <si>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</si>
  <si>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</si>
  <si>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</si>
  <si>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</si>
  <si>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</si>
  <si>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</si>
  <si>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</si>
  <si>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</si>
  <si>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</si>
  <si>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</si>
  <si>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</si>
  <si>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</si>
  <si>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</si>
  <si>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</si>
  <si>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</si>
  <si>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</si>
  <si>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</si>
  <si>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</si>
  <si>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</si>
  <si>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</si>
  <si>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</si>
  <si>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</si>
  <si>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</si>
  <si>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</si>
  <si>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</si>
  <si>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</si>
  <si>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</si>
  <si>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</si>
  <si>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</si>
  <si>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</si>
  <si>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</si>
  <si>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</si>
  <si>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</si>
  <si>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</si>
  <si>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</si>
  <si>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</si>
  <si>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</si>
  <si>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</si>
  <si>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</si>
  <si>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長野県高山村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</si>
  <si>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</si>
  <si>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</si>
  <si>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</si>
  <si>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</si>
  <si>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</si>
  <si>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</si>
  <si>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</si>
  <si>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</si>
  <si>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</si>
  <si>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</si>
  <si>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</si>
  <si>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</si>
  <si>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</si>
  <si>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</si>
  <si>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</si>
  <si>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</si>
  <si>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</si>
  <si>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</si>
  <si>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</si>
  <si>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</si>
  <si>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</si>
  <si>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</si>
  <si>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</si>
  <si>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</si>
  <si>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</si>
  <si>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</si>
  <si>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</si>
  <si>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</si>
  <si>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</si>
  <si>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</si>
  <si>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</si>
  <si>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</si>
  <si>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</si>
  <si>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</si>
  <si>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</si>
  <si>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</si>
  <si>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</si>
  <si>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</si>
  <si>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</si>
  <si>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</si>
  <si>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</si>
  <si>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</si>
  <si>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</si>
  <si>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</si>
  <si>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</si>
  <si>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</si>
  <si>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</si>
  <si>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</si>
  <si>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</si>
  <si>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</si>
  <si>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</si>
  <si>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</si>
  <si>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</si>
  <si>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</si>
  <si>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</si>
  <si>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</si>
  <si>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</si>
  <si>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</si>
  <si>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</si>
  <si>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</si>
  <si>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</si>
  <si>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</si>
  <si>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</si>
  <si>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</si>
  <si>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</si>
  <si>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</si>
  <si>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</si>
  <si>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</si>
  <si>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</si>
  <si>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</si>
  <si>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</si>
  <si>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</si>
  <si>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</si>
  <si>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</si>
  <si>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</si>
  <si>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</si>
  <si>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</si>
  <si>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</si>
  <si>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</si>
  <si>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</si>
  <si>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</si>
  <si>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</si>
  <si>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</si>
  <si>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</si>
  <si>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</si>
  <si>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</si>
  <si>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</si>
  <si>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</si>
  <si>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</si>
  <si>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</si>
  <si>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</si>
  <si>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</si>
  <si>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</si>
  <si>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</si>
  <si>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</si>
  <si>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</si>
  <si>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</si>
  <si>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</si>
  <si>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</si>
  <si>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</si>
  <si>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</si>
  <si>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</si>
  <si>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</si>
  <si>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</si>
  <si>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</si>
  <si>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</si>
  <si>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</si>
  <si>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</si>
  <si>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</si>
  <si>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</si>
  <si>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</si>
  <si>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</si>
  <si>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</si>
  <si>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</si>
  <si>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</si>
  <si>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</si>
  <si>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</si>
  <si>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</si>
  <si>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</si>
  <si>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</si>
  <si>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</si>
  <si>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</si>
  <si>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</si>
  <si>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</si>
  <si>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</si>
  <si>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</si>
  <si>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</si>
  <si>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</si>
  <si>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</si>
  <si>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</si>
  <si>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</si>
  <si>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</si>
  <si>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</si>
  <si>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</si>
  <si>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</si>
  <si>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</si>
  <si>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</si>
  <si>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</si>
  <si>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</si>
  <si>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</si>
  <si>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</si>
  <si>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</si>
  <si>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</si>
  <si>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</si>
  <si>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</si>
  <si>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</si>
  <si>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</si>
  <si>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</si>
  <si>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</si>
  <si>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長野県高山村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</si>
  <si>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</si>
  <si>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</si>
  <si>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</si>
  <si>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</si>
  <si>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</si>
  <si>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</si>
  <si>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</si>
  <si>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</si>
  <si>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</si>
  <si>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</si>
  <si>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</si>
  <si>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</si>
  <si>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</si>
  <si>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</si>
  <si>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</si>
  <si>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</si>
  <si>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</si>
  <si>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</si>
  <si>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</si>
  <si>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</si>
  <si>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</si>
  <si>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</si>
  <si>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</si>
  <si>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</si>
  <si>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</si>
  <si>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</si>
  <si>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</si>
  <si>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</si>
  <si>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</si>
  <si>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</si>
  <si>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</si>
  <si>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</si>
  <si>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</si>
  <si>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</si>
  <si>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</si>
  <si>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</si>
  <si>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</si>
  <si>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</si>
  <si>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</si>
  <si>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</si>
  <si>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水道事業特別会計</t>
    <phoneticPr fontId="5"/>
  </si>
  <si>
    <t>法非適用企業</t>
    <phoneticPr fontId="5"/>
  </si>
  <si>
    <t>農業集落排水事業特別会計</t>
    <phoneticPr fontId="5"/>
  </si>
  <si>
    <t>下水道事業特別会計</t>
    <phoneticPr fontId="5"/>
  </si>
  <si>
    <t>温泉開発事業特別会計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</si>
  <si>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</si>
  <si>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</si>
  <si>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</si>
  <si>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</si>
  <si>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</si>
  <si>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</si>
  <si>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</si>
  <si>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</si>
  <si>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</si>
  <si>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</si>
  <si>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</si>
  <si>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</si>
  <si>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</si>
  <si>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</si>
  <si>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</si>
  <si>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</si>
  <si>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</si>
  <si>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</si>
  <si>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</si>
  <si>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</si>
  <si>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</si>
  <si>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</si>
  <si>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</si>
  <si>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</si>
  <si>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</si>
  <si>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</si>
  <si>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</si>
  <si>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</si>
  <si>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</si>
  <si>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</si>
  <si>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</si>
  <si>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</si>
  <si>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</si>
  <si>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</si>
  <si>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</si>
  <si>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</si>
  <si>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</si>
  <si>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</si>
  <si>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</si>
  <si>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</si>
  <si>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</si>
  <si>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</si>
  <si>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</si>
  <si>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</si>
  <si>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</si>
  <si>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</si>
  <si>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</si>
  <si>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</si>
  <si>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</si>
  <si>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</si>
  <si>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</si>
  <si>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</si>
  <si>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</si>
  <si>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</si>
  <si>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</si>
  <si>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</si>
  <si>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</si>
  <si>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</si>
  <si>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</si>
  <si>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</si>
  <si>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</si>
  <si>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</si>
  <si>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</si>
  <si>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</si>
  <si>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</si>
  <si>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</si>
  <si>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</si>
  <si>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</si>
  <si>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</si>
  <si>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</si>
  <si>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</si>
  <si>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</si>
  <si>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</si>
  <si>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</si>
  <si>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</si>
  <si>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</si>
  <si>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</si>
  <si>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</si>
  <si>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</si>
  <si>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</si>
  <si>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</si>
  <si>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</si>
  <si>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</si>
  <si>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</si>
  <si>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</si>
  <si>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</si>
  <si>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</si>
  <si>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</si>
  <si>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</si>
  <si>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</si>
  <si>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</si>
  <si>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</si>
  <si>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</si>
  <si>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</si>
  <si>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</si>
  <si>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</si>
  <si>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</si>
  <si>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</si>
  <si>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</si>
  <si>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</si>
  <si>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</si>
  <si>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</si>
  <si>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</si>
  <si>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</si>
  <si>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</si>
  <si>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</si>
  <si>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</si>
  <si>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</si>
  <si>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</si>
  <si>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</si>
  <si>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</si>
  <si>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</si>
  <si>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</si>
  <si>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</si>
  <si>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</si>
  <si>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</si>
  <si>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</si>
  <si>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</si>
  <si>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</si>
  <si>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</si>
  <si>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</si>
  <si>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</si>
  <si>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</si>
  <si>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</si>
  <si>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</si>
  <si>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</si>
  <si>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</si>
  <si>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</si>
  <si>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</si>
  <si>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</si>
  <si>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</si>
  <si>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</si>
  <si>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</si>
  <si>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</si>
  <si>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</si>
  <si>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</si>
  <si>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</si>
  <si>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</si>
  <si>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0.27</t>
  </si>
  <si>
    <t>上水道事業会計</t>
  </si>
  <si>
    <t>一般会計</t>
  </si>
  <si>
    <t>国民健康保険特別会計</t>
  </si>
  <si>
    <t>介護保険特別会計</t>
  </si>
  <si>
    <t>下水道事業特別会計</t>
  </si>
  <si>
    <t>温泉開発事業特別会計</t>
  </si>
  <si>
    <t>水道事業特別会計</t>
  </si>
  <si>
    <t>農業集落排水事業特別会計</t>
  </si>
  <si>
    <t>その他会計（赤字）</t>
  </si>
  <si>
    <t>その他会計（黒字）</t>
  </si>
  <si>
    <t>-</t>
    <phoneticPr fontId="2"/>
  </si>
  <si>
    <t>高山村土地開発公社</t>
    <rPh sb="0" eb="3">
      <t>タカヤマムラ</t>
    </rPh>
    <rPh sb="3" eb="5">
      <t>トチ</t>
    </rPh>
    <rPh sb="5" eb="7">
      <t>カイハツ</t>
    </rPh>
    <rPh sb="7" eb="9">
      <t>コウシャ</t>
    </rPh>
    <phoneticPr fontId="2"/>
  </si>
  <si>
    <t>-</t>
    <phoneticPr fontId="2"/>
  </si>
  <si>
    <t>-</t>
    <phoneticPr fontId="2"/>
  </si>
  <si>
    <t>長野広域連合</t>
    <rPh sb="0" eb="2">
      <t>ナガノ</t>
    </rPh>
    <rPh sb="2" eb="4">
      <t>コウイキ</t>
    </rPh>
    <rPh sb="4" eb="6">
      <t>レンゴウ</t>
    </rPh>
    <phoneticPr fontId="2"/>
  </si>
  <si>
    <t>（一般会計）</t>
    <rPh sb="1" eb="3">
      <t>イッパン</t>
    </rPh>
    <rPh sb="3" eb="5">
      <t>カイケイ</t>
    </rPh>
    <phoneticPr fontId="2"/>
  </si>
  <si>
    <t>（老人保健施設等運営事業特別会計）</t>
    <rPh sb="1" eb="3">
      <t>ロウジン</t>
    </rPh>
    <rPh sb="3" eb="5">
      <t>ホケン</t>
    </rPh>
    <rPh sb="5" eb="7">
      <t>シセツ</t>
    </rPh>
    <rPh sb="7" eb="8">
      <t>トウ</t>
    </rPh>
    <rPh sb="8" eb="10">
      <t>ウンエイ</t>
    </rPh>
    <rPh sb="10" eb="12">
      <t>ジギョウ</t>
    </rPh>
    <rPh sb="12" eb="14">
      <t>トクベツ</t>
    </rPh>
    <rPh sb="14" eb="16">
      <t>カイケイ</t>
    </rPh>
    <phoneticPr fontId="2"/>
  </si>
  <si>
    <t>（長野地域ふるさと市町村圏事業特別会計）</t>
    <rPh sb="1" eb="3">
      <t>ナガノ</t>
    </rPh>
    <rPh sb="3" eb="5">
      <t>チイキ</t>
    </rPh>
    <rPh sb="9" eb="12">
      <t>シチョウソン</t>
    </rPh>
    <rPh sb="12" eb="13">
      <t>ケン</t>
    </rPh>
    <rPh sb="13" eb="15">
      <t>ジギョウ</t>
    </rPh>
    <rPh sb="15" eb="17">
      <t>トクベツ</t>
    </rPh>
    <rPh sb="17" eb="1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</si>
  <si>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</si>
  <si>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</si>
  <si>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</si>
  <si>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</si>
  <si>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高山村外一市一町財産組合</t>
    <rPh sb="0" eb="3">
      <t>タカヤマムラ</t>
    </rPh>
    <rPh sb="3" eb="4">
      <t>ソト</t>
    </rPh>
    <rPh sb="4" eb="6">
      <t>イチシ</t>
    </rPh>
    <rPh sb="6" eb="7">
      <t>イチ</t>
    </rPh>
    <rPh sb="7" eb="8">
      <t>マチ</t>
    </rPh>
    <rPh sb="8" eb="10">
      <t>ザイサン</t>
    </rPh>
    <rPh sb="10" eb="12">
      <t>クミアイ</t>
    </rPh>
    <phoneticPr fontId="2"/>
  </si>
  <si>
    <t>須高行政事務組合</t>
    <rPh sb="0" eb="2">
      <t>スコウ</t>
    </rPh>
    <rPh sb="2" eb="4">
      <t>ギョウセイ</t>
    </rPh>
    <rPh sb="4" eb="6">
      <t>ジム</t>
    </rPh>
    <rPh sb="6" eb="8">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</si>
  <si>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</si>
  <si>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</si>
  <si>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
  </si>
  <si>
    <t>-</t>
    <phoneticPr fontId="2"/>
  </si>
  <si>
    <t>（後期高齢者医療事業会計）</t>
    <rPh sb="1" eb="3">
      <t>コウキ</t>
    </rPh>
    <rPh sb="3" eb="6">
      <t>コウレイシャ</t>
    </rPh>
    <rPh sb="6" eb="8">
      <t>イリョウ</t>
    </rPh>
    <rPh sb="8" eb="10">
      <t>ジギョウ</t>
    </rPh>
    <rPh sb="10" eb="1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</si>
</sst>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89489</c:v>
                </c:pt>
                <c:pt idx="1">
                  <c:v>74915</c:v>
                </c:pt>
                <c:pt idx="2">
                  <c:v>105346</c:v>
                </c:pt>
                <c:pt idx="3">
                  <c:v>58598</c:v>
                </c:pt>
                <c:pt idx="4">
                  <c:v>83683</c:v>
                </c:pt>
              </c:numCache>
            </c:numRef>
          </c:val>
          <c:smooth val="0"/>
        </c:ser>
        <c:dLbls>
          <c:showLegendKey val="0"/>
          <c:showVal val="0"/>
          <c:showCatName val="0"/>
          <c:showSerName val="0"/>
          <c:showPercent val="0"/>
          <c:showBubbleSize val="0"/>
        </c:dLbls>
        <c:marker val="1"/>
        <c:smooth val="0"/>
        <c:axId val="83776256"/>
        <c:axId val="83777792"/>
      </c:lineChart>
      <c:catAx>
        <c:axId val="83776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77792"/>
        <c:crosses val="autoZero"/>
        <c:auto val="1"/>
        <c:lblAlgn val="ctr"/>
        <c:lblOffset val="100"/>
        <c:tickLblSkip val="1"/>
        <c:tickMarkSkip val="1"/>
        <c:noMultiLvlLbl val="0"/>
      </c:catAx>
      <c:valAx>
        <c:axId val="837777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7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5.14</c:v>
                </c:pt>
                <c:pt idx="1">
                  <c:v>5.33</c:v>
                </c:pt>
                <c:pt idx="2">
                  <c:v>5.59</c:v>
                </c:pt>
                <c:pt idx="3">
                  <c:v>6.08</c:v>
                </c:pt>
                <c:pt idx="4">
                  <c:v>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15.43</c:v>
                </c:pt>
                <c:pt idx="1">
                  <c:v>15.78</c:v>
                </c:pt>
                <c:pt idx="2">
                  <c:v>16.100000000000001</c:v>
                </c:pt>
                <c:pt idx="3">
                  <c:v>16.21</c:v>
                </c:pt>
                <c:pt idx="4">
                  <c:v>16.329999999999998</c:v>
                </c:pt>
              </c:numCache>
            </c:numRef>
          </c:val>
        </c:ser>
        <c:dLbls>
          <c:showLegendKey val="0"/>
          <c:showVal val="0"/>
          <c:showCatName val="0"/>
          <c:showSerName val="0"/>
          <c:showPercent val="0"/>
          <c:showBubbleSize val="0"/>
        </c:dLbls>
        <c:gapWidth val="250"/>
        <c:overlap val="100"/>
        <c:axId val="93984640"/>
        <c:axId val="9399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-0.27</c:v>
                </c:pt>
                <c:pt idx="1">
                  <c:v>0.09</c:v>
                </c:pt>
                <c:pt idx="2">
                  <c:v>0.17</c:v>
                </c:pt>
                <c:pt idx="3">
                  <c:v>0.48</c:v>
                </c:pt>
                <c:pt idx="4">
                  <c:v>1</c:v>
                </c:pt>
              </c:numCache>
            </c:numRef>
          </c:val>
          <c:smooth val="0"/>
        </c:ser>
        <c:dLbls>
          <c:showLegendKey val="0"/>
          <c:showVal val="0"/>
          <c:showCatName val="0"/>
          <c:showSerName val="0"/>
          <c:showPercent val="0"/>
          <c:showBubbleSize val="0"/>
        </c:dLbls>
        <c:marker val="1"/>
        <c:smooth val="0"/>
        <c:axId val="93984640"/>
        <c:axId val="93990912"/>
      </c:lineChart>
      <c:catAx>
        <c:axId val="9398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990912"/>
        <c:crosses val="autoZero"/>
        <c:auto val="1"/>
        <c:lblAlgn val="ctr"/>
        <c:lblOffset val="100"/>
        <c:tickLblSkip val="1"/>
        <c:tickMarkSkip val="1"/>
        <c:noMultiLvlLbl val="0"/>
      </c:catAx>
      <c:valAx>
        <c:axId val="9399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8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0.1</c:v>
                </c:pt>
                <c:pt idx="4">
                  <c:v>#N/A</c:v>
                </c:pt>
                <c:pt idx="5">
                  <c:v>0.08</c:v>
                </c:pt>
                <c:pt idx="6">
                  <c:v>#N/A</c:v>
                </c:pt>
                <c:pt idx="7">
                  <c:v>0.09</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c:v>
                </c:pt>
                <c:pt idx="2">
                  <c:v>#N/A</c:v>
                </c:pt>
                <c:pt idx="3">
                  <c:v>0.36</c:v>
                </c:pt>
                <c:pt idx="4">
                  <c:v>#N/A</c:v>
                </c:pt>
                <c:pt idx="5">
                  <c:v>0.22</c:v>
                </c:pt>
                <c:pt idx="6">
                  <c:v>#N/A</c:v>
                </c:pt>
                <c:pt idx="7">
                  <c:v>0.1</c:v>
                </c:pt>
                <c:pt idx="8">
                  <c:v>#N/A</c:v>
                </c:pt>
                <c:pt idx="9">
                  <c:v>0.13</c:v>
                </c:pt>
              </c:numCache>
            </c:numRef>
          </c:val>
        </c:ser>
        <c:ser>
          <c:idx val="3"/>
          <c:order val="3"/>
          <c:tx>
            <c:strRef>
              <c:f>データシート!$A$30</c:f>
              <c:strCache>
                <c:ptCount val="1"/>
                <c:pt idx="0">
                  <c:v>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0.26</c:v>
                </c:pt>
                <c:pt idx="2">
                  <c:v>#N/A</c:v>
                </c:pt>
                <c:pt idx="3">
                  <c:v>0.27</c:v>
                </c:pt>
                <c:pt idx="4">
                  <c:v>#N/A</c:v>
                </c:pt>
                <c:pt idx="5">
                  <c:v>0.31</c:v>
                </c:pt>
                <c:pt idx="6">
                  <c:v>#N/A</c:v>
                </c:pt>
                <c:pt idx="7">
                  <c:v>0.36</c:v>
                </c:pt>
                <c:pt idx="8">
                  <c:v>#N/A</c:v>
                </c:pt>
                <c:pt idx="9">
                  <c:v>0.42</c:v>
                </c:pt>
              </c:numCache>
            </c:numRef>
          </c:val>
        </c:ser>
        <c:ser>
          <c:idx val="4"/>
          <c:order val="4"/>
          <c:tx>
            <c:strRef>
              <c:f>データシート!$A$31</c:f>
              <c:strCache>
                <c:ptCount val="1"/>
                <c:pt idx="0">
                  <c:v>温泉開発事業特別会計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0.03</c:v>
                </c:pt>
                <c:pt idx="4">
                  <c:v>#N/A</c:v>
                </c:pt>
                <c:pt idx="5">
                  <c:v>7.0000000000000007E-2</c:v>
                </c:pt>
                <c:pt idx="6">
                  <c:v>#N/A</c:v>
                </c:pt>
                <c:pt idx="7">
                  <c:v>0.15</c:v>
                </c:pt>
                <c:pt idx="8">
                  <c:v>#N/A</c:v>
                </c:pt>
                <c:pt idx="9">
                  <c:v>0.43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0.41</c:v>
                </c:pt>
                <c:pt idx="2">
                  <c:v>#N/A</c:v>
                </c:pt>
                <c:pt idx="3">
                  <c:v>0.38</c:v>
                </c:pt>
                <c:pt idx="4">
                  <c:v>#N/A</c:v>
                </c:pt>
                <c:pt idx="5">
                  <c:v>0.26</c:v>
                </c:pt>
                <c:pt idx="6">
                  <c:v>#N/A</c:v>
                </c:pt>
                <c:pt idx="7">
                  <c:v>0.34</c:v>
                </c:pt>
                <c:pt idx="8">
                  <c:v>#N/A</c:v>
                </c:pt>
                <c:pt idx="9">
                  <c:v>0.63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0.39</c:v>
                </c:pt>
                <c:pt idx="2">
                  <c:v>#N/A</c:v>
                </c:pt>
                <c:pt idx="3">
                  <c:v>0.15</c:v>
                </c:pt>
                <c:pt idx="4">
                  <c:v>#N/A</c:v>
                </c:pt>
                <c:pt idx="5">
                  <c:v>0.25</c:v>
                </c:pt>
                <c:pt idx="6">
                  <c:v>#N/A</c:v>
                </c:pt>
                <c:pt idx="7">
                  <c:v>0.63</c:v>
                </c:pt>
                <c:pt idx="8">
                  <c:v>#N/A</c:v>
                </c:pt>
                <c:pt idx="9">
                  <c:v>1.1200000000000001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0.02</c:v>
                </c:pt>
                <c:pt idx="4">
                  <c:v>#N/A</c:v>
                </c:pt>
                <c:pt idx="5">
                  <c:v>0.4</c:v>
                </c:pt>
                <c:pt idx="6">
                  <c:v>#N/A</c:v>
                </c:pt>
                <c:pt idx="7">
                  <c:v>1.34</c:v>
                </c:pt>
                <c:pt idx="8">
                  <c:v>#N/A</c:v>
                </c:pt>
                <c:pt idx="9">
                  <c:v>2.5299999999999998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5.13</c:v>
                </c:pt>
                <c:pt idx="2">
                  <c:v>#N/A</c:v>
                </c:pt>
                <c:pt idx="3">
                  <c:v>5.32</c:v>
                </c:pt>
                <c:pt idx="4">
                  <c:v>#N/A</c:v>
                </c:pt>
                <c:pt idx="5">
                  <c:v>5.58</c:v>
                </c:pt>
                <c:pt idx="6">
                  <c:v>#N/A</c:v>
                </c:pt>
                <c:pt idx="7">
                  <c:v>6.08</c:v>
                </c:pt>
                <c:pt idx="8">
                  <c:v>#N/A</c:v>
                </c:pt>
                <c:pt idx="9">
                  <c:v>7.1</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7.72</c:v>
                </c:pt>
                <c:pt idx="2">
                  <c:v>#N/A</c:v>
                </c:pt>
                <c:pt idx="3">
                  <c:v>9.26</c:v>
                </c:pt>
                <c:pt idx="4">
                  <c:v>#N/A</c:v>
                </c:pt>
                <c:pt idx="5">
                  <c:v>10.68</c:v>
                </c:pt>
                <c:pt idx="6">
                  <c:v>#N/A</c:v>
                </c:pt>
                <c:pt idx="7">
                  <c:v>12.1</c:v>
                </c:pt>
                <c:pt idx="8">
                  <c:v>#N/A</c:v>
                </c:pt>
                <c:pt idx="9">
                  <c:v>13.47</c:v>
                </c:pt>
              </c:numCache>
            </c:numRef>
          </c:val>
        </c:ser>
        <c:dLbls>
          <c:showLegendKey val="0"/>
          <c:showVal val="0"/>
          <c:showCatName val="0"/>
          <c:showSerName val="0"/>
          <c:showPercent val="0"/>
          <c:showBubbleSize val="0"/>
        </c:dLbls>
        <c:gapWidth val="150"/>
        <c:overlap val="100"/>
        <c:axId val="94093312"/>
        <c:axId val="94094848"/>
      </c:barChart>
      <c:catAx>
        <c:axId val="9409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94848"/>
        <c:crosses val="autoZero"/>
        <c:auto val="1"/>
        <c:lblAlgn val="ctr"/>
        <c:lblOffset val="100"/>
        <c:tickLblSkip val="1"/>
        <c:tickMarkSkip val="1"/>
        <c:noMultiLvlLbl val="0"/>
      </c:catAx>
      <c:valAx>
        <c:axId val="9409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93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540</c:v>
                </c:pt>
                <c:pt idx="5">
                  <c:v>553</c:v>
                </c:pt>
                <c:pt idx="8">
                  <c:v>561</c:v>
                </c:pt>
                <c:pt idx="11">
                  <c:v>544</c:v>
                </c:pt>
                <c:pt idx="14">
                  <c:v>552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c:v>
                </c:pt>
                <c:pt idx="3">
                  <c:v>5</c:v>
                </c:pt>
                <c:pt idx="6">
                  <c:v>1</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7</c:v>
                </c:pt>
                <c:pt idx="6">
                  <c:v>7</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188</c:v>
                </c:pt>
                <c:pt idx="3">
                  <c:v>225</c:v>
                </c:pt>
                <c:pt idx="6">
                  <c:v>225</c:v>
                </c:pt>
                <c:pt idx="9">
                  <c:v>220</c:v>
                </c:pt>
                <c:pt idx="12">
                  <c:v>222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589</c:v>
                </c:pt>
                <c:pt idx="3">
                  <c:v>606</c:v>
                </c:pt>
                <c:pt idx="6">
                  <c:v>577</c:v>
                </c:pt>
                <c:pt idx="9">
                  <c:v>542</c:v>
                </c:pt>
                <c:pt idx="12">
                  <c:v>515</c:v>
                </c:pt>
              </c:numCache>
            </c:numRef>
          </c:val>
        </c:ser>
        <c:dLbls>
          <c:showLegendKey val="0"/>
          <c:showVal val="0"/>
          <c:showCatName val="0"/>
          <c:showSerName val="0"/>
          <c:showPercent val="0"/>
          <c:showBubbleSize val="0"/>
        </c:dLbls>
        <c:gapWidth val="100"/>
        <c:overlap val="100"/>
        <c:axId val="91659264"/>
        <c:axId val="9166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254</c:v>
                </c:pt>
                <c:pt idx="2">
                  <c:v>#N/A</c:v>
                </c:pt>
                <c:pt idx="3">
                  <c:v>#N/A</c:v>
                </c:pt>
                <c:pt idx="4">
                  <c:v>290</c:v>
                </c:pt>
                <c:pt idx="5">
                  <c:v>#N/A</c:v>
                </c:pt>
                <c:pt idx="6">
                  <c:v>#N/A</c:v>
                </c:pt>
                <c:pt idx="7">
                  <c:v>249</c:v>
                </c:pt>
                <c:pt idx="8">
                  <c:v>#N/A</c:v>
                </c:pt>
                <c:pt idx="9">
                  <c:v>#N/A</c:v>
                </c:pt>
                <c:pt idx="10">
                  <c:v>227</c:v>
                </c:pt>
                <c:pt idx="11">
                  <c:v>#N/A</c:v>
                </c:pt>
                <c:pt idx="12">
                  <c:v>#N/A</c:v>
                </c:pt>
                <c:pt idx="13">
                  <c:v>193</c:v>
                </c:pt>
                <c:pt idx="14">
                  <c:v>#N/A</c:v>
                </c:pt>
              </c:numCache>
            </c:numRef>
          </c:val>
          <c:smooth val="0"/>
        </c:ser>
        <c:dLbls>
          <c:showLegendKey val="0"/>
          <c:showVal val="0"/>
          <c:showCatName val="0"/>
          <c:showSerName val="0"/>
          <c:showPercent val="0"/>
          <c:showBubbleSize val="0"/>
        </c:dLbls>
        <c:marker val="1"/>
        <c:smooth val="0"/>
        <c:axId val="91659264"/>
        <c:axId val="91661440"/>
      </c:lineChart>
      <c:catAx>
        <c:axId val="916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61440"/>
        <c:crosses val="autoZero"/>
        <c:auto val="1"/>
        <c:lblAlgn val="ctr"/>
        <c:lblOffset val="100"/>
        <c:tickLblSkip val="1"/>
        <c:tickMarkSkip val="1"/>
        <c:noMultiLvlLbl val="0"/>
      </c:catAx>
      <c:valAx>
        <c:axId val="9166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5093</c:v>
                </c:pt>
                <c:pt idx="5">
                  <c:v>4968</c:v>
                </c:pt>
                <c:pt idx="8">
                  <c:v>4734</c:v>
                </c:pt>
                <c:pt idx="11">
                  <c:v>4505</c:v>
                </c:pt>
                <c:pt idx="14">
                  <c:v>4379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72</c:v>
                </c:pt>
                <c:pt idx="5">
                  <c:v>64</c:v>
                </c:pt>
                <c:pt idx="8">
                  <c:v>56</c:v>
                </c:pt>
                <c:pt idx="11">
                  <c:v>48</c:v>
                </c:pt>
                <c:pt idx="14">
                  <c:v>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2518</c:v>
                </c:pt>
                <c:pt idx="5">
                  <c:v>2642</c:v>
                </c:pt>
                <c:pt idx="8">
                  <c:v>2687</c:v>
                </c:pt>
                <c:pt idx="11">
                  <c:v>2801</c:v>
                </c:pt>
                <c:pt idx="14">
                  <c:v>3003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738</c:v>
                </c:pt>
                <c:pt idx="3">
                  <c:v>677</c:v>
                </c:pt>
                <c:pt idx="6">
                  <c:v>702</c:v>
                </c:pt>
                <c:pt idx="9">
                  <c:v>664</c:v>
                </c:pt>
                <c:pt idx="12">
                  <c:v>648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c:v>
                </c:pt>
                <c:pt idx="3">
                  <c:v>38</c:v>
                </c:pt>
                <c:pt idx="6">
                  <c:v>32</c:v>
                </c:pt>
                <c:pt idx="9">
                  <c:v>26</c:v>
                </c:pt>
                <c:pt idx="12">
                  <c:v>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2168</c:v>
                </c:pt>
                <c:pt idx="3">
                  <c:v>2319</c:v>
                </c:pt>
                <c:pt idx="6">
                  <c:v>2297</c:v>
                </c:pt>
                <c:pt idx="9">
                  <c:v>2155</c:v>
                </c:pt>
                <c:pt idx="12">
                  <c:v>2027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64</c:v>
                </c:pt>
                <c:pt idx="3">
                  <c:v>55</c:v>
                </c:pt>
                <c:pt idx="6">
                  <c:v>50</c:v>
                </c:pt>
                <c:pt idx="9">
                  <c:v>45</c:v>
                </c:pt>
                <c:pt idx="12">
                  <c:v>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4350</c:v>
                </c:pt>
                <c:pt idx="3">
                  <c:v>3941</c:v>
                </c:pt>
                <c:pt idx="6">
                  <c:v>3648</c:v>
                </c:pt>
                <c:pt idx="9">
                  <c:v>3318</c:v>
                </c:pt>
                <c:pt idx="12">
                  <c:v>3278</c:v>
                </c:pt>
              </c:numCache>
            </c:numRef>
          </c:val>
        </c:ser>
        <c:dLbls>
          <c:showLegendKey val="0"/>
          <c:showVal val="0"/>
          <c:showCatName val="0"/>
          <c:showSerName val="0"/>
          <c:showPercent val="0"/>
          <c:showBubbleSize val="0"/>
        </c:dLbls>
        <c:gapWidth val="100"/>
        <c:overlap val="100"/>
        <c:axId val="93801088"/>
        <c:axId val="9381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801088"/>
        <c:axId val="93811456"/>
      </c:lineChart>
      <c:catAx>
        <c:axId val="9380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811456"/>
        <c:crosses val="autoZero"/>
        <c:auto val="1"/>
        <c:lblAlgn val="ctr"/>
        <c:lblOffset val="100"/>
        <c:tickLblSkip val="1"/>
        <c:tickMarkSkip val="1"/>
        <c:noMultiLvlLbl val="0"/>
      </c:catAx>
      <c:valAx>
        <c:axId val="9381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0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7,411
7,364
98.56
4,258,868
4,018,092
191,505
2,696,493
3,278,054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やや上回るものの、全国平均を下回る状況である。今後、自主財源である村税を確保するため、移住希望者へのＰＲ活動や村営住宅整備など定住促進施策を講じるとともに、ワイン産地育成事業等による産業振興施策を通じ、財政力の向上を図っ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6" name="直線コネクタ 65"/>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68439</xdr:rowOff>
    </xdr:to>
    <xdr:cxnSp macro="">
      <xdr:nvCxnSpPr>
        <xdr:cNvPr id="69" name="直線コネクタ 68"/>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68439</xdr:rowOff>
    </xdr:to>
    <xdr:cxnSp macro="">
      <xdr:nvCxnSpPr>
        <xdr:cNvPr id="72" name="直線コネクタ 71"/>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55033</xdr:rowOff>
    </xdr:to>
    <xdr:cxnSp macro="">
      <xdr:nvCxnSpPr>
        <xdr:cNvPr id="75" name="直線コネクタ 74"/>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5" name="円/楕円 84"/>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6"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7" name="円/楕円 86"/>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88" name="テキスト ボックス 87"/>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89" name="円/楕円 88"/>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129416</xdr:rowOff>
    </xdr:from>
    <xdr:ext cx="762000" cy="259045"/>
    <xdr:sp macro="" textlink="">
      <xdr:nvSpPr>
        <xdr:cNvPr id="90" name="テキスト ボックス 89"/>
        <xdr:cNvSpPr txBox="1"/>
      </xdr:nvSpPr>
      <xdr:spPr>
        <a:xfrm>
          <a:off x="2844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1" name="円/楕円 90"/>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92" name="テキスト ボックス 9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3" name="円/楕円 92"/>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102605</xdr:rowOff>
    </xdr:from>
    <xdr:ext cx="762000" cy="259045"/>
    <xdr:sp macro="" textlink="">
      <xdr:nvSpPr>
        <xdr:cNvPr id="94" name="テキスト ボックス 93"/>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行政改革実施計画に基づく人件費や経常的物件費等の抑制を図っていることなどから、前年より改善している。今後においては、扶助費や繰出金等で増加傾向にあり硬直化の進行が懸念されることから、さらなる経常的経費の抑制に努めていきたい。</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40429</xdr:rowOff>
    </xdr:from>
    <xdr:to>
      <xdr:col>7</xdr:col>
      <xdr:colOff>152400</xdr:colOff>
      <xdr:row>63</xdr:row>
      <xdr:rowOff>1694</xdr:rowOff>
    </xdr:to>
    <xdr:cxnSp macro="">
      <xdr:nvCxnSpPr>
        <xdr:cNvPr id="129" name="直線コネクタ 128"/>
        <xdr:cNvCxnSpPr/>
      </xdr:nvCxnSpPr>
      <xdr:spPr>
        <a:xfrm flipV="1">
          <a:off x="4114800" y="10670329"/>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1694</xdr:rowOff>
    </xdr:from>
    <xdr:to>
      <xdr:col>6</xdr:col>
      <xdr:colOff>0</xdr:colOff>
      <xdr:row>63</xdr:row>
      <xdr:rowOff>82127</xdr:rowOff>
    </xdr:to>
    <xdr:cxnSp macro="">
      <xdr:nvCxnSpPr>
        <xdr:cNvPr id="132" name="直線コネクタ 131"/>
        <xdr:cNvCxnSpPr/>
      </xdr:nvCxnSpPr>
      <xdr:spPr>
        <a:xfrm flipV="1">
          <a:off x="3225800" y="1080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63</xdr:row>
      <xdr:rowOff>86148</xdr:rowOff>
    </xdr:to>
    <xdr:cxnSp macro="">
      <xdr:nvCxnSpPr>
        <xdr:cNvPr id="135" name="直線コネクタ 134"/>
        <xdr:cNvCxnSpPr/>
      </xdr:nvCxnSpPr>
      <xdr:spPr>
        <a:xfrm flipV="1">
          <a:off x="2336800" y="108834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63</xdr:row>
      <xdr:rowOff>86148</xdr:rowOff>
    </xdr:to>
    <xdr:cxnSp macro="">
      <xdr:nvCxnSpPr>
        <xdr:cNvPr id="138" name="直線コネクタ 137"/>
        <xdr:cNvCxnSpPr/>
      </xdr:nvCxnSpPr>
      <xdr:spPr>
        <a:xfrm>
          <a:off x="1447800" y="108593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161079</xdr:rowOff>
    </xdr:from>
    <xdr:to>
      <xdr:col>7</xdr:col>
      <xdr:colOff>203200</xdr:colOff>
      <xdr:row>62</xdr:row>
      <xdr:rowOff>91229</xdr:rowOff>
    </xdr:to>
    <xdr:sp macro="" textlink="">
      <xdr:nvSpPr>
        <xdr:cNvPr id="148" name="円/楕円 147"/>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6156</xdr:rowOff>
    </xdr:from>
    <xdr:ext cx="762000" cy="259045"/>
    <xdr:sp macro="" textlink="">
      <xdr:nvSpPr>
        <xdr:cNvPr id="149" name="財政構造の弾力性該当値テキスト"/>
        <xdr:cNvSpPr txBox="1"/>
      </xdr:nvSpPr>
      <xdr:spPr>
        <a:xfrm>
          <a:off x="5041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0" name="円/楕円 149"/>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51" name="テキスト ボックス 150"/>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2" name="円/楕円 151"/>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53" name="テキスト ボックス 152"/>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35348</xdr:rowOff>
    </xdr:from>
    <xdr:to>
      <xdr:col>3</xdr:col>
      <xdr:colOff>330200</xdr:colOff>
      <xdr:row>63</xdr:row>
      <xdr:rowOff>136948</xdr:rowOff>
    </xdr:to>
    <xdr:sp macro="" textlink="">
      <xdr:nvSpPr>
        <xdr:cNvPr id="154" name="円/楕円 153"/>
        <xdr:cNvSpPr/>
      </xdr:nvSpPr>
      <xdr:spPr>
        <a:xfrm>
          <a:off x="2286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147125</xdr:rowOff>
    </xdr:from>
    <xdr:ext cx="762000" cy="259045"/>
    <xdr:sp macro="" textlink="">
      <xdr:nvSpPr>
        <xdr:cNvPr id="155" name="テキスト ボックス 154"/>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56" name="円/楕円 155"/>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57" name="テキスト ボックス 156"/>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[180,867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り類似団体平均を大きく下回るものの、全国平均は上回ることから、引き続き事務事業の見直し、職員配置の工夫等による人件費の抑制、今後増加が見込まれる村営施設に係る物件費・維持補修費等の縮減に努めていき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62968</xdr:rowOff>
    </xdr:from>
    <xdr:to>
      <xdr:col>7</xdr:col>
      <xdr:colOff>152400</xdr:colOff>
      <xdr:row>83</xdr:row>
      <xdr:rowOff>87182</xdr:rowOff>
    </xdr:to>
    <xdr:cxnSp macro="">
      <xdr:nvCxnSpPr>
        <xdr:cNvPr id="189" name="直線コネクタ 188"/>
        <xdr:cNvCxnSpPr/>
      </xdr:nvCxnSpPr>
      <xdr:spPr>
        <a:xfrm>
          <a:off x="4114800" y="14293318"/>
          <a:ext cx="8382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54515</xdr:rowOff>
    </xdr:from>
    <xdr:to>
      <xdr:col>6</xdr:col>
      <xdr:colOff>0</xdr:colOff>
      <xdr:row>83</xdr:row>
      <xdr:rowOff>62968</xdr:rowOff>
    </xdr:to>
    <xdr:cxnSp macro="">
      <xdr:nvCxnSpPr>
        <xdr:cNvPr id="192" name="直線コネクタ 191"/>
        <xdr:cNvCxnSpPr/>
      </xdr:nvCxnSpPr>
      <xdr:spPr>
        <a:xfrm>
          <a:off x="3225800" y="14284865"/>
          <a:ext cx="8890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47744</xdr:rowOff>
    </xdr:from>
    <xdr:to>
      <xdr:col>4</xdr:col>
      <xdr:colOff>482600</xdr:colOff>
      <xdr:row>83</xdr:row>
      <xdr:rowOff>54515</xdr:rowOff>
    </xdr:to>
    <xdr:cxnSp macro="">
      <xdr:nvCxnSpPr>
        <xdr:cNvPr id="195" name="直線コネクタ 194"/>
        <xdr:cNvCxnSpPr/>
      </xdr:nvCxnSpPr>
      <xdr:spPr>
        <a:xfrm>
          <a:off x="2336800" y="14278094"/>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37078</xdr:rowOff>
    </xdr:from>
    <xdr:to>
      <xdr:col>3</xdr:col>
      <xdr:colOff>279400</xdr:colOff>
      <xdr:row>83</xdr:row>
      <xdr:rowOff>47744</xdr:rowOff>
    </xdr:to>
    <xdr:cxnSp macro="">
      <xdr:nvCxnSpPr>
        <xdr:cNvPr id="198" name="直線コネクタ 197"/>
        <xdr:cNvCxnSpPr/>
      </xdr:nvCxnSpPr>
      <xdr:spPr>
        <a:xfrm>
          <a:off x="1447800" y="14267428"/>
          <a:ext cx="889000" cy="1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36382</xdr:rowOff>
    </xdr:from>
    <xdr:to>
      <xdr:col>7</xdr:col>
      <xdr:colOff>203200</xdr:colOff>
      <xdr:row>83</xdr:row>
      <xdr:rowOff>137982</xdr:rowOff>
    </xdr:to>
    <xdr:sp macro="" textlink="">
      <xdr:nvSpPr>
        <xdr:cNvPr id="208" name="円/楕円 207"/>
        <xdr:cNvSpPr/>
      </xdr:nvSpPr>
      <xdr:spPr>
        <a:xfrm>
          <a:off x="4902200" y="142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52909</xdr:rowOff>
    </xdr:from>
    <xdr:ext cx="762000" cy="259045"/>
    <xdr:sp macro="" textlink="">
      <xdr:nvSpPr>
        <xdr:cNvPr id="209" name="人件費・物件費等の状況該当値テキスト"/>
        <xdr:cNvSpPr txBox="1"/>
      </xdr:nvSpPr>
      <xdr:spPr>
        <a:xfrm>
          <a:off x="5041900" y="1411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180,867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12168</xdr:rowOff>
    </xdr:from>
    <xdr:to>
      <xdr:col>6</xdr:col>
      <xdr:colOff>50800</xdr:colOff>
      <xdr:row>83</xdr:row>
      <xdr:rowOff>113768</xdr:rowOff>
    </xdr:to>
    <xdr:sp macro="" textlink="">
      <xdr:nvSpPr>
        <xdr:cNvPr id="210" name="円/楕円 209"/>
        <xdr:cNvSpPr/>
      </xdr:nvSpPr>
      <xdr:spPr>
        <a:xfrm>
          <a:off x="4064000" y="142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123945</xdr:rowOff>
    </xdr:from>
    <xdr:ext cx="736600" cy="259045"/>
    <xdr:sp macro="" textlink="">
      <xdr:nvSpPr>
        <xdr:cNvPr id="211" name="テキスト ボックス 210"/>
        <xdr:cNvSpPr txBox="1"/>
      </xdr:nvSpPr>
      <xdr:spPr>
        <a:xfrm>
          <a:off x="3733800" y="1401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170,832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3715</xdr:rowOff>
    </xdr:from>
    <xdr:to>
      <xdr:col>4</xdr:col>
      <xdr:colOff>533400</xdr:colOff>
      <xdr:row>83</xdr:row>
      <xdr:rowOff>105315</xdr:rowOff>
    </xdr:to>
    <xdr:sp macro="" textlink="">
      <xdr:nvSpPr>
        <xdr:cNvPr id="212" name="円/楕円 211"/>
        <xdr:cNvSpPr/>
      </xdr:nvSpPr>
      <xdr:spPr>
        <a:xfrm>
          <a:off x="3175000" y="142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115492</xdr:rowOff>
    </xdr:from>
    <xdr:ext cx="762000" cy="259045"/>
    <xdr:sp macro="" textlink="">
      <xdr:nvSpPr>
        <xdr:cNvPr id="213" name="テキスト ボックス 212"/>
        <xdr:cNvSpPr txBox="1"/>
      </xdr:nvSpPr>
      <xdr:spPr>
        <a:xfrm>
          <a:off x="2844800" y="1400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168394</xdr:rowOff>
    </xdr:from>
    <xdr:to>
      <xdr:col>3</xdr:col>
      <xdr:colOff>330200</xdr:colOff>
      <xdr:row>83</xdr:row>
      <xdr:rowOff>98544</xdr:rowOff>
    </xdr:to>
    <xdr:sp macro="" textlink="">
      <xdr:nvSpPr>
        <xdr:cNvPr id="214" name="円/楕円 213"/>
        <xdr:cNvSpPr/>
      </xdr:nvSpPr>
      <xdr:spPr>
        <a:xfrm>
          <a:off x="2286000" y="142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108721</xdr:rowOff>
    </xdr:from>
    <xdr:ext cx="762000" cy="259045"/>
    <xdr:sp macro="" textlink="">
      <xdr:nvSpPr>
        <xdr:cNvPr id="215" name="テキスト ボックス 214"/>
        <xdr:cNvSpPr txBox="1"/>
      </xdr:nvSpPr>
      <xdr:spPr>
        <a:xfrm>
          <a:off x="1955800" y="139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157728</xdr:rowOff>
    </xdr:from>
    <xdr:to>
      <xdr:col>2</xdr:col>
      <xdr:colOff>127000</xdr:colOff>
      <xdr:row>83</xdr:row>
      <xdr:rowOff>87878</xdr:rowOff>
    </xdr:to>
    <xdr:sp macro="" textlink="">
      <xdr:nvSpPr>
        <xdr:cNvPr id="216" name="円/楕円 215"/>
        <xdr:cNvSpPr/>
      </xdr:nvSpPr>
      <xdr:spPr>
        <a:xfrm>
          <a:off x="1397000" y="142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98055</xdr:rowOff>
    </xdr:from>
    <xdr:ext cx="762000" cy="259045"/>
    <xdr:sp macro="" textlink="">
      <xdr:nvSpPr>
        <xdr:cNvPr id="217" name="テキスト ボックス 216"/>
        <xdr:cNvSpPr txBox="1"/>
      </xdr:nvSpPr>
      <xdr:spPr>
        <a:xfrm>
          <a:off x="1066800" y="1398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国家公務員の</a:t>
          </a:r>
          <a:r>
            <a:rPr lang="ja-JP" altLang="en-US" sz="1100" b="0" i="0" baseline="0">
              <a:solidFill>
                <a:schemeClr val="dk1"/>
              </a:solidFill>
              <a:effectLst/>
              <a:latin typeface="+mn-lt"/>
              <a:ea typeface="+mn-ea"/>
              <a:cs typeface="+mn-cs"/>
            </a:rPr>
            <a:t>時限的な給与改定特例法による給与減額支給措置が終了したことに伴い、若干上昇しているが、</a:t>
          </a:r>
          <a:r>
            <a:rPr lang="ja-JP" altLang="ja-JP" sz="1100" b="0" i="0" baseline="0">
              <a:solidFill>
                <a:schemeClr val="dk1"/>
              </a:solidFill>
              <a:effectLst/>
              <a:latin typeface="+mn-lt"/>
              <a:ea typeface="+mn-ea"/>
              <a:cs typeface="+mn-cs"/>
            </a:rPr>
            <a:t>類似団体及び全国平均を下回っている。今後も引き続き、事務事業の見直しや職員配置の工夫等により給与水準の抑制に努めていきたい。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84</xdr:row>
      <xdr:rowOff>82550</xdr:rowOff>
    </xdr:to>
    <xdr:cxnSp macro="">
      <xdr:nvCxnSpPr>
        <xdr:cNvPr id="251" name="直線コネクタ 250"/>
        <xdr:cNvCxnSpPr/>
      </xdr:nvCxnSpPr>
      <xdr:spPr>
        <a:xfrm>
          <a:off x="16179800" y="1434761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88</xdr:row>
      <xdr:rowOff>88477</xdr:rowOff>
    </xdr:to>
    <xdr:cxnSp macro="">
      <xdr:nvCxnSpPr>
        <xdr:cNvPr id="254" name="直線コネクタ 253"/>
        <xdr:cNvCxnSpPr/>
      </xdr:nvCxnSpPr>
      <xdr:spPr>
        <a:xfrm flipV="1">
          <a:off x="15290800" y="14347613"/>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88477</xdr:rowOff>
    </xdr:from>
    <xdr:to>
      <xdr:col>22</xdr:col>
      <xdr:colOff>203200</xdr:colOff>
      <xdr:row>89</xdr:row>
      <xdr:rowOff>45720</xdr:rowOff>
    </xdr:to>
    <xdr:cxnSp macro="">
      <xdr:nvCxnSpPr>
        <xdr:cNvPr id="257" name="直線コネクタ 256"/>
        <xdr:cNvCxnSpPr/>
      </xdr:nvCxnSpPr>
      <xdr:spPr>
        <a:xfrm flipV="1">
          <a:off x="14401800" y="151760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89</xdr:row>
      <xdr:rowOff>45720</xdr:rowOff>
    </xdr:to>
    <xdr:cxnSp macro="">
      <xdr:nvCxnSpPr>
        <xdr:cNvPr id="260" name="直線コネクタ 259"/>
        <xdr:cNvCxnSpPr/>
      </xdr:nvCxnSpPr>
      <xdr:spPr>
        <a:xfrm>
          <a:off x="13512800" y="146693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64" name="テキスト ボックス 263"/>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0" name="円/楕円 26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2" name="円/楕円 271"/>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73" name="テキスト ボックス 272"/>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74" name="円/楕円 273"/>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75" name="テキスト ボックス 27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6" name="円/楕円 275"/>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7" name="テキスト ボックス 276"/>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78" name="円/楕円 277"/>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131673</xdr:rowOff>
    </xdr:from>
    <xdr:ext cx="762000" cy="259045"/>
    <xdr:sp macro="" textlink="">
      <xdr:nvSpPr>
        <xdr:cNvPr id="279" name="テキスト ボックス 27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退職者の不補充や新規採用の抑制等により、類似団体平均より職員数は少ない状況である。引き続き、事務事業の見直しや職員配置の工夫等により職員数の抑制に努めていきたい。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135491</xdr:rowOff>
    </xdr:from>
    <xdr:to>
      <xdr:col>24</xdr:col>
      <xdr:colOff>558800</xdr:colOff>
      <xdr:row>59</xdr:row>
      <xdr:rowOff>143074</xdr:rowOff>
    </xdr:to>
    <xdr:cxnSp macro="">
      <xdr:nvCxnSpPr>
        <xdr:cNvPr id="316" name="直線コネクタ 315"/>
        <xdr:cNvCxnSpPr/>
      </xdr:nvCxnSpPr>
      <xdr:spPr>
        <a:xfrm>
          <a:off x="16179800" y="10251041"/>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122392</xdr:rowOff>
    </xdr:from>
    <xdr:to>
      <xdr:col>23</xdr:col>
      <xdr:colOff>406400</xdr:colOff>
      <xdr:row>59</xdr:row>
      <xdr:rowOff>135491</xdr:rowOff>
    </xdr:to>
    <xdr:cxnSp macro="">
      <xdr:nvCxnSpPr>
        <xdr:cNvPr id="319" name="直線コネクタ 318"/>
        <xdr:cNvCxnSpPr/>
      </xdr:nvCxnSpPr>
      <xdr:spPr>
        <a:xfrm>
          <a:off x="15290800" y="10237942"/>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118945</xdr:rowOff>
    </xdr:from>
    <xdr:to>
      <xdr:col>22</xdr:col>
      <xdr:colOff>203200</xdr:colOff>
      <xdr:row>59</xdr:row>
      <xdr:rowOff>122392</xdr:rowOff>
    </xdr:to>
    <xdr:cxnSp macro="">
      <xdr:nvCxnSpPr>
        <xdr:cNvPr id="322" name="直線コネクタ 321"/>
        <xdr:cNvCxnSpPr/>
      </xdr:nvCxnSpPr>
      <xdr:spPr>
        <a:xfrm>
          <a:off x="14401800" y="1023449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118945</xdr:rowOff>
    </xdr:from>
    <xdr:to>
      <xdr:col>21</xdr:col>
      <xdr:colOff>0</xdr:colOff>
      <xdr:row>59</xdr:row>
      <xdr:rowOff>123771</xdr:rowOff>
    </xdr:to>
    <xdr:cxnSp macro="">
      <xdr:nvCxnSpPr>
        <xdr:cNvPr id="325" name="直線コネクタ 324"/>
        <xdr:cNvCxnSpPr/>
      </xdr:nvCxnSpPr>
      <xdr:spPr>
        <a:xfrm flipV="1">
          <a:off x="13512800" y="1023449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92274</xdr:rowOff>
    </xdr:from>
    <xdr:to>
      <xdr:col>24</xdr:col>
      <xdr:colOff>609600</xdr:colOff>
      <xdr:row>60</xdr:row>
      <xdr:rowOff>22424</xdr:rowOff>
    </xdr:to>
    <xdr:sp macro="" textlink="">
      <xdr:nvSpPr>
        <xdr:cNvPr id="335" name="円/楕円 334"/>
        <xdr:cNvSpPr/>
      </xdr:nvSpPr>
      <xdr:spPr>
        <a:xfrm>
          <a:off x="16967200" y="102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13551</xdr:rowOff>
    </xdr:from>
    <xdr:ext cx="762000" cy="259045"/>
    <xdr:sp macro="" textlink="">
      <xdr:nvSpPr>
        <xdr:cNvPr id="336" name="定員管理の状況該当値テキスト"/>
        <xdr:cNvSpPr txBox="1"/>
      </xdr:nvSpPr>
      <xdr:spPr>
        <a:xfrm>
          <a:off x="17106900" y="1012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84691</xdr:rowOff>
    </xdr:from>
    <xdr:to>
      <xdr:col>23</xdr:col>
      <xdr:colOff>457200</xdr:colOff>
      <xdr:row>60</xdr:row>
      <xdr:rowOff>14841</xdr:rowOff>
    </xdr:to>
    <xdr:sp macro="" textlink="">
      <xdr:nvSpPr>
        <xdr:cNvPr id="337" name="円/楕円 336"/>
        <xdr:cNvSpPr/>
      </xdr:nvSpPr>
      <xdr:spPr>
        <a:xfrm>
          <a:off x="16129000" y="102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25018</xdr:rowOff>
    </xdr:from>
    <xdr:ext cx="736600" cy="259045"/>
    <xdr:sp macro="" textlink="">
      <xdr:nvSpPr>
        <xdr:cNvPr id="338" name="テキスト ボックス 337"/>
        <xdr:cNvSpPr txBox="1"/>
      </xdr:nvSpPr>
      <xdr:spPr>
        <a:xfrm>
          <a:off x="15798800" y="9969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71592</xdr:rowOff>
    </xdr:from>
    <xdr:to>
      <xdr:col>22</xdr:col>
      <xdr:colOff>254000</xdr:colOff>
      <xdr:row>60</xdr:row>
      <xdr:rowOff>1742</xdr:rowOff>
    </xdr:to>
    <xdr:sp macro="" textlink="">
      <xdr:nvSpPr>
        <xdr:cNvPr id="339" name="円/楕円 338"/>
        <xdr:cNvSpPr/>
      </xdr:nvSpPr>
      <xdr:spPr>
        <a:xfrm>
          <a:off x="15240000" y="10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11919</xdr:rowOff>
    </xdr:from>
    <xdr:ext cx="762000" cy="259045"/>
    <xdr:sp macro="" textlink="">
      <xdr:nvSpPr>
        <xdr:cNvPr id="340" name="テキスト ボックス 339"/>
        <xdr:cNvSpPr txBox="1"/>
      </xdr:nvSpPr>
      <xdr:spPr>
        <a:xfrm>
          <a:off x="14909800" y="995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68145</xdr:rowOff>
    </xdr:from>
    <xdr:to>
      <xdr:col>21</xdr:col>
      <xdr:colOff>50800</xdr:colOff>
      <xdr:row>59</xdr:row>
      <xdr:rowOff>169745</xdr:rowOff>
    </xdr:to>
    <xdr:sp macro="" textlink="">
      <xdr:nvSpPr>
        <xdr:cNvPr id="341" name="円/楕円 340"/>
        <xdr:cNvSpPr/>
      </xdr:nvSpPr>
      <xdr:spPr>
        <a:xfrm>
          <a:off x="14351000" y="101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8472</xdr:rowOff>
    </xdr:from>
    <xdr:ext cx="762000" cy="259045"/>
    <xdr:sp macro="" textlink="">
      <xdr:nvSpPr>
        <xdr:cNvPr id="342" name="テキスト ボックス 341"/>
        <xdr:cNvSpPr txBox="1"/>
      </xdr:nvSpPr>
      <xdr:spPr>
        <a:xfrm>
          <a:off x="14020800" y="995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72971</xdr:rowOff>
    </xdr:from>
    <xdr:to>
      <xdr:col>19</xdr:col>
      <xdr:colOff>533400</xdr:colOff>
      <xdr:row>60</xdr:row>
      <xdr:rowOff>3121</xdr:rowOff>
    </xdr:to>
    <xdr:sp macro="" textlink="">
      <xdr:nvSpPr>
        <xdr:cNvPr id="343" name="円/楕円 342"/>
        <xdr:cNvSpPr/>
      </xdr:nvSpPr>
      <xdr:spPr>
        <a:xfrm>
          <a:off x="13462000" y="101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13298</xdr:rowOff>
    </xdr:from>
    <xdr:ext cx="762000" cy="259045"/>
    <xdr:sp macro="" textlink="">
      <xdr:nvSpPr>
        <xdr:cNvPr id="344" name="テキスト ボックス 343"/>
        <xdr:cNvSpPr txBox="1"/>
      </xdr:nvSpPr>
      <xdr:spPr>
        <a:xfrm>
          <a:off x="13131800" y="99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類似団体及び全国平均を上回る状況であるが、地域総合整備事業債等の償還完了や新発債の抑制等により、平成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16.4%</a:t>
          </a:r>
          <a:r>
            <a:rPr lang="ja-JP" altLang="ja-JP" sz="1100" b="0" i="0" baseline="0">
              <a:solidFill>
                <a:schemeClr val="dk1"/>
              </a:solidFill>
              <a:effectLst/>
              <a:latin typeface="+mn-lt"/>
              <a:ea typeface="+mn-ea"/>
              <a:cs typeface="+mn-cs"/>
            </a:rPr>
            <a:t>をピークに平成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年度以降は減少傾向であるため、引き続き新発債の抑制等により健全財政を堅持していきたい。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35052</xdr:rowOff>
    </xdr:from>
    <xdr:to>
      <xdr:col>24</xdr:col>
      <xdr:colOff>558800</xdr:colOff>
      <xdr:row>42</xdr:row>
      <xdr:rowOff>102616</xdr:rowOff>
    </xdr:to>
    <xdr:cxnSp macro="">
      <xdr:nvCxnSpPr>
        <xdr:cNvPr id="375" name="直線コネクタ 374"/>
        <xdr:cNvCxnSpPr/>
      </xdr:nvCxnSpPr>
      <xdr:spPr>
        <a:xfrm flipV="1">
          <a:off x="16179800" y="72359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102616</xdr:rowOff>
    </xdr:from>
    <xdr:to>
      <xdr:col>23</xdr:col>
      <xdr:colOff>406400</xdr:colOff>
      <xdr:row>42</xdr:row>
      <xdr:rowOff>141224</xdr:rowOff>
    </xdr:to>
    <xdr:cxnSp macro="">
      <xdr:nvCxnSpPr>
        <xdr:cNvPr id="378" name="直線コネクタ 377"/>
        <xdr:cNvCxnSpPr/>
      </xdr:nvCxnSpPr>
      <xdr:spPr>
        <a:xfrm flipV="1">
          <a:off x="15290800" y="73035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141224</xdr:rowOff>
    </xdr:from>
    <xdr:to>
      <xdr:col>22</xdr:col>
      <xdr:colOff>203200</xdr:colOff>
      <xdr:row>42</xdr:row>
      <xdr:rowOff>155702</xdr:rowOff>
    </xdr:to>
    <xdr:cxnSp macro="">
      <xdr:nvCxnSpPr>
        <xdr:cNvPr id="381" name="直線コネクタ 380"/>
        <xdr:cNvCxnSpPr/>
      </xdr:nvCxnSpPr>
      <xdr:spPr>
        <a:xfrm flipV="1">
          <a:off x="14401800" y="734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42</xdr:row>
      <xdr:rowOff>155702</xdr:rowOff>
    </xdr:to>
    <xdr:cxnSp macro="">
      <xdr:nvCxnSpPr>
        <xdr:cNvPr id="384" name="直線コネクタ 383"/>
        <xdr:cNvCxnSpPr/>
      </xdr:nvCxnSpPr>
      <xdr:spPr>
        <a:xfrm>
          <a:off x="13512800" y="73517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155702</xdr:rowOff>
    </xdr:from>
    <xdr:to>
      <xdr:col>24</xdr:col>
      <xdr:colOff>609600</xdr:colOff>
      <xdr:row>42</xdr:row>
      <xdr:rowOff>85852</xdr:rowOff>
    </xdr:to>
    <xdr:sp macro="" textlink="">
      <xdr:nvSpPr>
        <xdr:cNvPr id="394" name="円/楕円 393"/>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127779</xdr:rowOff>
    </xdr:from>
    <xdr:ext cx="762000" cy="259045"/>
    <xdr:sp macro="" textlink="">
      <xdr:nvSpPr>
        <xdr:cNvPr id="395"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51816</xdr:rowOff>
    </xdr:from>
    <xdr:to>
      <xdr:col>23</xdr:col>
      <xdr:colOff>457200</xdr:colOff>
      <xdr:row>42</xdr:row>
      <xdr:rowOff>153416</xdr:rowOff>
    </xdr:to>
    <xdr:sp macro="" textlink="">
      <xdr:nvSpPr>
        <xdr:cNvPr id="396" name="円/楕円 395"/>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138193</xdr:rowOff>
    </xdr:from>
    <xdr:ext cx="736600" cy="259045"/>
    <xdr:sp macro="" textlink="">
      <xdr:nvSpPr>
        <xdr:cNvPr id="397" name="テキスト ボックス 396"/>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90424</xdr:rowOff>
    </xdr:from>
    <xdr:to>
      <xdr:col>22</xdr:col>
      <xdr:colOff>254000</xdr:colOff>
      <xdr:row>43</xdr:row>
      <xdr:rowOff>20574</xdr:rowOff>
    </xdr:to>
    <xdr:sp macro="" textlink="">
      <xdr:nvSpPr>
        <xdr:cNvPr id="398" name="円/楕円 397"/>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5351</xdr:rowOff>
    </xdr:from>
    <xdr:ext cx="762000" cy="259045"/>
    <xdr:sp macro="" textlink="">
      <xdr:nvSpPr>
        <xdr:cNvPr id="399" name="テキスト ボックス 398"/>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104902</xdr:rowOff>
    </xdr:from>
    <xdr:to>
      <xdr:col>21</xdr:col>
      <xdr:colOff>50800</xdr:colOff>
      <xdr:row>43</xdr:row>
      <xdr:rowOff>35052</xdr:rowOff>
    </xdr:to>
    <xdr:sp macro="" textlink="">
      <xdr:nvSpPr>
        <xdr:cNvPr id="400" name="円/楕円 399"/>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401" name="テキスト ボックス 400"/>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2" name="円/楕円 401"/>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403" name="テキスト ボックス 402"/>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地域総合整備事業債等の償還完了による地方債残高の減少や基金積立による充当可能基金の増加等により、類似団体及び全国平均を大きく下回る状況である。今後も引き続き、新発債の抑制等により健全財政を堅持していき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7,411
7,364
98.56
4,258,868
4,018,092
191,505
2,696,493
3,278,054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退職不補充及び新規採用の抑制による職員数の削減、議員及び理事者報酬の削減等により、類似団体及び全国平均を下回る状況である。今後も引き続き、事務事業の見直しや職員配置の工夫等により人件費の抑制に努めていき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62992</xdr:rowOff>
    </xdr:to>
    <xdr:cxnSp macro="">
      <xdr:nvCxnSpPr>
        <xdr:cNvPr id="62" name="直線コネクタ 61"/>
        <xdr:cNvCxnSpPr/>
      </xdr:nvCxnSpPr>
      <xdr:spPr>
        <a:xfrm flipV="1">
          <a:off x="3987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104140</xdr:rowOff>
    </xdr:to>
    <xdr:cxnSp macro="">
      <xdr:nvCxnSpPr>
        <xdr:cNvPr id="65" name="直線コネクタ 64"/>
        <xdr:cNvCxnSpPr/>
      </xdr:nvCxnSpPr>
      <xdr:spPr>
        <a:xfrm flipV="1">
          <a:off x="3098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36</xdr:row>
      <xdr:rowOff>104140</xdr:rowOff>
    </xdr:to>
    <xdr:cxnSp macro="">
      <xdr:nvCxnSpPr>
        <xdr:cNvPr id="68" name="直線コネクタ 67"/>
        <xdr:cNvCxnSpPr/>
      </xdr:nvCxnSpPr>
      <xdr:spPr>
        <a:xfrm>
          <a:off x="2209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99568</xdr:rowOff>
    </xdr:to>
    <xdr:cxnSp macro="">
      <xdr:nvCxnSpPr>
        <xdr:cNvPr id="71" name="直線コネクタ 70"/>
        <xdr:cNvCxnSpPr/>
      </xdr:nvCxnSpPr>
      <xdr:spPr>
        <a:xfrm>
          <a:off x="1320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1" name="円/楕円 80"/>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2"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3" name="円/楕円 82"/>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4" name="テキスト ボックス 83"/>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5" name="円/楕円 84"/>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6" name="テキスト ボックス 8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48768</xdr:rowOff>
    </xdr:from>
    <xdr:to>
      <xdr:col>3</xdr:col>
      <xdr:colOff>193675</xdr:colOff>
      <xdr:row>36</xdr:row>
      <xdr:rowOff>150368</xdr:rowOff>
    </xdr:to>
    <xdr:sp macro="" textlink="">
      <xdr:nvSpPr>
        <xdr:cNvPr id="87" name="円/楕円 86"/>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160545</xdr:rowOff>
    </xdr:from>
    <xdr:ext cx="762000" cy="259045"/>
    <xdr:sp macro="" textlink="">
      <xdr:nvSpPr>
        <xdr:cNvPr id="88" name="テキスト ボックス 87"/>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89" name="円/楕円 88"/>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0" name="テキスト ボックス 89"/>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行財政改革の取り組み等により経常的物件費の抑制を図っていることから、ほぼ横ばいで推移している。今後も可能な限り経費の縮減に努めていきたい。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21844</xdr:rowOff>
    </xdr:to>
    <xdr:cxnSp macro="">
      <xdr:nvCxnSpPr>
        <xdr:cNvPr id="120" name="直線コネクタ 119"/>
        <xdr:cNvCxnSpPr/>
      </xdr:nvCxnSpPr>
      <xdr:spPr>
        <a:xfrm>
          <a:off x="15671800" y="2765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53848</xdr:rowOff>
    </xdr:to>
    <xdr:cxnSp macro="">
      <xdr:nvCxnSpPr>
        <xdr:cNvPr id="123" name="直線コネクタ 122"/>
        <xdr:cNvCxnSpPr/>
      </xdr:nvCxnSpPr>
      <xdr:spPr>
        <a:xfrm flipV="1">
          <a:off x="14782800" y="2765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53848</xdr:rowOff>
    </xdr:to>
    <xdr:cxnSp macro="">
      <xdr:nvCxnSpPr>
        <xdr:cNvPr id="126" name="直線コネクタ 125"/>
        <xdr:cNvCxnSpPr/>
      </xdr:nvCxnSpPr>
      <xdr:spPr>
        <a:xfrm>
          <a:off x="13893800" y="2783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58420</xdr:rowOff>
    </xdr:to>
    <xdr:cxnSp macro="">
      <xdr:nvCxnSpPr>
        <xdr:cNvPr id="129" name="直線コネクタ 128"/>
        <xdr:cNvCxnSpPr/>
      </xdr:nvCxnSpPr>
      <xdr:spPr>
        <a:xfrm flipV="1">
          <a:off x="13004800" y="2783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39" name="円/楕円 138"/>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0"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1" name="円/楕円 140"/>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2" name="テキスト ボックス 141"/>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xdr:rowOff>
    </xdr:from>
    <xdr:to>
      <xdr:col>21</xdr:col>
      <xdr:colOff>412750</xdr:colOff>
      <xdr:row>16</xdr:row>
      <xdr:rowOff>104648</xdr:rowOff>
    </xdr:to>
    <xdr:sp macro="" textlink="">
      <xdr:nvSpPr>
        <xdr:cNvPr id="143" name="円/楕円 142"/>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114825</xdr:rowOff>
    </xdr:from>
    <xdr:ext cx="762000" cy="259045"/>
    <xdr:sp macro="" textlink="">
      <xdr:nvSpPr>
        <xdr:cNvPr id="144" name="テキスト ボックス 143"/>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5" name="円/楕円 144"/>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46" name="テキスト ボックス 145"/>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47" name="円/楕円 146"/>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48" name="テキスト ボックス 147"/>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子育て支援や障がい者及び高齢者福祉の充実を積極的に図っていることから、類似団体平均を上回る状況である。今後は事業内容の検証や見直し等により、可能な限り扶助費の抑制に努めていきたい。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88900</xdr:rowOff>
    </xdr:to>
    <xdr:cxnSp macro="">
      <xdr:nvCxnSpPr>
        <xdr:cNvPr id="181" name="直線コネクタ 180"/>
        <xdr:cNvCxnSpPr/>
      </xdr:nvCxnSpPr>
      <xdr:spPr>
        <a:xfrm flipV="1">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88900</xdr:rowOff>
    </xdr:to>
    <xdr:cxnSp macro="">
      <xdr:nvCxnSpPr>
        <xdr:cNvPr id="184" name="直線コネクタ 183"/>
        <xdr:cNvCxnSpPr/>
      </xdr:nvCxnSpPr>
      <xdr:spPr>
        <a:xfrm>
          <a:off x="3098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88900</xdr:rowOff>
    </xdr:to>
    <xdr:cxnSp macro="">
      <xdr:nvCxnSpPr>
        <xdr:cNvPr id="187" name="直線コネクタ 186"/>
        <xdr:cNvCxnSpPr/>
      </xdr:nvCxnSpPr>
      <xdr:spPr>
        <a:xfrm>
          <a:off x="2209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88900</xdr:rowOff>
    </xdr:to>
    <xdr:cxnSp macro="">
      <xdr:nvCxnSpPr>
        <xdr:cNvPr id="190" name="直線コネクタ 189"/>
        <xdr:cNvCxnSpPr/>
      </xdr:nvCxnSpPr>
      <xdr:spPr>
        <a:xfrm flipV="1">
          <a:off x="1320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0" name="円/楕円 199"/>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1"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2" name="円/楕円 201"/>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203" name="テキスト ボックス 202"/>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4" name="円/楕円 203"/>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05" name="テキスト ボックス 204"/>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6" name="円/楕円 205"/>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7" name="テキスト ボックス 206"/>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8" name="円/楕円 207"/>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9" name="テキスト ボックス 208"/>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医療費の増に伴う国民健康保険特別会計や介護保険特別会計への繰出金の増加等により、類似団体平均や全国平均を上回る状況である。今後においても繰出金や、経年劣化に伴う村内公共施設の修繕費など維持補修費の増加が見込まれることから、事業内容の検証及び施設点検の実施等により経費の抑制に努めていきた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155575</xdr:rowOff>
    </xdr:from>
    <xdr:to>
      <xdr:col>24</xdr:col>
      <xdr:colOff>31750</xdr:colOff>
      <xdr:row>59</xdr:row>
      <xdr:rowOff>12700</xdr:rowOff>
    </xdr:to>
    <xdr:cxnSp macro="">
      <xdr:nvCxnSpPr>
        <xdr:cNvPr id="237" name="直線コネクタ 236"/>
        <xdr:cNvCxnSpPr/>
      </xdr:nvCxnSpPr>
      <xdr:spPr>
        <a:xfrm flipV="1">
          <a:off x="15671800" y="100996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12700</xdr:rowOff>
    </xdr:to>
    <xdr:cxnSp macro="">
      <xdr:nvCxnSpPr>
        <xdr:cNvPr id="240" name="直線コネクタ 239"/>
        <xdr:cNvCxnSpPr/>
      </xdr:nvCxnSpPr>
      <xdr:spPr>
        <a:xfrm>
          <a:off x="14782800" y="10116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167005</xdr:rowOff>
    </xdr:from>
    <xdr:to>
      <xdr:col>21</xdr:col>
      <xdr:colOff>361950</xdr:colOff>
      <xdr:row>59</xdr:row>
      <xdr:rowOff>1270</xdr:rowOff>
    </xdr:to>
    <xdr:cxnSp macro="">
      <xdr:nvCxnSpPr>
        <xdr:cNvPr id="243" name="直線コネクタ 242"/>
        <xdr:cNvCxnSpPr/>
      </xdr:nvCxnSpPr>
      <xdr:spPr>
        <a:xfrm>
          <a:off x="13893800" y="10111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167005</xdr:rowOff>
    </xdr:to>
    <xdr:cxnSp macro="">
      <xdr:nvCxnSpPr>
        <xdr:cNvPr id="246" name="直線コネクタ 245"/>
        <xdr:cNvCxnSpPr/>
      </xdr:nvCxnSpPr>
      <xdr:spPr>
        <a:xfrm>
          <a:off x="13004800" y="100139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104775</xdr:rowOff>
    </xdr:from>
    <xdr:to>
      <xdr:col>24</xdr:col>
      <xdr:colOff>82550</xdr:colOff>
      <xdr:row>59</xdr:row>
      <xdr:rowOff>34925</xdr:rowOff>
    </xdr:to>
    <xdr:sp macro="" textlink="">
      <xdr:nvSpPr>
        <xdr:cNvPr id="256" name="円/楕円 255"/>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76852</xdr:rowOff>
    </xdr:from>
    <xdr:ext cx="762000" cy="259045"/>
    <xdr:sp macro="" textlink="">
      <xdr:nvSpPr>
        <xdr:cNvPr id="257"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133350</xdr:rowOff>
    </xdr:from>
    <xdr:to>
      <xdr:col>22</xdr:col>
      <xdr:colOff>615950</xdr:colOff>
      <xdr:row>59</xdr:row>
      <xdr:rowOff>63500</xdr:rowOff>
    </xdr:to>
    <xdr:sp macro="" textlink="">
      <xdr:nvSpPr>
        <xdr:cNvPr id="258" name="円/楕円 257"/>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59" name="テキスト ボックス 258"/>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60" name="円/楕円 259"/>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61" name="テキスト ボックス 260"/>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116205</xdr:rowOff>
    </xdr:from>
    <xdr:to>
      <xdr:col>20</xdr:col>
      <xdr:colOff>209550</xdr:colOff>
      <xdr:row>59</xdr:row>
      <xdr:rowOff>46355</xdr:rowOff>
    </xdr:to>
    <xdr:sp macro="" textlink="">
      <xdr:nvSpPr>
        <xdr:cNvPr id="262" name="円/楕円 261"/>
        <xdr:cNvSpPr/>
      </xdr:nvSpPr>
      <xdr:spPr>
        <a:xfrm>
          <a:off x="13843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31132</xdr:rowOff>
    </xdr:from>
    <xdr:ext cx="762000" cy="259045"/>
    <xdr:sp macro="" textlink="">
      <xdr:nvSpPr>
        <xdr:cNvPr id="263" name="テキスト ボックス 262"/>
        <xdr:cNvSpPr txBox="1"/>
      </xdr:nvSpPr>
      <xdr:spPr>
        <a:xfrm>
          <a:off x="13512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19050</xdr:rowOff>
    </xdr:from>
    <xdr:to>
      <xdr:col>19</xdr:col>
      <xdr:colOff>6350</xdr:colOff>
      <xdr:row>58</xdr:row>
      <xdr:rowOff>120650</xdr:rowOff>
    </xdr:to>
    <xdr:sp macro="" textlink="">
      <xdr:nvSpPr>
        <xdr:cNvPr id="264" name="円/楕円 263"/>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105427</xdr:rowOff>
    </xdr:from>
    <xdr:ext cx="762000" cy="259045"/>
    <xdr:sp macro="" textlink="">
      <xdr:nvSpPr>
        <xdr:cNvPr id="265" name="テキスト ボックス 264"/>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類似団体及び全国平均を下回る状況であるが、村行政改革実施計画に基づき、事務事業の整理・見直しを引き続き推進し、適正な補助事業の実施に努めていきたい。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164556</xdr:rowOff>
    </xdr:from>
    <xdr:to>
      <xdr:col>24</xdr:col>
      <xdr:colOff>31750</xdr:colOff>
      <xdr:row>35</xdr:row>
      <xdr:rowOff>164556</xdr:rowOff>
    </xdr:to>
    <xdr:cxnSp macro="">
      <xdr:nvCxnSpPr>
        <xdr:cNvPr id="299" name="直線コネクタ 298"/>
        <xdr:cNvCxnSpPr/>
      </xdr:nvCxnSpPr>
      <xdr:spPr>
        <a:xfrm>
          <a:off x="15671800" y="6165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112304</xdr:rowOff>
    </xdr:from>
    <xdr:to>
      <xdr:col>22</xdr:col>
      <xdr:colOff>565150</xdr:colOff>
      <xdr:row>35</xdr:row>
      <xdr:rowOff>164556</xdr:rowOff>
    </xdr:to>
    <xdr:cxnSp macro="">
      <xdr:nvCxnSpPr>
        <xdr:cNvPr id="302" name="直線コネクタ 301"/>
        <xdr:cNvCxnSpPr/>
      </xdr:nvCxnSpPr>
      <xdr:spPr>
        <a:xfrm>
          <a:off x="14782800" y="6113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112304</xdr:rowOff>
    </xdr:from>
    <xdr:to>
      <xdr:col>21</xdr:col>
      <xdr:colOff>361950</xdr:colOff>
      <xdr:row>35</xdr:row>
      <xdr:rowOff>144961</xdr:rowOff>
    </xdr:to>
    <xdr:cxnSp macro="">
      <xdr:nvCxnSpPr>
        <xdr:cNvPr id="305" name="直線コネクタ 304"/>
        <xdr:cNvCxnSpPr/>
      </xdr:nvCxnSpPr>
      <xdr:spPr>
        <a:xfrm flipV="1">
          <a:off x="13893800" y="61130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144961</xdr:rowOff>
    </xdr:from>
    <xdr:to>
      <xdr:col>20</xdr:col>
      <xdr:colOff>158750</xdr:colOff>
      <xdr:row>36</xdr:row>
      <xdr:rowOff>25763</xdr:rowOff>
    </xdr:to>
    <xdr:cxnSp macro="">
      <xdr:nvCxnSpPr>
        <xdr:cNvPr id="308" name="直線コネクタ 307"/>
        <xdr:cNvCxnSpPr/>
      </xdr:nvCxnSpPr>
      <xdr:spPr>
        <a:xfrm flipV="1">
          <a:off x="13004800" y="614571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113756</xdr:rowOff>
    </xdr:from>
    <xdr:to>
      <xdr:col>24</xdr:col>
      <xdr:colOff>82550</xdr:colOff>
      <xdr:row>36</xdr:row>
      <xdr:rowOff>43906</xdr:rowOff>
    </xdr:to>
    <xdr:sp macro="" textlink="">
      <xdr:nvSpPr>
        <xdr:cNvPr id="318" name="円/楕円 317"/>
        <xdr:cNvSpPr/>
      </xdr:nvSpPr>
      <xdr:spPr>
        <a:xfrm>
          <a:off x="16459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130283</xdr:rowOff>
    </xdr:from>
    <xdr:ext cx="762000" cy="259045"/>
    <xdr:sp macro="" textlink="">
      <xdr:nvSpPr>
        <xdr:cNvPr id="319" name="補助費等該当値テキスト"/>
        <xdr:cNvSpPr txBox="1"/>
      </xdr:nvSpPr>
      <xdr:spPr>
        <a:xfrm>
          <a:off x="16598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113756</xdr:rowOff>
    </xdr:from>
    <xdr:to>
      <xdr:col>22</xdr:col>
      <xdr:colOff>615950</xdr:colOff>
      <xdr:row>36</xdr:row>
      <xdr:rowOff>43906</xdr:rowOff>
    </xdr:to>
    <xdr:sp macro="" textlink="">
      <xdr:nvSpPr>
        <xdr:cNvPr id="320" name="円/楕円 319"/>
        <xdr:cNvSpPr/>
      </xdr:nvSpPr>
      <xdr:spPr>
        <a:xfrm>
          <a:off x="15621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54083</xdr:rowOff>
    </xdr:from>
    <xdr:ext cx="736600" cy="259045"/>
    <xdr:sp macro="" textlink="">
      <xdr:nvSpPr>
        <xdr:cNvPr id="321" name="テキスト ボックス 320"/>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61504</xdr:rowOff>
    </xdr:from>
    <xdr:to>
      <xdr:col>21</xdr:col>
      <xdr:colOff>412750</xdr:colOff>
      <xdr:row>35</xdr:row>
      <xdr:rowOff>163104</xdr:rowOff>
    </xdr:to>
    <xdr:sp macro="" textlink="">
      <xdr:nvSpPr>
        <xdr:cNvPr id="322" name="円/楕円 321"/>
        <xdr:cNvSpPr/>
      </xdr:nvSpPr>
      <xdr:spPr>
        <a:xfrm>
          <a:off x="14732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1831</xdr:rowOff>
    </xdr:from>
    <xdr:ext cx="762000" cy="259045"/>
    <xdr:sp macro="" textlink="">
      <xdr:nvSpPr>
        <xdr:cNvPr id="323" name="テキスト ボックス 322"/>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94161</xdr:rowOff>
    </xdr:from>
    <xdr:to>
      <xdr:col>20</xdr:col>
      <xdr:colOff>209550</xdr:colOff>
      <xdr:row>36</xdr:row>
      <xdr:rowOff>24311</xdr:rowOff>
    </xdr:to>
    <xdr:sp macro="" textlink="">
      <xdr:nvSpPr>
        <xdr:cNvPr id="324" name="円/楕円 323"/>
        <xdr:cNvSpPr/>
      </xdr:nvSpPr>
      <xdr:spPr>
        <a:xfrm>
          <a:off x="13843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34488</xdr:rowOff>
    </xdr:from>
    <xdr:ext cx="762000" cy="259045"/>
    <xdr:sp macro="" textlink="">
      <xdr:nvSpPr>
        <xdr:cNvPr id="325" name="テキスト ボックス 324"/>
        <xdr:cNvSpPr txBox="1"/>
      </xdr:nvSpPr>
      <xdr:spPr>
        <a:xfrm>
          <a:off x="13512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146413</xdr:rowOff>
    </xdr:from>
    <xdr:to>
      <xdr:col>19</xdr:col>
      <xdr:colOff>6350</xdr:colOff>
      <xdr:row>36</xdr:row>
      <xdr:rowOff>76563</xdr:rowOff>
    </xdr:to>
    <xdr:sp macro="" textlink="">
      <xdr:nvSpPr>
        <xdr:cNvPr id="326" name="円/楕円 325"/>
        <xdr:cNvSpPr/>
      </xdr:nvSpPr>
      <xdr:spPr>
        <a:xfrm>
          <a:off x="12954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86740</xdr:rowOff>
    </xdr:from>
    <xdr:ext cx="762000" cy="259045"/>
    <xdr:sp macro="" textlink="">
      <xdr:nvSpPr>
        <xdr:cNvPr id="327" name="テキスト ボックス 326"/>
        <xdr:cNvSpPr txBox="1"/>
      </xdr:nvSpPr>
      <xdr:spPr>
        <a:xfrm>
          <a:off x="12623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世代間扶助の観点から、辺地対策事業債や国の経済対策に伴う補正予算債等の交付税措置率の高い有利な地方債の導入等により、全国平均を上回る状況である。今後は新発債の抑制等により公債費の縮減に努め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168148</xdr:rowOff>
    </xdr:to>
    <xdr:cxnSp macro="">
      <xdr:nvCxnSpPr>
        <xdr:cNvPr id="357" name="直線コネクタ 356"/>
        <xdr:cNvCxnSpPr/>
      </xdr:nvCxnSpPr>
      <xdr:spPr>
        <a:xfrm flipV="1">
          <a:off x="3987800" y="13445237"/>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60706</xdr:rowOff>
    </xdr:to>
    <xdr:cxnSp macro="">
      <xdr:nvCxnSpPr>
        <xdr:cNvPr id="360" name="直線コネクタ 359"/>
        <xdr:cNvCxnSpPr/>
      </xdr:nvCxnSpPr>
      <xdr:spPr>
        <a:xfrm flipV="1">
          <a:off x="3098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83565</xdr:rowOff>
    </xdr:to>
    <xdr:cxnSp macro="">
      <xdr:nvCxnSpPr>
        <xdr:cNvPr id="363" name="直線コネクタ 362"/>
        <xdr:cNvCxnSpPr/>
      </xdr:nvCxnSpPr>
      <xdr:spPr>
        <a:xfrm flipV="1">
          <a:off x="2209800" y="136052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78994</xdr:rowOff>
    </xdr:from>
    <xdr:to>
      <xdr:col>3</xdr:col>
      <xdr:colOff>142875</xdr:colOff>
      <xdr:row>79</xdr:row>
      <xdr:rowOff>83565</xdr:rowOff>
    </xdr:to>
    <xdr:cxnSp macro="">
      <xdr:nvCxnSpPr>
        <xdr:cNvPr id="366" name="直線コネクタ 365"/>
        <xdr:cNvCxnSpPr/>
      </xdr:nvCxnSpPr>
      <xdr:spPr>
        <a:xfrm>
          <a:off x="1320800" y="136235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6" name="円/楕円 375"/>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37864</xdr:rowOff>
    </xdr:from>
    <xdr:ext cx="762000" cy="259045"/>
    <xdr:sp macro="" textlink="">
      <xdr:nvSpPr>
        <xdr:cNvPr id="377" name="公債費該当値テキスト"/>
        <xdr:cNvSpPr txBox="1"/>
      </xdr:nvSpPr>
      <xdr:spPr>
        <a:xfrm>
          <a:off x="4914900" y="1323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78" name="円/楕円 377"/>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79" name="テキスト ボックス 378"/>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80" name="円/楕円 379"/>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81" name="テキスト ボックス 380"/>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82" name="円/楕円 381"/>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83" name="テキスト ボックス 382"/>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28194</xdr:rowOff>
    </xdr:from>
    <xdr:to>
      <xdr:col>1</xdr:col>
      <xdr:colOff>676275</xdr:colOff>
      <xdr:row>79</xdr:row>
      <xdr:rowOff>129794</xdr:rowOff>
    </xdr:to>
    <xdr:sp macro="" textlink="">
      <xdr:nvSpPr>
        <xdr:cNvPr id="384" name="円/楕円 383"/>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114571</xdr:rowOff>
    </xdr:from>
    <xdr:ext cx="762000" cy="259045"/>
    <xdr:sp macro="" textlink="">
      <xdr:nvSpPr>
        <xdr:cNvPr id="385" name="テキスト ボックス 384"/>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類似団体平均を下回る状況であるが、その他経費（繰出金等）の増に伴い公債費以外の経費は増加するため、可能な限り経費の抑制に努めていきたい。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32294</xdr:rowOff>
    </xdr:from>
    <xdr:to>
      <xdr:col>24</xdr:col>
      <xdr:colOff>31750</xdr:colOff>
      <xdr:row>74</xdr:row>
      <xdr:rowOff>71483</xdr:rowOff>
    </xdr:to>
    <xdr:cxnSp macro="">
      <xdr:nvCxnSpPr>
        <xdr:cNvPr id="420" name="直線コネクタ 419"/>
        <xdr:cNvCxnSpPr/>
      </xdr:nvCxnSpPr>
      <xdr:spPr>
        <a:xfrm flipV="1">
          <a:off x="15671800" y="127195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71483</xdr:rowOff>
    </xdr:from>
    <xdr:to>
      <xdr:col>22</xdr:col>
      <xdr:colOff>565150</xdr:colOff>
      <xdr:row>74</xdr:row>
      <xdr:rowOff>91077</xdr:rowOff>
    </xdr:to>
    <xdr:cxnSp macro="">
      <xdr:nvCxnSpPr>
        <xdr:cNvPr id="423" name="直線コネクタ 422"/>
        <xdr:cNvCxnSpPr/>
      </xdr:nvCxnSpPr>
      <xdr:spPr>
        <a:xfrm flipV="1">
          <a:off x="14782800" y="127587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78015</xdr:rowOff>
    </xdr:from>
    <xdr:to>
      <xdr:col>21</xdr:col>
      <xdr:colOff>361950</xdr:colOff>
      <xdr:row>74</xdr:row>
      <xdr:rowOff>91077</xdr:rowOff>
    </xdr:to>
    <xdr:cxnSp macro="">
      <xdr:nvCxnSpPr>
        <xdr:cNvPr id="426" name="直線コネクタ 425"/>
        <xdr:cNvCxnSpPr/>
      </xdr:nvCxnSpPr>
      <xdr:spPr>
        <a:xfrm>
          <a:off x="13893800" y="127653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78015</xdr:rowOff>
    </xdr:to>
    <xdr:cxnSp macro="">
      <xdr:nvCxnSpPr>
        <xdr:cNvPr id="429" name="直線コネクタ 428"/>
        <xdr:cNvCxnSpPr/>
      </xdr:nvCxnSpPr>
      <xdr:spPr>
        <a:xfrm>
          <a:off x="13004800" y="127457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152944</xdr:rowOff>
    </xdr:from>
    <xdr:to>
      <xdr:col>24</xdr:col>
      <xdr:colOff>82550</xdr:colOff>
      <xdr:row>74</xdr:row>
      <xdr:rowOff>83094</xdr:rowOff>
    </xdr:to>
    <xdr:sp macro="" textlink="">
      <xdr:nvSpPr>
        <xdr:cNvPr id="439" name="円/楕円 438"/>
        <xdr:cNvSpPr/>
      </xdr:nvSpPr>
      <xdr:spPr>
        <a:xfrm>
          <a:off x="164592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169471</xdr:rowOff>
    </xdr:from>
    <xdr:ext cx="762000" cy="259045"/>
    <xdr:sp macro="" textlink="">
      <xdr:nvSpPr>
        <xdr:cNvPr id="440" name="公債費以外該当値テキスト"/>
        <xdr:cNvSpPr txBox="1"/>
      </xdr:nvSpPr>
      <xdr:spPr>
        <a:xfrm>
          <a:off x="16598900" y="1251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20683</xdr:rowOff>
    </xdr:from>
    <xdr:to>
      <xdr:col>22</xdr:col>
      <xdr:colOff>615950</xdr:colOff>
      <xdr:row>74</xdr:row>
      <xdr:rowOff>122283</xdr:rowOff>
    </xdr:to>
    <xdr:sp macro="" textlink="">
      <xdr:nvSpPr>
        <xdr:cNvPr id="441" name="円/楕円 440"/>
        <xdr:cNvSpPr/>
      </xdr:nvSpPr>
      <xdr:spPr>
        <a:xfrm>
          <a:off x="156210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132460</xdr:rowOff>
    </xdr:from>
    <xdr:ext cx="736600" cy="259045"/>
    <xdr:sp macro="" textlink="">
      <xdr:nvSpPr>
        <xdr:cNvPr id="442" name="テキスト ボックス 441"/>
        <xdr:cNvSpPr txBox="1"/>
      </xdr:nvSpPr>
      <xdr:spPr>
        <a:xfrm>
          <a:off x="15290800" y="1247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40277</xdr:rowOff>
    </xdr:from>
    <xdr:to>
      <xdr:col>21</xdr:col>
      <xdr:colOff>412750</xdr:colOff>
      <xdr:row>74</xdr:row>
      <xdr:rowOff>141877</xdr:rowOff>
    </xdr:to>
    <xdr:sp macro="" textlink="">
      <xdr:nvSpPr>
        <xdr:cNvPr id="443" name="円/楕円 442"/>
        <xdr:cNvSpPr/>
      </xdr:nvSpPr>
      <xdr:spPr>
        <a:xfrm>
          <a:off x="14732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152054</xdr:rowOff>
    </xdr:from>
    <xdr:ext cx="762000" cy="259045"/>
    <xdr:sp macro="" textlink="">
      <xdr:nvSpPr>
        <xdr:cNvPr id="444" name="テキスト ボックス 443"/>
        <xdr:cNvSpPr txBox="1"/>
      </xdr:nvSpPr>
      <xdr:spPr>
        <a:xfrm>
          <a:off x="14401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27215</xdr:rowOff>
    </xdr:from>
    <xdr:to>
      <xdr:col>20</xdr:col>
      <xdr:colOff>209550</xdr:colOff>
      <xdr:row>74</xdr:row>
      <xdr:rowOff>128815</xdr:rowOff>
    </xdr:to>
    <xdr:sp macro="" textlink="">
      <xdr:nvSpPr>
        <xdr:cNvPr id="445" name="円/楕円 444"/>
        <xdr:cNvSpPr/>
      </xdr:nvSpPr>
      <xdr:spPr>
        <a:xfrm>
          <a:off x="13843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138992</xdr:rowOff>
    </xdr:from>
    <xdr:ext cx="762000" cy="259045"/>
    <xdr:sp macro="" textlink="">
      <xdr:nvSpPr>
        <xdr:cNvPr id="446" name="テキスト ボックス 445"/>
        <xdr:cNvSpPr txBox="1"/>
      </xdr:nvSpPr>
      <xdr:spPr>
        <a:xfrm>
          <a:off x="13512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47" name="円/楕円 446"/>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48" name="テキスト ボックス 447"/>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長野県高山村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58787</xdr:rowOff>
    </xdr:from>
    <xdr:to>
      <xdr:col>4</xdr:col>
      <xdr:colOff>1117600</xdr:colOff>
      <xdr:row>19</xdr:row>
      <xdr:rowOff>86866</xdr:rowOff>
    </xdr:to>
    <xdr:cxnSp macro="">
      <xdr:nvCxnSpPr>
        <xdr:cNvPr id="46" name="直線コネクタ 45"/>
        <xdr:cNvCxnSpPr/>
      </xdr:nvCxnSpPr>
      <xdr:spPr bwMode="auto">
        <a:xfrm flipV="1">
          <a:off x="5003800" y="3363962"/>
          <a:ext cx="647700" cy="2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86866</xdr:rowOff>
    </xdr:from>
    <xdr:to>
      <xdr:col>4</xdr:col>
      <xdr:colOff>469900</xdr:colOff>
      <xdr:row>19</xdr:row>
      <xdr:rowOff>91860</xdr:rowOff>
    </xdr:to>
    <xdr:cxnSp macro="">
      <xdr:nvCxnSpPr>
        <xdr:cNvPr id="49" name="直線コネクタ 48"/>
        <xdr:cNvCxnSpPr/>
      </xdr:nvCxnSpPr>
      <xdr:spPr bwMode="auto">
        <a:xfrm flipV="1">
          <a:off x="4305300" y="3392041"/>
          <a:ext cx="698500" cy="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91860</xdr:rowOff>
    </xdr:from>
    <xdr:to>
      <xdr:col>3</xdr:col>
      <xdr:colOff>904875</xdr:colOff>
      <xdr:row>19</xdr:row>
      <xdr:rowOff>98335</xdr:rowOff>
    </xdr:to>
    <xdr:cxnSp macro="">
      <xdr:nvCxnSpPr>
        <xdr:cNvPr id="52" name="直線コネクタ 51"/>
        <xdr:cNvCxnSpPr/>
      </xdr:nvCxnSpPr>
      <xdr:spPr bwMode="auto">
        <a:xfrm flipV="1">
          <a:off x="3606800" y="3397035"/>
          <a:ext cx="698500" cy="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98335</xdr:rowOff>
    </xdr:from>
    <xdr:to>
      <xdr:col>3</xdr:col>
      <xdr:colOff>206375</xdr:colOff>
      <xdr:row>19</xdr:row>
      <xdr:rowOff>113960</xdr:rowOff>
    </xdr:to>
    <xdr:cxnSp macro="">
      <xdr:nvCxnSpPr>
        <xdr:cNvPr id="55" name="直線コネクタ 54"/>
        <xdr:cNvCxnSpPr/>
      </xdr:nvCxnSpPr>
      <xdr:spPr bwMode="auto">
        <a:xfrm flipV="1">
          <a:off x="2908300" y="3403510"/>
          <a:ext cx="698500" cy="1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7987</xdr:rowOff>
    </xdr:from>
    <xdr:to>
      <xdr:col>5</xdr:col>
      <xdr:colOff>34925</xdr:colOff>
      <xdr:row>19</xdr:row>
      <xdr:rowOff>109587</xdr:rowOff>
    </xdr:to>
    <xdr:sp macro="" textlink="">
      <xdr:nvSpPr>
        <xdr:cNvPr id="65" name="円/楕円 64"/>
        <xdr:cNvSpPr/>
      </xdr:nvSpPr>
      <xdr:spPr bwMode="auto">
        <a:xfrm>
          <a:off x="5600700" y="331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88014</xdr:rowOff>
    </xdr:from>
    <xdr:ext cx="762000" cy="259045"/>
    <xdr:sp macro="" textlink="">
      <xdr:nvSpPr>
        <xdr:cNvPr id="66" name="人口1人当たり決算額の推移該当値テキスト130"/>
        <xdr:cNvSpPr txBox="1"/>
      </xdr:nvSpPr>
      <xdr:spPr>
        <a:xfrm>
          <a:off x="5740400" y="322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100,269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36066</xdr:rowOff>
    </xdr:from>
    <xdr:to>
      <xdr:col>4</xdr:col>
      <xdr:colOff>520700</xdr:colOff>
      <xdr:row>19</xdr:row>
      <xdr:rowOff>137666</xdr:rowOff>
    </xdr:to>
    <xdr:sp macro="" textlink="">
      <xdr:nvSpPr>
        <xdr:cNvPr id="67" name="円/楕円 66"/>
        <xdr:cNvSpPr/>
      </xdr:nvSpPr>
      <xdr:spPr bwMode="auto">
        <a:xfrm>
          <a:off x="4953000" y="334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122443</xdr:rowOff>
    </xdr:from>
    <xdr:ext cx="736600" cy="259045"/>
    <xdr:sp macro="" textlink="">
      <xdr:nvSpPr>
        <xdr:cNvPr id="68" name="テキスト ボックス 67"/>
        <xdr:cNvSpPr txBox="1"/>
      </xdr:nvSpPr>
      <xdr:spPr>
        <a:xfrm>
          <a:off x="4622800" y="3427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95,356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41060</xdr:rowOff>
    </xdr:from>
    <xdr:to>
      <xdr:col>3</xdr:col>
      <xdr:colOff>955675</xdr:colOff>
      <xdr:row>19</xdr:row>
      <xdr:rowOff>142660</xdr:rowOff>
    </xdr:to>
    <xdr:sp macro="" textlink="">
      <xdr:nvSpPr>
        <xdr:cNvPr id="69" name="円/楕円 68"/>
        <xdr:cNvSpPr/>
      </xdr:nvSpPr>
      <xdr:spPr bwMode="auto">
        <a:xfrm>
          <a:off x="4254500" y="334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127437</xdr:rowOff>
    </xdr:from>
    <xdr:ext cx="762000" cy="259045"/>
    <xdr:sp macro="" textlink="">
      <xdr:nvSpPr>
        <xdr:cNvPr id="70" name="テキスト ボックス 69"/>
        <xdr:cNvSpPr txBox="1"/>
      </xdr:nvSpPr>
      <xdr:spPr>
        <a:xfrm>
          <a:off x="3924300" y="343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94,482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47535</xdr:rowOff>
    </xdr:from>
    <xdr:to>
      <xdr:col>3</xdr:col>
      <xdr:colOff>257175</xdr:colOff>
      <xdr:row>19</xdr:row>
      <xdr:rowOff>149135</xdr:rowOff>
    </xdr:to>
    <xdr:sp macro="" textlink="">
      <xdr:nvSpPr>
        <xdr:cNvPr id="71" name="円/楕円 70"/>
        <xdr:cNvSpPr/>
      </xdr:nvSpPr>
      <xdr:spPr bwMode="auto">
        <a:xfrm>
          <a:off x="3556000" y="335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133912</xdr:rowOff>
    </xdr:from>
    <xdr:ext cx="762000" cy="259045"/>
    <xdr:sp macro="" textlink="">
      <xdr:nvSpPr>
        <xdr:cNvPr id="72" name="テキスト ボックス 71"/>
        <xdr:cNvSpPr txBox="1"/>
      </xdr:nvSpPr>
      <xdr:spPr>
        <a:xfrm>
          <a:off x="3225800" y="34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63160</xdr:rowOff>
    </xdr:from>
    <xdr:to>
      <xdr:col>2</xdr:col>
      <xdr:colOff>692150</xdr:colOff>
      <xdr:row>19</xdr:row>
      <xdr:rowOff>164760</xdr:rowOff>
    </xdr:to>
    <xdr:sp macro="" textlink="">
      <xdr:nvSpPr>
        <xdr:cNvPr id="73" name="円/楕円 72"/>
        <xdr:cNvSpPr/>
      </xdr:nvSpPr>
      <xdr:spPr bwMode="auto">
        <a:xfrm>
          <a:off x="2857500" y="336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149537</xdr:rowOff>
    </xdr:from>
    <xdr:ext cx="762000" cy="259045"/>
    <xdr:sp macro="" textlink="">
      <xdr:nvSpPr>
        <xdr:cNvPr id="74" name="テキスト ボックス 73"/>
        <xdr:cNvSpPr txBox="1"/>
      </xdr:nvSpPr>
      <xdr:spPr>
        <a:xfrm>
          <a:off x="2527300" y="345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181991</xdr:rowOff>
    </xdr:from>
    <xdr:to>
      <xdr:col>4</xdr:col>
      <xdr:colOff>1117600</xdr:colOff>
      <xdr:row>35</xdr:row>
      <xdr:rowOff>235229</xdr:rowOff>
    </xdr:to>
    <xdr:cxnSp macro="">
      <xdr:nvCxnSpPr>
        <xdr:cNvPr id="107" name="直線コネクタ 106"/>
        <xdr:cNvCxnSpPr/>
      </xdr:nvCxnSpPr>
      <xdr:spPr bwMode="auto">
        <a:xfrm>
          <a:off x="5003800" y="6792341"/>
          <a:ext cx="647700" cy="5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144666</xdr:rowOff>
    </xdr:from>
    <xdr:to>
      <xdr:col>4</xdr:col>
      <xdr:colOff>469900</xdr:colOff>
      <xdr:row>35</xdr:row>
      <xdr:rowOff>181991</xdr:rowOff>
    </xdr:to>
    <xdr:cxnSp macro="">
      <xdr:nvCxnSpPr>
        <xdr:cNvPr id="110" name="直線コネクタ 109"/>
        <xdr:cNvCxnSpPr/>
      </xdr:nvCxnSpPr>
      <xdr:spPr bwMode="auto">
        <a:xfrm>
          <a:off x="4305300" y="6755016"/>
          <a:ext cx="698500" cy="3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78663</xdr:rowOff>
    </xdr:from>
    <xdr:to>
      <xdr:col>3</xdr:col>
      <xdr:colOff>904875</xdr:colOff>
      <xdr:row>35</xdr:row>
      <xdr:rowOff>144666</xdr:rowOff>
    </xdr:to>
    <xdr:cxnSp macro="">
      <xdr:nvCxnSpPr>
        <xdr:cNvPr id="113" name="直線コネクタ 112"/>
        <xdr:cNvCxnSpPr/>
      </xdr:nvCxnSpPr>
      <xdr:spPr bwMode="auto">
        <a:xfrm>
          <a:off x="3606800" y="6689013"/>
          <a:ext cx="698500" cy="6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78663</xdr:rowOff>
    </xdr:from>
    <xdr:to>
      <xdr:col>3</xdr:col>
      <xdr:colOff>206375</xdr:colOff>
      <xdr:row>35</xdr:row>
      <xdr:rowOff>141071</xdr:rowOff>
    </xdr:to>
    <xdr:cxnSp macro="">
      <xdr:nvCxnSpPr>
        <xdr:cNvPr id="116" name="直線コネクタ 115"/>
        <xdr:cNvCxnSpPr/>
      </xdr:nvCxnSpPr>
      <xdr:spPr bwMode="auto">
        <a:xfrm flipV="1">
          <a:off x="2908300" y="6689013"/>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184429</xdr:rowOff>
    </xdr:from>
    <xdr:to>
      <xdr:col>5</xdr:col>
      <xdr:colOff>34925</xdr:colOff>
      <xdr:row>35</xdr:row>
      <xdr:rowOff>286029</xdr:rowOff>
    </xdr:to>
    <xdr:sp macro="" textlink="">
      <xdr:nvSpPr>
        <xdr:cNvPr id="126" name="円/楕円 125"/>
        <xdr:cNvSpPr/>
      </xdr:nvSpPr>
      <xdr:spPr bwMode="auto">
        <a:xfrm>
          <a:off x="5600700" y="679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156506</xdr:rowOff>
    </xdr:from>
    <xdr:ext cx="762000" cy="259045"/>
    <xdr:sp macro="" textlink="">
      <xdr:nvSpPr>
        <xdr:cNvPr id="127" name="人口1人当たり決算額の推移該当値テキスト445"/>
        <xdr:cNvSpPr txBox="1"/>
      </xdr:nvSpPr>
      <xdr:spPr>
        <a:xfrm>
          <a:off x="5740400" y="676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131191</xdr:rowOff>
    </xdr:from>
    <xdr:to>
      <xdr:col>4</xdr:col>
      <xdr:colOff>520700</xdr:colOff>
      <xdr:row>35</xdr:row>
      <xdr:rowOff>232791</xdr:rowOff>
    </xdr:to>
    <xdr:sp macro="" textlink="">
      <xdr:nvSpPr>
        <xdr:cNvPr id="128" name="円/楕円 127"/>
        <xdr:cNvSpPr/>
      </xdr:nvSpPr>
      <xdr:spPr bwMode="auto">
        <a:xfrm>
          <a:off x="4953000" y="674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217568</xdr:rowOff>
    </xdr:from>
    <xdr:ext cx="736600" cy="259045"/>
    <xdr:sp macro="" textlink="">
      <xdr:nvSpPr>
        <xdr:cNvPr id="129" name="テキスト ボックス 128"/>
        <xdr:cNvSpPr txBox="1"/>
      </xdr:nvSpPr>
      <xdr:spPr>
        <a:xfrm>
          <a:off x="4622800" y="682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93866</xdr:rowOff>
    </xdr:from>
    <xdr:to>
      <xdr:col>3</xdr:col>
      <xdr:colOff>955675</xdr:colOff>
      <xdr:row>35</xdr:row>
      <xdr:rowOff>195466</xdr:rowOff>
    </xdr:to>
    <xdr:sp macro="" textlink="">
      <xdr:nvSpPr>
        <xdr:cNvPr id="130" name="円/楕円 129"/>
        <xdr:cNvSpPr/>
      </xdr:nvSpPr>
      <xdr:spPr bwMode="auto">
        <a:xfrm>
          <a:off x="4254500" y="670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180243</xdr:rowOff>
    </xdr:from>
    <xdr:ext cx="762000" cy="259045"/>
    <xdr:sp macro="" textlink="">
      <xdr:nvSpPr>
        <xdr:cNvPr id="131" name="テキスト ボックス 130"/>
        <xdr:cNvSpPr txBox="1"/>
      </xdr:nvSpPr>
      <xdr:spPr>
        <a:xfrm>
          <a:off x="3924300" y="67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27863</xdr:rowOff>
    </xdr:from>
    <xdr:to>
      <xdr:col>3</xdr:col>
      <xdr:colOff>257175</xdr:colOff>
      <xdr:row>35</xdr:row>
      <xdr:rowOff>129463</xdr:rowOff>
    </xdr:to>
    <xdr:sp macro="" textlink="">
      <xdr:nvSpPr>
        <xdr:cNvPr id="132" name="円/楕円 131"/>
        <xdr:cNvSpPr/>
      </xdr:nvSpPr>
      <xdr:spPr bwMode="auto">
        <a:xfrm>
          <a:off x="3556000" y="663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114240</xdr:rowOff>
    </xdr:from>
    <xdr:ext cx="762000" cy="259045"/>
    <xdr:sp macro="" textlink="">
      <xdr:nvSpPr>
        <xdr:cNvPr id="133" name="テキスト ボックス 132"/>
        <xdr:cNvSpPr txBox="1"/>
      </xdr:nvSpPr>
      <xdr:spPr>
        <a:xfrm>
          <a:off x="3225800" y="672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90271</xdr:rowOff>
    </xdr:from>
    <xdr:to>
      <xdr:col>2</xdr:col>
      <xdr:colOff>692150</xdr:colOff>
      <xdr:row>35</xdr:row>
      <xdr:rowOff>191871</xdr:rowOff>
    </xdr:to>
    <xdr:sp macro="" textlink="">
      <xdr:nvSpPr>
        <xdr:cNvPr id="134" name="円/楕円 133"/>
        <xdr:cNvSpPr/>
      </xdr:nvSpPr>
      <xdr:spPr bwMode="auto">
        <a:xfrm>
          <a:off x="2857500" y="670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176648</xdr:rowOff>
    </xdr:from>
    <xdr:ext cx="762000" cy="259045"/>
    <xdr:sp macro="" textlink="">
      <xdr:nvSpPr>
        <xdr:cNvPr id="135" name="テキスト ボックス 134"/>
        <xdr:cNvSpPr txBox="1"/>
      </xdr:nvSpPr>
      <xdr:spPr>
        <a:xfrm>
          <a:off x="2527300" y="678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財政調整基金残高、実質収支比率、実質単年度収支は、それぞれほぼ横ばいの状況である。今後においては、財政調整基金を増額するなど健全財政の堅持に努めていきたい。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全会計で黒字決算のため、連結実質赤字は生じていない。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ja-JP" altLang="ja-JP" sz="1100" b="0">
              <a:solidFill>
                <a:schemeClr val="dk1"/>
              </a:solidFill>
              <a:effectLst/>
              <a:latin typeface="+mn-lt"/>
              <a:ea typeface="+mn-ea"/>
              <a:cs typeface="+mn-cs"/>
            </a:rPr>
            <a:t>たかやま保育園建設債の元金償還開始により元利償還金は</a:t>
          </a:r>
          <a:r>
            <a:rPr lang="ja-JP" altLang="ja-JP" sz="1100" b="0" i="0" baseline="0">
              <a:solidFill>
                <a:schemeClr val="dk1"/>
              </a:solidFill>
              <a:effectLst/>
              <a:latin typeface="+mn-lt"/>
              <a:ea typeface="+mn-ea"/>
              <a:cs typeface="+mn-cs"/>
            </a:rPr>
            <a:t>増加したものの、平成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a:t>
          </a:r>
          <a:r>
            <a:rPr lang="ja-JP" altLang="ja-JP" sz="1100" b="0" i="0" baseline="0">
              <a:solidFill>
                <a:schemeClr val="dk1"/>
              </a:solidFill>
              <a:effectLst/>
              <a:latin typeface="+mn-lt"/>
              <a:ea typeface="+mn-ea"/>
              <a:cs typeface="+mn-cs"/>
            </a:rPr>
            <a:t>高山小学校耐震化事業に伴う防災対策事業債や地域総合整備事業債等の償還完了による元利償還金の減等に伴い、実質公債比率の分子は再び減少に転じている。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地域総合整備事業債の償還完了等による地方債残高の減少や基金積立による充当可能基金の増加、また平成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カ年にわたり臨時財政対策債発行可能額の全額を借り入れなかったこと等により、平成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年度以降は将来負担比率の分子はマイナスに転じている。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4258868</v>
      </c>
      <c r="BO4" s="349"/>
      <c r="BP4" s="349"/>
      <c r="BQ4" s="349"/>
      <c r="BR4" s="349"/>
      <c r="BS4" s="349"/>
      <c r="BT4" s="349"/>
      <c r="BU4" s="350"/>
      <c r="BV4" s="348">
        <v>3860673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4018092</v>
      </c>
      <c r="BO5" s="386"/>
      <c r="BP5" s="386"/>
      <c r="BQ5" s="386"/>
      <c r="BR5" s="386"/>
      <c r="BS5" s="386"/>
      <c r="BT5" s="386"/>
      <c r="BU5" s="387"/>
      <c r="BV5" s="385">
        <v>3676484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76.900000000000006</v>
      </c>
      <c r="CU5" s="383"/>
      <c r="CV5" s="383"/>
      <c r="CW5" s="383"/>
      <c r="CX5" s="383"/>
      <c r="CY5" s="383"/>
      <c r="CZ5" s="383"/>
      <c r="DA5" s="384"/>
      <c r="DB5" s="382">
        <v>80.2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240776</v>
      </c>
      <c r="BO6" s="386"/>
      <c r="BP6" s="386"/>
      <c r="BQ6" s="386"/>
      <c r="BR6" s="386"/>
      <c r="BS6" s="386"/>
      <c r="BT6" s="386"/>
      <c r="BU6" s="387"/>
      <c r="BV6" s="385">
        <v>184189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81.3</v>
      </c>
      <c r="CU6" s="423"/>
      <c r="CV6" s="423"/>
      <c r="CW6" s="423"/>
      <c r="CX6" s="423"/>
      <c r="CY6" s="423"/>
      <c r="CZ6" s="423"/>
      <c r="DA6" s="424"/>
      <c r="DB6" s="422">
        <v>80.2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49271</v>
      </c>
      <c r="BO7" s="386"/>
      <c r="BP7" s="386"/>
      <c r="BQ7" s="386"/>
      <c r="BR7" s="386"/>
      <c r="BS7" s="386"/>
      <c r="BT7" s="386"/>
      <c r="BU7" s="387"/>
      <c r="BV7" s="385">
        <v>19138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2696493</v>
      </c>
      <c r="CU7" s="386"/>
      <c r="CV7" s="386"/>
      <c r="CW7" s="386"/>
      <c r="CX7" s="386"/>
      <c r="CY7" s="386"/>
      <c r="CZ7" s="386"/>
      <c r="DA7" s="387"/>
      <c r="DB7" s="385">
        <v>2712986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191505</v>
      </c>
      <c r="BO8" s="386"/>
      <c r="BP8" s="386"/>
      <c r="BQ8" s="386"/>
      <c r="BR8" s="386"/>
      <c r="BS8" s="386"/>
      <c r="BT8" s="386"/>
      <c r="BU8" s="387"/>
      <c r="BV8" s="385">
        <v>165051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7563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26454</v>
      </c>
      <c r="BO9" s="386"/>
      <c r="BP9" s="386"/>
      <c r="BQ9" s="386"/>
      <c r="BR9" s="386"/>
      <c r="BS9" s="386"/>
      <c r="BT9" s="386"/>
      <c r="BU9" s="387"/>
      <c r="BV9" s="385">
        <v>12527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16.399999999999999</v>
      </c>
      <c r="CU9" s="383"/>
      <c r="CV9" s="383"/>
      <c r="CW9" s="383"/>
      <c r="CX9" s="383"/>
      <c r="CY9" s="383"/>
      <c r="CZ9" s="383"/>
      <c r="DA9" s="384"/>
      <c r="DB9" s="382">
        <v>18.2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7654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421</v>
      </c>
      <c r="BO10" s="386"/>
      <c r="BP10" s="386"/>
      <c r="BQ10" s="386"/>
      <c r="BR10" s="386"/>
      <c r="BS10" s="386"/>
      <c r="BT10" s="386"/>
      <c r="BU10" s="387"/>
      <c r="BV10" s="385">
        <v>470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7411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7364</v>
      </c>
      <c r="S13" s="467"/>
      <c r="T13" s="467"/>
      <c r="U13" s="467"/>
      <c r="V13" s="468"/>
      <c r="W13" s="401" t="s">
        <v>124</v>
      </c>
      <c r="X13" s="402"/>
      <c r="Y13" s="402"/>
      <c r="Z13" s="402"/>
      <c r="AA13" s="402"/>
      <c r="AB13" s="392"/>
      <c r="AC13" s="436">
        <v>812</v>
      </c>
      <c r="AD13" s="437"/>
      <c r="AE13" s="437"/>
      <c r="AF13" s="437"/>
      <c r="AG13" s="476"/>
      <c r="AH13" s="436">
        <v>964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26875</v>
      </c>
      <c r="BO13" s="386"/>
      <c r="BP13" s="386"/>
      <c r="BQ13" s="386"/>
      <c r="BR13" s="386"/>
      <c r="BS13" s="386"/>
      <c r="BT13" s="386"/>
      <c r="BU13" s="387"/>
      <c r="BV13" s="385">
        <v>12997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7489</v>
      </c>
      <c r="S14" s="467"/>
      <c r="T14" s="467"/>
      <c r="U14" s="467"/>
      <c r="V14" s="468"/>
      <c r="W14" s="375"/>
      <c r="X14" s="376"/>
      <c r="Y14" s="376"/>
      <c r="Z14" s="376"/>
      <c r="AA14" s="376"/>
      <c r="AB14" s="365"/>
      <c r="AC14" s="469">
        <v>19.8</v>
      </c>
      <c r="AD14" s="470"/>
      <c r="AE14" s="470"/>
      <c r="AF14" s="470"/>
      <c r="AG14" s="471"/>
      <c r="AH14" s="469">
        <v>21.7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7441</v>
      </c>
      <c r="S15" s="467"/>
      <c r="T15" s="467"/>
      <c r="U15" s="467"/>
      <c r="V15" s="468"/>
      <c r="W15" s="401" t="s">
        <v>131</v>
      </c>
      <c r="X15" s="402"/>
      <c r="Y15" s="402"/>
      <c r="Z15" s="402"/>
      <c r="AA15" s="402"/>
      <c r="AB15" s="392"/>
      <c r="AC15" s="436">
        <v>1318</v>
      </c>
      <c r="AD15" s="437"/>
      <c r="AE15" s="437"/>
      <c r="AF15" s="437"/>
      <c r="AG15" s="476"/>
      <c r="AH15" s="436">
        <v>1526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639482</v>
      </c>
      <c r="BO15" s="349"/>
      <c r="BP15" s="349"/>
      <c r="BQ15" s="349"/>
      <c r="BR15" s="349"/>
      <c r="BS15" s="349"/>
      <c r="BT15" s="349"/>
      <c r="BU15" s="350"/>
      <c r="BV15" s="348">
        <v>621153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32.1</v>
      </c>
      <c r="AD16" s="470"/>
      <c r="AE16" s="470"/>
      <c r="AF16" s="470"/>
      <c r="AG16" s="471"/>
      <c r="AH16" s="469">
        <v>34.4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2378857</v>
      </c>
      <c r="BO16" s="386"/>
      <c r="BP16" s="386"/>
      <c r="BQ16" s="386"/>
      <c r="BR16" s="386"/>
      <c r="BS16" s="386"/>
      <c r="BT16" s="386"/>
      <c r="BU16" s="387"/>
      <c r="BV16" s="385">
        <v>2393844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1981</v>
      </c>
      <c r="AD17" s="437"/>
      <c r="AE17" s="437"/>
      <c r="AF17" s="437"/>
      <c r="AG17" s="476"/>
      <c r="AH17" s="436">
        <v>1933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807536</v>
      </c>
      <c r="BO17" s="386"/>
      <c r="BP17" s="386"/>
      <c r="BQ17" s="386"/>
      <c r="BR17" s="386"/>
      <c r="BS17" s="386"/>
      <c r="BT17" s="386"/>
      <c r="BU17" s="387"/>
      <c r="BV17" s="385">
        <v>789294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98.56</v>
      </c>
      <c r="M18" s="498"/>
      <c r="N18" s="498"/>
      <c r="O18" s="498"/>
      <c r="P18" s="498"/>
      <c r="Q18" s="498"/>
      <c r="R18" s="499"/>
      <c r="S18" s="499"/>
      <c r="T18" s="499"/>
      <c r="U18" s="499"/>
      <c r="V18" s="500"/>
      <c r="W18" s="403"/>
      <c r="X18" s="404"/>
      <c r="Y18" s="404"/>
      <c r="Z18" s="404"/>
      <c r="AA18" s="404"/>
      <c r="AB18" s="395"/>
      <c r="AC18" s="501">
        <v>48.2</v>
      </c>
      <c r="AD18" s="502"/>
      <c r="AE18" s="502"/>
      <c r="AF18" s="502"/>
      <c r="AG18" s="503"/>
      <c r="AH18" s="501">
        <v>43.6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2087175</v>
      </c>
      <c r="BO18" s="386"/>
      <c r="BP18" s="386"/>
      <c r="BQ18" s="386"/>
      <c r="BR18" s="386"/>
      <c r="BS18" s="386"/>
      <c r="BT18" s="386"/>
      <c r="BU18" s="387"/>
      <c r="BV18" s="385">
        <v>2066834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3106853</v>
      </c>
      <c r="BO19" s="386"/>
      <c r="BP19" s="386"/>
      <c r="BQ19" s="386"/>
      <c r="BR19" s="386"/>
      <c r="BS19" s="386"/>
      <c r="BT19" s="386"/>
      <c r="BU19" s="387"/>
      <c r="BV19" s="385">
        <v>2962546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2288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3278054</v>
      </c>
      <c r="BO23" s="386"/>
      <c r="BP23" s="386"/>
      <c r="BQ23" s="386"/>
      <c r="BR23" s="386"/>
      <c r="BS23" s="386"/>
      <c r="BT23" s="386"/>
      <c r="BU23" s="387"/>
      <c r="BV23" s="385">
        <v>3317765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6730</v>
      </c>
      <c r="R24" s="437"/>
      <c r="S24" s="437"/>
      <c r="T24" s="437"/>
      <c r="U24" s="437"/>
      <c r="V24" s="476"/>
      <c r="W24" s="531"/>
      <c r="X24" s="519"/>
      <c r="Y24" s="520"/>
      <c r="Z24" s="435" t="s">
        <v>154</v>
      </c>
      <c r="AA24" s="415"/>
      <c r="AB24" s="415"/>
      <c r="AC24" s="415"/>
      <c r="AD24" s="415"/>
      <c r="AE24" s="415"/>
      <c r="AF24" s="415"/>
      <c r="AG24" s="416"/>
      <c r="AH24" s="436">
        <v>72</v>
      </c>
      <c r="AI24" s="437"/>
      <c r="AJ24" s="437"/>
      <c r="AK24" s="437"/>
      <c r="AL24" s="476"/>
      <c r="AM24" s="436">
        <v>220392</v>
      </c>
      <c r="AN24" s="437"/>
      <c r="AO24" s="437"/>
      <c r="AP24" s="437"/>
      <c r="AQ24" s="437"/>
      <c r="AR24" s="476"/>
      <c r="AS24" s="436">
        <v>3061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2245583</v>
      </c>
      <c r="BO24" s="386"/>
      <c r="BP24" s="386"/>
      <c r="BQ24" s="386"/>
      <c r="BR24" s="386"/>
      <c r="BS24" s="386"/>
      <c r="BT24" s="386"/>
      <c r="BU24" s="387"/>
      <c r="BV24" s="385">
        <v>2068108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261487</v>
      </c>
      <c r="BO25" s="349"/>
      <c r="BP25" s="349"/>
      <c r="BQ25" s="349"/>
      <c r="BR25" s="349"/>
      <c r="BS25" s="349"/>
      <c r="BT25" s="349"/>
      <c r="BU25" s="350"/>
      <c r="BV25" s="348">
        <v>310097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4950</v>
      </c>
      <c r="R26" s="437"/>
      <c r="S26" s="437"/>
      <c r="T26" s="437"/>
      <c r="U26" s="437"/>
      <c r="V26" s="476"/>
      <c r="W26" s="531"/>
      <c r="X26" s="519"/>
      <c r="Y26" s="520"/>
      <c r="Z26" s="435" t="s">
        <v>160</v>
      </c>
      <c r="AA26" s="541"/>
      <c r="AB26" s="541"/>
      <c r="AC26" s="541"/>
      <c r="AD26" s="541"/>
      <c r="AE26" s="541"/>
      <c r="AF26" s="541"/>
      <c r="AG26" s="542"/>
      <c r="AH26" s="436">
        <v>8</v>
      </c>
      <c r="AI26" s="437"/>
      <c r="AJ26" s="437"/>
      <c r="AK26" s="437"/>
      <c r="AL26" s="476"/>
      <c r="AM26" s="436">
        <v>20336</v>
      </c>
      <c r="AN26" s="437"/>
      <c r="AO26" s="437"/>
      <c r="AP26" s="437"/>
      <c r="AQ26" s="437"/>
      <c r="AR26" s="476"/>
      <c r="AS26" s="436">
        <v>2542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2660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70047</v>
      </c>
      <c r="BO27" s="555"/>
      <c r="BP27" s="555"/>
      <c r="BQ27" s="555"/>
      <c r="BR27" s="555"/>
      <c r="BS27" s="555"/>
      <c r="BT27" s="555"/>
      <c r="BU27" s="556"/>
      <c r="BV27" s="554">
        <v>69980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1910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440297</v>
      </c>
      <c r="BO28" s="349"/>
      <c r="BP28" s="349"/>
      <c r="BQ28" s="349"/>
      <c r="BR28" s="349"/>
      <c r="BS28" s="349"/>
      <c r="BT28" s="349"/>
      <c r="BU28" s="350"/>
      <c r="BV28" s="348">
        <v>439876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1690</v>
      </c>
      <c r="R29" s="437"/>
      <c r="S29" s="437"/>
      <c r="T29" s="437"/>
      <c r="U29" s="437"/>
      <c r="V29" s="476"/>
      <c r="W29" s="532"/>
      <c r="X29" s="533"/>
      <c r="Y29" s="534"/>
      <c r="Z29" s="435" t="s">
        <v>170</v>
      </c>
      <c r="AA29" s="415"/>
      <c r="AB29" s="415"/>
      <c r="AC29" s="415"/>
      <c r="AD29" s="415"/>
      <c r="AE29" s="415"/>
      <c r="AF29" s="415"/>
      <c r="AG29" s="416"/>
      <c r="AH29" s="436">
        <v>72</v>
      </c>
      <c r="AI29" s="437"/>
      <c r="AJ29" s="437"/>
      <c r="AK29" s="437"/>
      <c r="AL29" s="476"/>
      <c r="AM29" s="436">
        <v>220392</v>
      </c>
      <c r="AN29" s="437"/>
      <c r="AO29" s="437"/>
      <c r="AP29" s="437"/>
      <c r="AQ29" s="437"/>
      <c r="AR29" s="476"/>
      <c r="AS29" s="436">
        <v>3061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176466</v>
      </c>
      <c r="BO29" s="386"/>
      <c r="BP29" s="386"/>
      <c r="BQ29" s="386"/>
      <c r="BR29" s="386"/>
      <c r="BS29" s="386"/>
      <c r="BT29" s="386"/>
      <c r="BU29" s="387"/>
      <c r="BV29" s="385">
        <v>73078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93.5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2168066</v>
      </c>
      <c r="BO30" s="555"/>
      <c r="BP30" s="555"/>
      <c r="BQ30" s="555"/>
      <c r="BR30" s="555"/>
      <c r="BS30" s="555"/>
      <c r="BT30" s="555"/>
      <c r="BU30" s="556"/>
      <c r="BV30" s="554">
        <v>2102915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長野広域連合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高山村土地開発公社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下水道事業特別会計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（老人保健施設等運営事業特別会計）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IF('各会計、関係団体の財政状況及び健全化判断比率'!B36="","",'各会計、関係団体の財政状況及び健全化判断比率'!B36)</f>
        <v>温泉開発事業特別会計</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（長野地域ふるさと市町村圏事業特別会計）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長野県市町村自治振興組合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長野県後期高齢者医療広域連合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（後期高齢者医療事業会計）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長野県市町村総合事務組合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9" t="s">
        <v>24</v>
      </c>
      <c r="C41" s="1170"/>
      <c r="D41" s="81"/>
      <c r="E41" s="1175" t="s">
        <v>25</v>
      </c>
      <c r="F41" s="1175"/>
      <c r="G41" s="1175"/>
      <c r="H41" s="1176"/>
      <c r="I41" s="82">
        <v>4350</v>
      </c>
      <c r="J41" s="83">
        <v>3941</v>
      </c>
      <c r="K41" s="83">
        <v>3648</v>
      </c>
      <c r="L41" s="83">
        <v>3318</v>
      </c>
      <c r="M41" s="84">
        <v>3278</v>
      </c>
    </row>
    <row r="42" spans="2:13" ht="27.75" customHeight="1">
      <c r="B42" s="1171"/>
      <c r="C42" s="1172"/>
      <c r="D42" s="85"/>
      <c r="E42" s="1177" t="s">
        <v>26</v>
      </c>
      <c r="F42" s="1177"/>
      <c r="G42" s="1177"/>
      <c r="H42" s="1178"/>
      <c r="I42" s="86">
        <v>64</v>
      </c>
      <c r="J42" s="87">
        <v>55</v>
      </c>
      <c r="K42" s="87">
        <v>50</v>
      </c>
      <c r="L42" s="87">
        <v>45</v>
      </c>
      <c r="M42" s="88">
        <v>89</v>
      </c>
    </row>
    <row r="43" spans="2:13" ht="27.75" customHeight="1">
      <c r="B43" s="1171"/>
      <c r="C43" s="1172"/>
      <c r="D43" s="85"/>
      <c r="E43" s="1177" t="s">
        <v>27</v>
      </c>
      <c r="F43" s="1177"/>
      <c r="G43" s="1177"/>
      <c r="H43" s="1178"/>
      <c r="I43" s="86">
        <v>2168</v>
      </c>
      <c r="J43" s="87">
        <v>2319</v>
      </c>
      <c r="K43" s="87">
        <v>2297</v>
      </c>
      <c r="L43" s="87">
        <v>2155</v>
      </c>
      <c r="M43" s="88">
        <v>2027</v>
      </c>
    </row>
    <row r="44" spans="2:13" ht="27.75" customHeight="1">
      <c r="B44" s="1171"/>
      <c r="C44" s="1172"/>
      <c r="D44" s="85"/>
      <c r="E44" s="1177" t="s">
        <v>28</v>
      </c>
      <c r="F44" s="1177"/>
      <c r="G44" s="1177"/>
      <c r="H44" s="1178"/>
      <c r="I44" s="86">
        <v>50</v>
      </c>
      <c r="J44" s="87">
        <v>38</v>
      </c>
      <c r="K44" s="87">
        <v>32</v>
      </c>
      <c r="L44" s="87">
        <v>26</v>
      </c>
      <c r="M44" s="88">
        <v>19</v>
      </c>
    </row>
    <row r="45" spans="2:13" ht="27.75" customHeight="1">
      <c r="B45" s="1171"/>
      <c r="C45" s="1172"/>
      <c r="D45" s="85"/>
      <c r="E45" s="1177" t="s">
        <v>29</v>
      </c>
      <c r="F45" s="1177"/>
      <c r="G45" s="1177"/>
      <c r="H45" s="1178"/>
      <c r="I45" s="86">
        <v>738</v>
      </c>
      <c r="J45" s="87">
        <v>677</v>
      </c>
      <c r="K45" s="87">
        <v>702</v>
      </c>
      <c r="L45" s="87">
        <v>664</v>
      </c>
      <c r="M45" s="88">
        <v>648</v>
      </c>
    </row>
    <row r="46" spans="2:13" ht="27.75" customHeight="1">
      <c r="B46" s="1171"/>
      <c r="C46" s="1172"/>
      <c r="D46" s="85"/>
      <c r="E46" s="1177" t="s">
        <v>30</v>
      </c>
      <c r="F46" s="1177"/>
      <c r="G46" s="1177"/>
      <c r="H46" s="1178"/>
      <c r="I46" s="86" t="s">
        <v>485</v>
      </c>
      <c r="J46" s="87" t="s">
        <v>485</v>
      </c>
      <c r="K46" s="87" t="s">
        <v>485</v>
      </c>
      <c r="L46" s="87" t="s">
        <v>485</v>
      </c>
      <c r="M46" s="88" t="s">
        <v>485</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2518</v>
      </c>
      <c r="J49" s="87">
        <v>2642</v>
      </c>
      <c r="K49" s="87">
        <v>2687</v>
      </c>
      <c r="L49" s="87">
        <v>2801</v>
      </c>
      <c r="M49" s="88">
        <v>3003</v>
      </c>
    </row>
    <row r="50" spans="2:13" ht="27.75" customHeight="1">
      <c r="B50" s="1171"/>
      <c r="C50" s="1172"/>
      <c r="D50" s="85"/>
      <c r="E50" s="1177" t="s">
        <v>35</v>
      </c>
      <c r="F50" s="1177"/>
      <c r="G50" s="1177"/>
      <c r="H50" s="1178"/>
      <c r="I50" s="86">
        <v>72</v>
      </c>
      <c r="J50" s="87">
        <v>64</v>
      </c>
      <c r="K50" s="87">
        <v>56</v>
      </c>
      <c r="L50" s="87">
        <v>48</v>
      </c>
      <c r="M50" s="88">
        <v>40</v>
      </c>
    </row>
    <row r="51" spans="2:13" ht="27.75" customHeight="1">
      <c r="B51" s="1173"/>
      <c r="C51" s="1174"/>
      <c r="D51" s="85"/>
      <c r="E51" s="1177" t="s">
        <v>36</v>
      </c>
      <c r="F51" s="1177"/>
      <c r="G51" s="1177"/>
      <c r="H51" s="1178"/>
      <c r="I51" s="86">
        <v>5093</v>
      </c>
      <c r="J51" s="87">
        <v>4968</v>
      </c>
      <c r="K51" s="87">
        <v>4734</v>
      </c>
      <c r="L51" s="87">
        <v>4505</v>
      </c>
      <c r="M51" s="88">
        <v>4379</v>
      </c>
    </row>
    <row r="52" spans="2:13" ht="27.75" customHeight="1" thickBot="1">
      <c r="B52" s="1181" t="s">
        <v>37</v>
      </c>
      <c r="C52" s="1182"/>
      <c r="D52" s="90"/>
      <c r="E52" s="1183" t="s">
        <v>38</v>
      </c>
      <c r="F52" s="1183"/>
      <c r="G52" s="1183"/>
      <c r="H52" s="1184"/>
      <c r="I52" s="91">
        <v>-314</v>
      </c>
      <c r="J52" s="92">
        <v>-645</v>
      </c>
      <c r="K52" s="92">
        <v>-749</v>
      </c>
      <c r="L52" s="92">
        <v>-1148</v>
      </c>
      <c r="M52" s="93">
        <v>-1361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89489</v>
      </c>
      <c r="E3" s="116"/>
      <c r="F3" s="117">
        <v>192544</v>
      </c>
      <c r="G3" s="118"/>
      <c r="H3" s="119"/>
    </row>
    <row r="4" spans="1:8">
      <c r="A4" s="120"/>
      <c r="B4" s="121"/>
      <c r="C4" s="122"/>
      <c r="D4" s="123">
        <v>59449</v>
      </c>
      <c r="E4" s="124"/>
      <c r="F4" s="125">
        <v>82235</v>
      </c>
      <c r="G4" s="126"/>
      <c r="H4" s="127"/>
    </row>
    <row r="5" spans="1:8">
      <c r="A5" s="108" t="s">
        <v>518</v>
      </c>
      <c r="B5" s="113"/>
      <c r="C5" s="114"/>
      <c r="D5" s="115">
        <v>74915</v>
      </c>
      <c r="E5" s="116"/>
      <c r="F5" s="117">
        <v>146140</v>
      </c>
      <c r="G5" s="118"/>
      <c r="H5" s="119"/>
    </row>
    <row r="6" spans="1:8">
      <c r="A6" s="120"/>
      <c r="B6" s="121"/>
      <c r="C6" s="122"/>
      <c r="D6" s="123">
        <v>43275</v>
      </c>
      <c r="E6" s="124"/>
      <c r="F6" s="125">
        <v>75451</v>
      </c>
      <c r="G6" s="126"/>
      <c r="H6" s="127"/>
    </row>
    <row r="7" spans="1:8">
      <c r="A7" s="108" t="s">
        <v>519</v>
      </c>
      <c r="B7" s="113"/>
      <c r="C7" s="114"/>
      <c r="D7" s="115">
        <v>105346</v>
      </c>
      <c r="E7" s="116"/>
      <c r="F7" s="117">
        <v>146641</v>
      </c>
      <c r="G7" s="118"/>
      <c r="H7" s="119"/>
    </row>
    <row r="8" spans="1:8">
      <c r="A8" s="120"/>
      <c r="B8" s="121"/>
      <c r="C8" s="122"/>
      <c r="D8" s="123">
        <v>50547</v>
      </c>
      <c r="E8" s="124"/>
      <c r="F8" s="125">
        <v>68142</v>
      </c>
      <c r="G8" s="126"/>
      <c r="H8" s="127"/>
    </row>
    <row r="9" spans="1:8">
      <c r="A9" s="108" t="s">
        <v>520</v>
      </c>
      <c r="B9" s="113"/>
      <c r="C9" s="114"/>
      <c r="D9" s="115">
        <v>58598</v>
      </c>
      <c r="E9" s="116"/>
      <c r="F9" s="117">
        <v>174587</v>
      </c>
      <c r="G9" s="118"/>
      <c r="H9" s="119"/>
    </row>
    <row r="10" spans="1:8">
      <c r="A10" s="120"/>
      <c r="B10" s="121"/>
      <c r="C10" s="122"/>
      <c r="D10" s="123">
        <v>35560</v>
      </c>
      <c r="E10" s="124"/>
      <c r="F10" s="125">
        <v>79695</v>
      </c>
      <c r="G10" s="126"/>
      <c r="H10" s="127"/>
    </row>
    <row r="11" spans="1:8">
      <c r="A11" s="108" t="s">
        <v>521</v>
      </c>
      <c r="B11" s="113"/>
      <c r="C11" s="114"/>
      <c r="D11" s="115">
        <v>83683</v>
      </c>
      <c r="E11" s="116"/>
      <c r="F11" s="117">
        <v>175675</v>
      </c>
      <c r="G11" s="118"/>
      <c r="H11" s="119"/>
    </row>
    <row r="12" spans="1:8">
      <c r="A12" s="120"/>
      <c r="B12" s="121"/>
      <c r="C12" s="128"/>
      <c r="D12" s="123">
        <v>45553</v>
      </c>
      <c r="E12" s="124"/>
      <c r="F12" s="125">
        <v>87698</v>
      </c>
      <c r="G12" s="126"/>
      <c r="H12" s="127"/>
    </row>
    <row r="13" spans="1:8">
      <c r="A13" s="108"/>
      <c r="B13" s="113"/>
      <c r="C13" s="129"/>
      <c r="D13" s="130">
        <v>82406</v>
      </c>
      <c r="E13" s="131"/>
      <c r="F13" s="132">
        <v>167117</v>
      </c>
      <c r="G13" s="133"/>
      <c r="H13" s="119"/>
    </row>
    <row r="14" spans="1:8">
      <c r="A14" s="120"/>
      <c r="B14" s="121"/>
      <c r="C14" s="122"/>
      <c r="D14" s="123">
        <v>46877</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5.14</v>
      </c>
      <c r="C19" s="134">
        <f>ROUND(VALUE(SUBSTITUTE(実質収支比率等に係る経年分析!G$48,"▲","-")),2)</f>
        <v>5.33</v>
      </c>
      <c r="D19" s="134">
        <f>ROUND(VALUE(SUBSTITUTE(実質収支比率等に係る経年分析!H$48,"▲","-")),2)</f>
        <v>5.59</v>
      </c>
      <c r="E19" s="134">
        <f>ROUND(VALUE(SUBSTITUTE(実質収支比率等に係る経年分析!I$48,"▲","-")),2)</f>
        <v>6.08</v>
      </c>
      <c r="F19" s="134">
        <f>ROUND(VALUE(SUBSTITUTE(実質収支比率等に係る経年分析!J$48,"▲","-")),2)</f>
        <v>7.1</v>
      </c>
    </row>
    <row r="20" spans="1:11">
      <c r="A20" s="134" t="s">
        <v>43</v>
      </c>
      <c r="B20" s="134">
        <f>ROUND(VALUE(SUBSTITUTE(実質収支比率等に係る経年分析!F$47,"▲","-")),2)</f>
        <v>15.43</v>
      </c>
      <c r="C20" s="134">
        <f>ROUND(VALUE(SUBSTITUTE(実質収支比率等に係る経年分析!G$47,"▲","-")),2)</f>
        <v>15.78</v>
      </c>
      <c r="D20" s="134">
        <f>ROUND(VALUE(SUBSTITUTE(実質収支比率等に係る経年分析!H$47,"▲","-")),2)</f>
        <v>16.100000000000001</v>
      </c>
      <c r="E20" s="134">
        <f>ROUND(VALUE(SUBSTITUTE(実質収支比率等に係る経年分析!I$47,"▲","-")),2)</f>
        <v>16.21</v>
      </c>
      <c r="F20" s="134">
        <f>ROUND(VALUE(SUBSTITUTE(実質収支比率等に係る経年分析!J$47,"▲","-")),2)</f>
        <v>16.329999999999998</v>
      </c>
    </row>
    <row r="21" spans="1:11">
      <c r="A21" s="134" t="s">
        <v>44</v>
      </c>
      <c r="B21" s="134">
        <f>IF(ISNUMBER(VALUE(SUBSTITUTE(実質収支比率等に係る経年分析!F$49,"▲","-"))),ROUND(VALUE(SUBSTITUTE(実質収支比率等に係る経年分析!F$49,"▲","-")),2),NA())</f>
        <v>-0.27</v>
      </c>
      <c r="C21" s="134">
        <f>IF(ISNUMBER(VALUE(SUBSTITUTE(実質収支比率等に係る経年分析!G$49,"▲","-"))),ROUND(VALUE(SUBSTITUTE(実質収支比率等に係る経年分析!G$49,"▲","-")),2),NA())</f>
        <v>0.09</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0.48</v>
      </c>
      <c r="F21" s="134">
        <f>IF(ISNUMBER(VALUE(SUBSTITUTE(実質収支比率等に係る経年分析!J$49,"▲","-"))),ROUND(VALUE(SUBSTITUTE(実質収支比率等に係る経年分析!J$49,"▲","-")),2),NA())</f>
        <v>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c r="A31" s="135" t="str">
        <f>IF(連結実質赤字比率に係る赤字・黒字の構成分析!C$39="",NA(),連結実質赤字比率に係る赤字・黒字の構成分析!C$39)</f>
        <v>温泉開発事業特別会計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540</v>
      </c>
      <c r="E42" s="136"/>
      <c r="F42" s="136"/>
      <c r="G42" s="136">
        <f>'実質公債費比率（分子）の構造'!L$52</f>
        <v>553</v>
      </c>
      <c r="H42" s="136"/>
      <c r="I42" s="136"/>
      <c r="J42" s="136">
        <f>'実質公債費比率（分子）の構造'!M$52</f>
        <v>561</v>
      </c>
      <c r="K42" s="136"/>
      <c r="L42" s="136"/>
      <c r="M42" s="136">
        <f>'実質公債費比率（分子）の構造'!N$52</f>
        <v>544</v>
      </c>
      <c r="N42" s="136"/>
      <c r="O42" s="136"/>
      <c r="P42" s="136">
        <f>'実質公債費比率（分子）の構造'!O$52</f>
        <v>552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v>
      </c>
      <c r="C44" s="136"/>
      <c r="D44" s="136"/>
      <c r="E44" s="136">
        <f>'実質公債費比率（分子）の構造'!L$50</f>
        <v>5</v>
      </c>
      <c r="F44" s="136"/>
      <c r="G44" s="136"/>
      <c r="H44" s="136">
        <f>'実質公債費比率（分子）の構造'!M$50</f>
        <v>1</v>
      </c>
      <c r="I44" s="136"/>
      <c r="J44" s="136"/>
      <c r="K44" s="136">
        <f>'実質公債費比率（分子）の構造'!N$50</f>
        <v>2</v>
      </c>
      <c r="L44" s="136"/>
      <c r="M44" s="136"/>
      <c r="N44" s="136">
        <f>'実質公債費比率（分子）の構造'!O$50</f>
        <v>1</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7</v>
      </c>
      <c r="I45" s="136"/>
      <c r="J45" s="136"/>
      <c r="K45" s="136">
        <f>'実質公債費比率（分子）の構造'!N$49</f>
        <v>7</v>
      </c>
      <c r="L45" s="136"/>
      <c r="M45" s="136"/>
      <c r="N45" s="136">
        <f>'実質公債費比率（分子）の構造'!O$49</f>
        <v>7</v>
      </c>
      <c r="O45" s="136"/>
      <c r="P45" s="136"/>
    </row>
    <row r="46" spans="1:16">
      <c r="A46" s="136" t="s">
        <v>55</v>
      </c>
      <c r="B46" s="136">
        <f>'実質公債費比率（分子）の構造'!K$48</f>
        <v>188</v>
      </c>
      <c r="C46" s="136"/>
      <c r="D46" s="136"/>
      <c r="E46" s="136">
        <f>'実質公債費比率（分子）の構造'!L$48</f>
        <v>225</v>
      </c>
      <c r="F46" s="136"/>
      <c r="G46" s="136"/>
      <c r="H46" s="136">
        <f>'実質公債費比率（分子）の構造'!M$48</f>
        <v>225</v>
      </c>
      <c r="I46" s="136"/>
      <c r="J46" s="136"/>
      <c r="K46" s="136">
        <f>'実質公債費比率（分子）の構造'!N$48</f>
        <v>220</v>
      </c>
      <c r="L46" s="136"/>
      <c r="M46" s="136"/>
      <c r="N46" s="136">
        <f>'実質公債費比率（分子）の構造'!O$48</f>
        <v>222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589</v>
      </c>
      <c r="C49" s="136"/>
      <c r="D49" s="136"/>
      <c r="E49" s="136">
        <f>'実質公債費比率（分子）の構造'!L$45</f>
        <v>606</v>
      </c>
      <c r="F49" s="136"/>
      <c r="G49" s="136"/>
      <c r="H49" s="136">
        <f>'実質公債費比率（分子）の構造'!M$45</f>
        <v>577</v>
      </c>
      <c r="I49" s="136"/>
      <c r="J49" s="136"/>
      <c r="K49" s="136">
        <f>'実質公債費比率（分子）の構造'!N$45</f>
        <v>542</v>
      </c>
      <c r="L49" s="136"/>
      <c r="M49" s="136"/>
      <c r="N49" s="136">
        <f>'実質公債費比率（分子）の構造'!O$45</f>
        <v>515</v>
      </c>
      <c r="O49" s="136"/>
      <c r="P49" s="136"/>
    </row>
    <row r="50" spans="1:16">
      <c r="A50" s="136" t="s">
        <v>59</v>
      </c>
      <c r="B50" s="136" t="e">
        <f>NA()</f>
        <v>#N/A</v>
      </c>
      <c r="C50" s="136">
        <f>IF(ISNUMBER('実質公債費比率（分子）の構造'!K$53),'実質公債費比率（分子）の構造'!K$53,NA())</f>
        <v>254</v>
      </c>
      <c r="D50" s="136" t="e">
        <f>NA()</f>
        <v>#N/A</v>
      </c>
      <c r="E50" s="136" t="e">
        <f>NA()</f>
        <v>#N/A</v>
      </c>
      <c r="F50" s="136">
        <f>IF(ISNUMBER('実質公債費比率（分子）の構造'!L$53),'実質公債費比率（分子）の構造'!L$53,NA())</f>
        <v>290</v>
      </c>
      <c r="G50" s="136" t="e">
        <f>NA()</f>
        <v>#N/A</v>
      </c>
      <c r="H50" s="136" t="e">
        <f>NA()</f>
        <v>#N/A</v>
      </c>
      <c r="I50" s="136">
        <f>IF(ISNUMBER('実質公債費比率（分子）の構造'!M$53),'実質公債費比率（分子）の構造'!M$53,NA())</f>
        <v>249</v>
      </c>
      <c r="J50" s="136" t="e">
        <f>NA()</f>
        <v>#N/A</v>
      </c>
      <c r="K50" s="136" t="e">
        <f>NA()</f>
        <v>#N/A</v>
      </c>
      <c r="L50" s="136">
        <f>IF(ISNUMBER('実質公債費比率（分子）の構造'!N$53),'実質公債費比率（分子）の構造'!N$53,NA())</f>
        <v>227</v>
      </c>
      <c r="M50" s="136" t="e">
        <f>NA()</f>
        <v>#N/A</v>
      </c>
      <c r="N50" s="136" t="e">
        <f>NA()</f>
        <v>#N/A</v>
      </c>
      <c r="O50" s="136">
        <f>IF(ISNUMBER('実質公債費比率（分子）の構造'!O$53),'実質公債費比率（分子）の構造'!O$53,NA())</f>
        <v>193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5093</v>
      </c>
      <c r="E56" s="135"/>
      <c r="F56" s="135"/>
      <c r="G56" s="135">
        <f>'将来負担比率（分子）の構造'!J$51</f>
        <v>4968</v>
      </c>
      <c r="H56" s="135"/>
      <c r="I56" s="135"/>
      <c r="J56" s="135">
        <f>'将来負担比率（分子）の構造'!K$51</f>
        <v>4734</v>
      </c>
      <c r="K56" s="135"/>
      <c r="L56" s="135"/>
      <c r="M56" s="135">
        <f>'将来負担比率（分子）の構造'!L$51</f>
        <v>4505</v>
      </c>
      <c r="N56" s="135"/>
      <c r="O56" s="135"/>
      <c r="P56" s="135">
        <f>'将来負担比率（分子）の構造'!M$51</f>
        <v>4379</v>
      </c>
    </row>
    <row r="57" spans="1:16">
      <c r="A57" s="135" t="s">
        <v>35</v>
      </c>
      <c r="B57" s="135"/>
      <c r="C57" s="135"/>
      <c r="D57" s="135">
        <f>'将来負担比率（分子）の構造'!I$50</f>
        <v>72</v>
      </c>
      <c r="E57" s="135"/>
      <c r="F57" s="135"/>
      <c r="G57" s="135">
        <f>'将来負担比率（分子）の構造'!J$50</f>
        <v>64</v>
      </c>
      <c r="H57" s="135"/>
      <c r="I57" s="135"/>
      <c r="J57" s="135">
        <f>'将来負担比率（分子）の構造'!K$50</f>
        <v>56</v>
      </c>
      <c r="K57" s="135"/>
      <c r="L57" s="135"/>
      <c r="M57" s="135">
        <f>'将来負担比率（分子）の構造'!L$50</f>
        <v>48</v>
      </c>
      <c r="N57" s="135"/>
      <c r="O57" s="135"/>
      <c r="P57" s="135">
        <f>'将来負担比率（分子）の構造'!M$50</f>
        <v>40</v>
      </c>
    </row>
    <row r="58" spans="1:16">
      <c r="A58" s="135" t="s">
        <v>34</v>
      </c>
      <c r="B58" s="135"/>
      <c r="C58" s="135"/>
      <c r="D58" s="135">
        <f>'将来負担比率（分子）の構造'!I$49</f>
        <v>2518</v>
      </c>
      <c r="E58" s="135"/>
      <c r="F58" s="135"/>
      <c r="G58" s="135">
        <f>'将来負担比率（分子）の構造'!J$49</f>
        <v>2642</v>
      </c>
      <c r="H58" s="135"/>
      <c r="I58" s="135"/>
      <c r="J58" s="135">
        <f>'将来負担比率（分子）の構造'!K$49</f>
        <v>2687</v>
      </c>
      <c r="K58" s="135"/>
      <c r="L58" s="135"/>
      <c r="M58" s="135">
        <f>'将来負担比率（分子）の構造'!L$49</f>
        <v>2801</v>
      </c>
      <c r="N58" s="135"/>
      <c r="O58" s="135"/>
      <c r="P58" s="135">
        <f>'将来負担比率（分子）の構造'!M$49</f>
        <v>3003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738</v>
      </c>
      <c r="C62" s="135"/>
      <c r="D62" s="135"/>
      <c r="E62" s="135">
        <f>'将来負担比率（分子）の構造'!J$45</f>
        <v>677</v>
      </c>
      <c r="F62" s="135"/>
      <c r="G62" s="135"/>
      <c r="H62" s="135">
        <f>'将来負担比率（分子）の構造'!K$45</f>
        <v>702</v>
      </c>
      <c r="I62" s="135"/>
      <c r="J62" s="135"/>
      <c r="K62" s="135">
        <f>'将来負担比率（分子）の構造'!L$45</f>
        <v>664</v>
      </c>
      <c r="L62" s="135"/>
      <c r="M62" s="135"/>
      <c r="N62" s="135">
        <f>'将来負担比率（分子）の構造'!M$45</f>
        <v>648</v>
      </c>
      <c r="O62" s="135"/>
      <c r="P62" s="135"/>
    </row>
    <row r="63" spans="1:16">
      <c r="A63" s="135" t="s">
        <v>28</v>
      </c>
      <c r="B63" s="135">
        <f>'将来負担比率（分子）の構造'!I$44</f>
        <v>50</v>
      </c>
      <c r="C63" s="135"/>
      <c r="D63" s="135"/>
      <c r="E63" s="135">
        <f>'将来負担比率（分子）の構造'!J$44</f>
        <v>38</v>
      </c>
      <c r="F63" s="135"/>
      <c r="G63" s="135"/>
      <c r="H63" s="135">
        <f>'将来負担比率（分子）の構造'!K$44</f>
        <v>32</v>
      </c>
      <c r="I63" s="135"/>
      <c r="J63" s="135"/>
      <c r="K63" s="135">
        <f>'将来負担比率（分子）の構造'!L$44</f>
        <v>26</v>
      </c>
      <c r="L63" s="135"/>
      <c r="M63" s="135"/>
      <c r="N63" s="135">
        <f>'将来負担比率（分子）の構造'!M$44</f>
        <v>19</v>
      </c>
      <c r="O63" s="135"/>
      <c r="P63" s="135"/>
    </row>
    <row r="64" spans="1:16">
      <c r="A64" s="135" t="s">
        <v>27</v>
      </c>
      <c r="B64" s="135">
        <f>'将来負担比率（分子）の構造'!I$43</f>
        <v>2168</v>
      </c>
      <c r="C64" s="135"/>
      <c r="D64" s="135"/>
      <c r="E64" s="135">
        <f>'将来負担比率（分子）の構造'!J$43</f>
        <v>2319</v>
      </c>
      <c r="F64" s="135"/>
      <c r="G64" s="135"/>
      <c r="H64" s="135">
        <f>'将来負担比率（分子）の構造'!K$43</f>
        <v>2297</v>
      </c>
      <c r="I64" s="135"/>
      <c r="J64" s="135"/>
      <c r="K64" s="135">
        <f>'将来負担比率（分子）の構造'!L$43</f>
        <v>2155</v>
      </c>
      <c r="L64" s="135"/>
      <c r="M64" s="135"/>
      <c r="N64" s="135">
        <f>'将来負担比率（分子）の構造'!M$43</f>
        <v>2027</v>
      </c>
      <c r="O64" s="135"/>
      <c r="P64" s="135"/>
    </row>
    <row r="65" spans="1:16">
      <c r="A65" s="135" t="s">
        <v>26</v>
      </c>
      <c r="B65" s="135">
        <f>'将来負担比率（分子）の構造'!I$42</f>
        <v>64</v>
      </c>
      <c r="C65" s="135"/>
      <c r="D65" s="135"/>
      <c r="E65" s="135">
        <f>'将来負担比率（分子）の構造'!J$42</f>
        <v>55</v>
      </c>
      <c r="F65" s="135"/>
      <c r="G65" s="135"/>
      <c r="H65" s="135">
        <f>'将来負担比率（分子）の構造'!K$42</f>
        <v>50</v>
      </c>
      <c r="I65" s="135"/>
      <c r="J65" s="135"/>
      <c r="K65" s="135">
        <f>'将来負担比率（分子）の構造'!L$42</f>
        <v>45</v>
      </c>
      <c r="L65" s="135"/>
      <c r="M65" s="135"/>
      <c r="N65" s="135">
        <f>'将来負担比率（分子）の構造'!M$42</f>
        <v>89</v>
      </c>
      <c r="O65" s="135"/>
      <c r="P65" s="135"/>
    </row>
    <row r="66" spans="1:16">
      <c r="A66" s="135" t="s">
        <v>25</v>
      </c>
      <c r="B66" s="135">
        <f>'将来負担比率（分子）の構造'!I$41</f>
        <v>4350</v>
      </c>
      <c r="C66" s="135"/>
      <c r="D66" s="135"/>
      <c r="E66" s="135">
        <f>'将来負担比率（分子）の構造'!J$41</f>
        <v>3941</v>
      </c>
      <c r="F66" s="135"/>
      <c r="G66" s="135"/>
      <c r="H66" s="135">
        <f>'将来負担比率（分子）の構造'!K$41</f>
        <v>3648</v>
      </c>
      <c r="I66" s="135"/>
      <c r="J66" s="135"/>
      <c r="K66" s="135">
        <f>'将来負担比率（分子）の構造'!L$41</f>
        <v>3318</v>
      </c>
      <c r="L66" s="135"/>
      <c r="M66" s="135"/>
      <c r="N66" s="135">
        <f>'将来負担比率（分子）の構造'!M$41</f>
        <v>3278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682196</v>
      </c>
      <c r="S5" s="583"/>
      <c r="T5" s="583"/>
      <c r="U5" s="583"/>
      <c r="V5" s="583"/>
      <c r="W5" s="583"/>
      <c r="X5" s="583"/>
      <c r="Y5" s="584"/>
      <c r="Z5" s="585">
        <v>16</v>
      </c>
      <c r="AA5" s="585"/>
      <c r="AB5" s="585"/>
      <c r="AC5" s="585"/>
      <c r="AD5" s="586">
        <v>682196</v>
      </c>
      <c r="AE5" s="586"/>
      <c r="AF5" s="586"/>
      <c r="AG5" s="586"/>
      <c r="AH5" s="586"/>
      <c r="AI5" s="586"/>
      <c r="AJ5" s="586"/>
      <c r="AK5" s="586"/>
      <c r="AL5" s="587">
        <v>26.6</v>
      </c>
      <c r="AM5" s="588"/>
      <c r="AN5" s="588"/>
      <c r="AO5" s="589"/>
      <c r="AP5" s="579" t="s">
        <v>208</v>
      </c>
      <c r="AQ5" s="580"/>
      <c r="AR5" s="580"/>
      <c r="AS5" s="580"/>
      <c r="AT5" s="580"/>
      <c r="AU5" s="580"/>
      <c r="AV5" s="580"/>
      <c r="AW5" s="580"/>
      <c r="AX5" s="580"/>
      <c r="AY5" s="580"/>
      <c r="AZ5" s="580"/>
      <c r="BA5" s="580"/>
      <c r="BB5" s="580"/>
      <c r="BC5" s="580"/>
      <c r="BD5" s="580"/>
      <c r="BE5" s="580"/>
      <c r="BF5" s="581"/>
      <c r="BG5" s="593">
        <v>674854</v>
      </c>
      <c r="BH5" s="594"/>
      <c r="BI5" s="594"/>
      <c r="BJ5" s="594"/>
      <c r="BK5" s="594"/>
      <c r="BL5" s="594"/>
      <c r="BM5" s="594"/>
      <c r="BN5" s="595"/>
      <c r="BO5" s="596">
        <v>98.9</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44030</v>
      </c>
      <c r="S6" s="594"/>
      <c r="T6" s="594"/>
      <c r="U6" s="594"/>
      <c r="V6" s="594"/>
      <c r="W6" s="594"/>
      <c r="X6" s="594"/>
      <c r="Y6" s="595"/>
      <c r="Z6" s="596">
        <v>1</v>
      </c>
      <c r="AA6" s="596"/>
      <c r="AB6" s="596"/>
      <c r="AC6" s="596"/>
      <c r="AD6" s="597">
        <v>44030</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674854</v>
      </c>
      <c r="BH6" s="594"/>
      <c r="BI6" s="594"/>
      <c r="BJ6" s="594"/>
      <c r="BK6" s="594"/>
      <c r="BL6" s="594"/>
      <c r="BM6" s="594"/>
      <c r="BN6" s="595"/>
      <c r="BO6" s="596">
        <v>98.9</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61212</v>
      </c>
      <c r="CS6" s="594"/>
      <c r="CT6" s="594"/>
      <c r="CU6" s="594"/>
      <c r="CV6" s="594"/>
      <c r="CW6" s="594"/>
      <c r="CX6" s="594"/>
      <c r="CY6" s="595"/>
      <c r="CZ6" s="596">
        <v>1.5</v>
      </c>
      <c r="DA6" s="596"/>
      <c r="DB6" s="596"/>
      <c r="DC6" s="596"/>
      <c r="DD6" s="602" t="s">
        <v>209</v>
      </c>
      <c r="DE6" s="594"/>
      <c r="DF6" s="594"/>
      <c r="DG6" s="594"/>
      <c r="DH6" s="594"/>
      <c r="DI6" s="594"/>
      <c r="DJ6" s="594"/>
      <c r="DK6" s="594"/>
      <c r="DL6" s="594"/>
      <c r="DM6" s="594"/>
      <c r="DN6" s="594"/>
      <c r="DO6" s="594"/>
      <c r="DP6" s="595"/>
      <c r="DQ6" s="602">
        <v>61212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1345</v>
      </c>
      <c r="S7" s="594"/>
      <c r="T7" s="594"/>
      <c r="U7" s="594"/>
      <c r="V7" s="594"/>
      <c r="W7" s="594"/>
      <c r="X7" s="594"/>
      <c r="Y7" s="595"/>
      <c r="Z7" s="596">
        <v>0</v>
      </c>
      <c r="AA7" s="596"/>
      <c r="AB7" s="596"/>
      <c r="AC7" s="596"/>
      <c r="AD7" s="597">
        <v>1345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302993</v>
      </c>
      <c r="BH7" s="594"/>
      <c r="BI7" s="594"/>
      <c r="BJ7" s="594"/>
      <c r="BK7" s="594"/>
      <c r="BL7" s="594"/>
      <c r="BM7" s="594"/>
      <c r="BN7" s="595"/>
      <c r="BO7" s="596">
        <v>44.4</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568419</v>
      </c>
      <c r="CS7" s="594"/>
      <c r="CT7" s="594"/>
      <c r="CU7" s="594"/>
      <c r="CV7" s="594"/>
      <c r="CW7" s="594"/>
      <c r="CX7" s="594"/>
      <c r="CY7" s="595"/>
      <c r="CZ7" s="596">
        <v>14.1</v>
      </c>
      <c r="DA7" s="596"/>
      <c r="DB7" s="596"/>
      <c r="DC7" s="596"/>
      <c r="DD7" s="602">
        <v>23527</v>
      </c>
      <c r="DE7" s="594"/>
      <c r="DF7" s="594"/>
      <c r="DG7" s="594"/>
      <c r="DH7" s="594"/>
      <c r="DI7" s="594"/>
      <c r="DJ7" s="594"/>
      <c r="DK7" s="594"/>
      <c r="DL7" s="594"/>
      <c r="DM7" s="594"/>
      <c r="DN7" s="594"/>
      <c r="DO7" s="594"/>
      <c r="DP7" s="595"/>
      <c r="DQ7" s="602">
        <v>515312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3837</v>
      </c>
      <c r="S8" s="594"/>
      <c r="T8" s="594"/>
      <c r="U8" s="594"/>
      <c r="V8" s="594"/>
      <c r="W8" s="594"/>
      <c r="X8" s="594"/>
      <c r="Y8" s="595"/>
      <c r="Z8" s="596">
        <v>0.1</v>
      </c>
      <c r="AA8" s="596"/>
      <c r="AB8" s="596"/>
      <c r="AC8" s="596"/>
      <c r="AD8" s="597">
        <v>3837</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12821</v>
      </c>
      <c r="BH8" s="594"/>
      <c r="BI8" s="594"/>
      <c r="BJ8" s="594"/>
      <c r="BK8" s="594"/>
      <c r="BL8" s="594"/>
      <c r="BM8" s="594"/>
      <c r="BN8" s="595"/>
      <c r="BO8" s="596">
        <v>1.9</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853394</v>
      </c>
      <c r="CS8" s="594"/>
      <c r="CT8" s="594"/>
      <c r="CU8" s="594"/>
      <c r="CV8" s="594"/>
      <c r="CW8" s="594"/>
      <c r="CX8" s="594"/>
      <c r="CY8" s="595"/>
      <c r="CZ8" s="596">
        <v>21.2</v>
      </c>
      <c r="DA8" s="596"/>
      <c r="DB8" s="596"/>
      <c r="DC8" s="596"/>
      <c r="DD8" s="602">
        <v>2730</v>
      </c>
      <c r="DE8" s="594"/>
      <c r="DF8" s="594"/>
      <c r="DG8" s="594"/>
      <c r="DH8" s="594"/>
      <c r="DI8" s="594"/>
      <c r="DJ8" s="594"/>
      <c r="DK8" s="594"/>
      <c r="DL8" s="594"/>
      <c r="DM8" s="594"/>
      <c r="DN8" s="594"/>
      <c r="DO8" s="594"/>
      <c r="DP8" s="595"/>
      <c r="DQ8" s="602">
        <v>485586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2926</v>
      </c>
      <c r="S9" s="594"/>
      <c r="T9" s="594"/>
      <c r="U9" s="594"/>
      <c r="V9" s="594"/>
      <c r="W9" s="594"/>
      <c r="X9" s="594"/>
      <c r="Y9" s="595"/>
      <c r="Z9" s="596">
        <v>0.1</v>
      </c>
      <c r="AA9" s="596"/>
      <c r="AB9" s="596"/>
      <c r="AC9" s="596"/>
      <c r="AD9" s="597">
        <v>2926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256477</v>
      </c>
      <c r="BH9" s="594"/>
      <c r="BI9" s="594"/>
      <c r="BJ9" s="594"/>
      <c r="BK9" s="594"/>
      <c r="BL9" s="594"/>
      <c r="BM9" s="594"/>
      <c r="BN9" s="595"/>
      <c r="BO9" s="596">
        <v>37.6</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224884</v>
      </c>
      <c r="CS9" s="594"/>
      <c r="CT9" s="594"/>
      <c r="CU9" s="594"/>
      <c r="CV9" s="594"/>
      <c r="CW9" s="594"/>
      <c r="CX9" s="594"/>
      <c r="CY9" s="595"/>
      <c r="CZ9" s="596">
        <v>5.6</v>
      </c>
      <c r="DA9" s="596"/>
      <c r="DB9" s="596"/>
      <c r="DC9" s="596"/>
      <c r="DD9" s="602">
        <v>16993</v>
      </c>
      <c r="DE9" s="594"/>
      <c r="DF9" s="594"/>
      <c r="DG9" s="594"/>
      <c r="DH9" s="594"/>
      <c r="DI9" s="594"/>
      <c r="DJ9" s="594"/>
      <c r="DK9" s="594"/>
      <c r="DL9" s="594"/>
      <c r="DM9" s="594"/>
      <c r="DN9" s="594"/>
      <c r="DO9" s="594"/>
      <c r="DP9" s="595"/>
      <c r="DQ9" s="602">
        <v>213518</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76913</v>
      </c>
      <c r="S10" s="594"/>
      <c r="T10" s="594"/>
      <c r="U10" s="594"/>
      <c r="V10" s="594"/>
      <c r="W10" s="594"/>
      <c r="X10" s="594"/>
      <c r="Y10" s="595"/>
      <c r="Z10" s="596">
        <v>1.8</v>
      </c>
      <c r="AA10" s="596"/>
      <c r="AB10" s="596"/>
      <c r="AC10" s="596"/>
      <c r="AD10" s="597">
        <v>76913</v>
      </c>
      <c r="AE10" s="597"/>
      <c r="AF10" s="597"/>
      <c r="AG10" s="597"/>
      <c r="AH10" s="597"/>
      <c r="AI10" s="597"/>
      <c r="AJ10" s="597"/>
      <c r="AK10" s="597"/>
      <c r="AL10" s="598">
        <v>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12860</v>
      </c>
      <c r="BH10" s="594"/>
      <c r="BI10" s="594"/>
      <c r="BJ10" s="594"/>
      <c r="BK10" s="594"/>
      <c r="BL10" s="594"/>
      <c r="BM10" s="594"/>
      <c r="BN10" s="595"/>
      <c r="BO10" s="596">
        <v>1.9</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12944</v>
      </c>
      <c r="CS10" s="594"/>
      <c r="CT10" s="594"/>
      <c r="CU10" s="594"/>
      <c r="CV10" s="594"/>
      <c r="CW10" s="594"/>
      <c r="CX10" s="594"/>
      <c r="CY10" s="595"/>
      <c r="CZ10" s="596">
        <v>0.3</v>
      </c>
      <c r="DA10" s="596"/>
      <c r="DB10" s="596"/>
      <c r="DC10" s="596"/>
      <c r="DD10" s="602" t="s">
        <v>112</v>
      </c>
      <c r="DE10" s="594"/>
      <c r="DF10" s="594"/>
      <c r="DG10" s="594"/>
      <c r="DH10" s="594"/>
      <c r="DI10" s="594"/>
      <c r="DJ10" s="594"/>
      <c r="DK10" s="594"/>
      <c r="DL10" s="594"/>
      <c r="DM10" s="594"/>
      <c r="DN10" s="594"/>
      <c r="DO10" s="594"/>
      <c r="DP10" s="595"/>
      <c r="DQ10" s="602">
        <v>7944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20835</v>
      </c>
      <c r="BH11" s="594"/>
      <c r="BI11" s="594"/>
      <c r="BJ11" s="594"/>
      <c r="BK11" s="594"/>
      <c r="BL11" s="594"/>
      <c r="BM11" s="594"/>
      <c r="BN11" s="595"/>
      <c r="BO11" s="596">
        <v>3.1</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355731</v>
      </c>
      <c r="CS11" s="594"/>
      <c r="CT11" s="594"/>
      <c r="CU11" s="594"/>
      <c r="CV11" s="594"/>
      <c r="CW11" s="594"/>
      <c r="CX11" s="594"/>
      <c r="CY11" s="595"/>
      <c r="CZ11" s="596">
        <v>8.9</v>
      </c>
      <c r="DA11" s="596"/>
      <c r="DB11" s="596"/>
      <c r="DC11" s="596"/>
      <c r="DD11" s="602">
        <v>81910</v>
      </c>
      <c r="DE11" s="594"/>
      <c r="DF11" s="594"/>
      <c r="DG11" s="594"/>
      <c r="DH11" s="594"/>
      <c r="DI11" s="594"/>
      <c r="DJ11" s="594"/>
      <c r="DK11" s="594"/>
      <c r="DL11" s="594"/>
      <c r="DM11" s="594"/>
      <c r="DN11" s="594"/>
      <c r="DO11" s="594"/>
      <c r="DP11" s="595"/>
      <c r="DQ11" s="602">
        <v>242537</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324056</v>
      </c>
      <c r="BH12" s="594"/>
      <c r="BI12" s="594"/>
      <c r="BJ12" s="594"/>
      <c r="BK12" s="594"/>
      <c r="BL12" s="594"/>
      <c r="BM12" s="594"/>
      <c r="BN12" s="595"/>
      <c r="BO12" s="596">
        <v>47.5</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237422</v>
      </c>
      <c r="CS12" s="594"/>
      <c r="CT12" s="594"/>
      <c r="CU12" s="594"/>
      <c r="CV12" s="594"/>
      <c r="CW12" s="594"/>
      <c r="CX12" s="594"/>
      <c r="CY12" s="595"/>
      <c r="CZ12" s="596">
        <v>5.9</v>
      </c>
      <c r="DA12" s="596"/>
      <c r="DB12" s="596"/>
      <c r="DC12" s="596"/>
      <c r="DD12" s="602">
        <v>106234</v>
      </c>
      <c r="DE12" s="594"/>
      <c r="DF12" s="594"/>
      <c r="DG12" s="594"/>
      <c r="DH12" s="594"/>
      <c r="DI12" s="594"/>
      <c r="DJ12" s="594"/>
      <c r="DK12" s="594"/>
      <c r="DL12" s="594"/>
      <c r="DM12" s="594"/>
      <c r="DN12" s="594"/>
      <c r="DO12" s="594"/>
      <c r="DP12" s="595"/>
      <c r="DQ12" s="602">
        <v>81358</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4681</v>
      </c>
      <c r="S13" s="594"/>
      <c r="T13" s="594"/>
      <c r="U13" s="594"/>
      <c r="V13" s="594"/>
      <c r="W13" s="594"/>
      <c r="X13" s="594"/>
      <c r="Y13" s="595"/>
      <c r="Z13" s="596">
        <v>0.1</v>
      </c>
      <c r="AA13" s="596"/>
      <c r="AB13" s="596"/>
      <c r="AC13" s="596"/>
      <c r="AD13" s="597">
        <v>4681</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323842</v>
      </c>
      <c r="BH13" s="594"/>
      <c r="BI13" s="594"/>
      <c r="BJ13" s="594"/>
      <c r="BK13" s="594"/>
      <c r="BL13" s="594"/>
      <c r="BM13" s="594"/>
      <c r="BN13" s="595"/>
      <c r="BO13" s="596">
        <v>47.5</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639006</v>
      </c>
      <c r="CS13" s="594"/>
      <c r="CT13" s="594"/>
      <c r="CU13" s="594"/>
      <c r="CV13" s="594"/>
      <c r="CW13" s="594"/>
      <c r="CX13" s="594"/>
      <c r="CY13" s="595"/>
      <c r="CZ13" s="596">
        <v>15.9</v>
      </c>
      <c r="DA13" s="596"/>
      <c r="DB13" s="596"/>
      <c r="DC13" s="596"/>
      <c r="DD13" s="602">
        <v>324931</v>
      </c>
      <c r="DE13" s="594"/>
      <c r="DF13" s="594"/>
      <c r="DG13" s="594"/>
      <c r="DH13" s="594"/>
      <c r="DI13" s="594"/>
      <c r="DJ13" s="594"/>
      <c r="DK13" s="594"/>
      <c r="DL13" s="594"/>
      <c r="DM13" s="594"/>
      <c r="DN13" s="594"/>
      <c r="DO13" s="594"/>
      <c r="DP13" s="595"/>
      <c r="DQ13" s="602">
        <v>327237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23940</v>
      </c>
      <c r="BH14" s="594"/>
      <c r="BI14" s="594"/>
      <c r="BJ14" s="594"/>
      <c r="BK14" s="594"/>
      <c r="BL14" s="594"/>
      <c r="BM14" s="594"/>
      <c r="BN14" s="595"/>
      <c r="BO14" s="596">
        <v>3.5</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211872</v>
      </c>
      <c r="CS14" s="594"/>
      <c r="CT14" s="594"/>
      <c r="CU14" s="594"/>
      <c r="CV14" s="594"/>
      <c r="CW14" s="594"/>
      <c r="CX14" s="594"/>
      <c r="CY14" s="595"/>
      <c r="CZ14" s="596">
        <v>5.3</v>
      </c>
      <c r="DA14" s="596"/>
      <c r="DB14" s="596"/>
      <c r="DC14" s="596"/>
      <c r="DD14" s="602">
        <v>52771</v>
      </c>
      <c r="DE14" s="594"/>
      <c r="DF14" s="594"/>
      <c r="DG14" s="594"/>
      <c r="DH14" s="594"/>
      <c r="DI14" s="594"/>
      <c r="DJ14" s="594"/>
      <c r="DK14" s="594"/>
      <c r="DL14" s="594"/>
      <c r="DM14" s="594"/>
      <c r="DN14" s="594"/>
      <c r="DO14" s="594"/>
      <c r="DP14" s="595"/>
      <c r="DQ14" s="602">
        <v>175696</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2200</v>
      </c>
      <c r="S15" s="594"/>
      <c r="T15" s="594"/>
      <c r="U15" s="594"/>
      <c r="V15" s="594"/>
      <c r="W15" s="594"/>
      <c r="X15" s="594"/>
      <c r="Y15" s="595"/>
      <c r="Z15" s="596">
        <v>0.1</v>
      </c>
      <c r="AA15" s="596"/>
      <c r="AB15" s="596"/>
      <c r="AC15" s="596"/>
      <c r="AD15" s="597">
        <v>2200</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23865</v>
      </c>
      <c r="BH15" s="594"/>
      <c r="BI15" s="594"/>
      <c r="BJ15" s="594"/>
      <c r="BK15" s="594"/>
      <c r="BL15" s="594"/>
      <c r="BM15" s="594"/>
      <c r="BN15" s="595"/>
      <c r="BO15" s="596">
        <v>3.5</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290515</v>
      </c>
      <c r="CS15" s="594"/>
      <c r="CT15" s="594"/>
      <c r="CU15" s="594"/>
      <c r="CV15" s="594"/>
      <c r="CW15" s="594"/>
      <c r="CX15" s="594"/>
      <c r="CY15" s="595"/>
      <c r="CZ15" s="596">
        <v>7.2</v>
      </c>
      <c r="DA15" s="596"/>
      <c r="DB15" s="596"/>
      <c r="DC15" s="596"/>
      <c r="DD15" s="602">
        <v>11081</v>
      </c>
      <c r="DE15" s="594"/>
      <c r="DF15" s="594"/>
      <c r="DG15" s="594"/>
      <c r="DH15" s="594"/>
      <c r="DI15" s="594"/>
      <c r="DJ15" s="594"/>
      <c r="DK15" s="594"/>
      <c r="DL15" s="594"/>
      <c r="DM15" s="594"/>
      <c r="DN15" s="594"/>
      <c r="DO15" s="594"/>
      <c r="DP15" s="595"/>
      <c r="DQ15" s="602">
        <v>240056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1909342</v>
      </c>
      <c r="S16" s="594"/>
      <c r="T16" s="594"/>
      <c r="U16" s="594"/>
      <c r="V16" s="594"/>
      <c r="W16" s="594"/>
      <c r="X16" s="594"/>
      <c r="Y16" s="595"/>
      <c r="Z16" s="596">
        <v>44.8</v>
      </c>
      <c r="AA16" s="596"/>
      <c r="AB16" s="596"/>
      <c r="AC16" s="596"/>
      <c r="AD16" s="597">
        <v>1739375</v>
      </c>
      <c r="AE16" s="597"/>
      <c r="AF16" s="597"/>
      <c r="AG16" s="597"/>
      <c r="AH16" s="597"/>
      <c r="AI16" s="597"/>
      <c r="AJ16" s="597"/>
      <c r="AK16" s="597"/>
      <c r="AL16" s="598">
        <v>67.8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47863</v>
      </c>
      <c r="CS16" s="594"/>
      <c r="CT16" s="594"/>
      <c r="CU16" s="594"/>
      <c r="CV16" s="594"/>
      <c r="CW16" s="594"/>
      <c r="CX16" s="594"/>
      <c r="CY16" s="595"/>
      <c r="CZ16" s="596">
        <v>1.2</v>
      </c>
      <c r="DA16" s="596"/>
      <c r="DB16" s="596"/>
      <c r="DC16" s="596"/>
      <c r="DD16" s="602" t="s">
        <v>112</v>
      </c>
      <c r="DE16" s="594"/>
      <c r="DF16" s="594"/>
      <c r="DG16" s="594"/>
      <c r="DH16" s="594"/>
      <c r="DI16" s="594"/>
      <c r="DJ16" s="594"/>
      <c r="DK16" s="594"/>
      <c r="DL16" s="594"/>
      <c r="DM16" s="594"/>
      <c r="DN16" s="594"/>
      <c r="DO16" s="594"/>
      <c r="DP16" s="595"/>
      <c r="DQ16" s="602">
        <v>4997</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1739375</v>
      </c>
      <c r="S17" s="594"/>
      <c r="T17" s="594"/>
      <c r="U17" s="594"/>
      <c r="V17" s="594"/>
      <c r="W17" s="594"/>
      <c r="X17" s="594"/>
      <c r="Y17" s="595"/>
      <c r="Z17" s="596">
        <v>40.799999999999997</v>
      </c>
      <c r="AA17" s="596"/>
      <c r="AB17" s="596"/>
      <c r="AC17" s="596"/>
      <c r="AD17" s="597">
        <v>1739375</v>
      </c>
      <c r="AE17" s="597"/>
      <c r="AF17" s="597"/>
      <c r="AG17" s="597"/>
      <c r="AH17" s="597"/>
      <c r="AI17" s="597"/>
      <c r="AJ17" s="597"/>
      <c r="AK17" s="597"/>
      <c r="AL17" s="598">
        <v>67.8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514830</v>
      </c>
      <c r="CS17" s="594"/>
      <c r="CT17" s="594"/>
      <c r="CU17" s="594"/>
      <c r="CV17" s="594"/>
      <c r="CW17" s="594"/>
      <c r="CX17" s="594"/>
      <c r="CY17" s="595"/>
      <c r="CZ17" s="596">
        <v>12.8</v>
      </c>
      <c r="DA17" s="596"/>
      <c r="DB17" s="596"/>
      <c r="DC17" s="596"/>
      <c r="DD17" s="602" t="s">
        <v>112</v>
      </c>
      <c r="DE17" s="594"/>
      <c r="DF17" s="594"/>
      <c r="DG17" s="594"/>
      <c r="DH17" s="594"/>
      <c r="DI17" s="594"/>
      <c r="DJ17" s="594"/>
      <c r="DK17" s="594"/>
      <c r="DL17" s="594"/>
      <c r="DM17" s="594"/>
      <c r="DN17" s="594"/>
      <c r="DO17" s="594"/>
      <c r="DP17" s="595"/>
      <c r="DQ17" s="602">
        <v>510624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169967</v>
      </c>
      <c r="S18" s="594"/>
      <c r="T18" s="594"/>
      <c r="U18" s="594"/>
      <c r="V18" s="594"/>
      <c r="W18" s="594"/>
      <c r="X18" s="594"/>
      <c r="Y18" s="595"/>
      <c r="Z18" s="596">
        <v>4</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7342</v>
      </c>
      <c r="BH19" s="594"/>
      <c r="BI19" s="594"/>
      <c r="BJ19" s="594"/>
      <c r="BK19" s="594"/>
      <c r="BL19" s="594"/>
      <c r="BM19" s="594"/>
      <c r="BN19" s="595"/>
      <c r="BO19" s="596">
        <v>1.1000000000000001</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2727470</v>
      </c>
      <c r="S20" s="594"/>
      <c r="T20" s="594"/>
      <c r="U20" s="594"/>
      <c r="V20" s="594"/>
      <c r="W20" s="594"/>
      <c r="X20" s="594"/>
      <c r="Y20" s="595"/>
      <c r="Z20" s="596">
        <v>64</v>
      </c>
      <c r="AA20" s="596"/>
      <c r="AB20" s="596"/>
      <c r="AC20" s="596"/>
      <c r="AD20" s="597">
        <v>2557503</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7342</v>
      </c>
      <c r="BH20" s="594"/>
      <c r="BI20" s="594"/>
      <c r="BJ20" s="594"/>
      <c r="BK20" s="594"/>
      <c r="BL20" s="594"/>
      <c r="BM20" s="594"/>
      <c r="BN20" s="595"/>
      <c r="BO20" s="596">
        <v>1.1000000000000001</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4018092</v>
      </c>
      <c r="CS20" s="594"/>
      <c r="CT20" s="594"/>
      <c r="CU20" s="594"/>
      <c r="CV20" s="594"/>
      <c r="CW20" s="594"/>
      <c r="CX20" s="594"/>
      <c r="CY20" s="595"/>
      <c r="CZ20" s="596">
        <v>100</v>
      </c>
      <c r="DA20" s="596"/>
      <c r="DB20" s="596"/>
      <c r="DC20" s="596"/>
      <c r="DD20" s="602">
        <v>620177</v>
      </c>
      <c r="DE20" s="594"/>
      <c r="DF20" s="594"/>
      <c r="DG20" s="594"/>
      <c r="DH20" s="594"/>
      <c r="DI20" s="594"/>
      <c r="DJ20" s="594"/>
      <c r="DK20" s="594"/>
      <c r="DL20" s="594"/>
      <c r="DM20" s="594"/>
      <c r="DN20" s="594"/>
      <c r="DO20" s="594"/>
      <c r="DP20" s="595"/>
      <c r="DQ20" s="602">
        <v>2866077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813</v>
      </c>
      <c r="S21" s="594"/>
      <c r="T21" s="594"/>
      <c r="U21" s="594"/>
      <c r="V21" s="594"/>
      <c r="W21" s="594"/>
      <c r="X21" s="594"/>
      <c r="Y21" s="595"/>
      <c r="Z21" s="596">
        <v>0</v>
      </c>
      <c r="AA21" s="596"/>
      <c r="AB21" s="596"/>
      <c r="AC21" s="596"/>
      <c r="AD21" s="597">
        <v>813</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7342</v>
      </c>
      <c r="BH21" s="594"/>
      <c r="BI21" s="594"/>
      <c r="BJ21" s="594"/>
      <c r="BK21" s="594"/>
      <c r="BL21" s="594"/>
      <c r="BM21" s="594"/>
      <c r="BN21" s="595"/>
      <c r="BO21" s="596">
        <v>1.1000000000000001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15412</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98619</v>
      </c>
      <c r="S23" s="594"/>
      <c r="T23" s="594"/>
      <c r="U23" s="594"/>
      <c r="V23" s="594"/>
      <c r="W23" s="594"/>
      <c r="X23" s="594"/>
      <c r="Y23" s="595"/>
      <c r="Z23" s="596">
        <v>2.2999999999999998</v>
      </c>
      <c r="AA23" s="596"/>
      <c r="AB23" s="596"/>
      <c r="AC23" s="596"/>
      <c r="AD23" s="597">
        <v>291</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5011</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1482506</v>
      </c>
      <c r="CS24" s="583"/>
      <c r="CT24" s="583"/>
      <c r="CU24" s="583"/>
      <c r="CV24" s="583"/>
      <c r="CW24" s="583"/>
      <c r="CX24" s="583"/>
      <c r="CY24" s="584"/>
      <c r="CZ24" s="620">
        <v>36.9</v>
      </c>
      <c r="DA24" s="621"/>
      <c r="DB24" s="621"/>
      <c r="DC24" s="622"/>
      <c r="DD24" s="619">
        <v>1181807</v>
      </c>
      <c r="DE24" s="583"/>
      <c r="DF24" s="583"/>
      <c r="DG24" s="583"/>
      <c r="DH24" s="583"/>
      <c r="DI24" s="583"/>
      <c r="DJ24" s="583"/>
      <c r="DK24" s="584"/>
      <c r="DL24" s="619">
        <v>1180481</v>
      </c>
      <c r="DM24" s="583"/>
      <c r="DN24" s="583"/>
      <c r="DO24" s="583"/>
      <c r="DP24" s="583"/>
      <c r="DQ24" s="583"/>
      <c r="DR24" s="583"/>
      <c r="DS24" s="583"/>
      <c r="DT24" s="583"/>
      <c r="DU24" s="583"/>
      <c r="DV24" s="584"/>
      <c r="DW24" s="587">
        <v>43.5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331772</v>
      </c>
      <c r="S25" s="594"/>
      <c r="T25" s="594"/>
      <c r="U25" s="594"/>
      <c r="V25" s="594"/>
      <c r="W25" s="594"/>
      <c r="X25" s="594"/>
      <c r="Y25" s="595"/>
      <c r="Z25" s="596">
        <v>7.8</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605523</v>
      </c>
      <c r="CS25" s="625"/>
      <c r="CT25" s="625"/>
      <c r="CU25" s="625"/>
      <c r="CV25" s="625"/>
      <c r="CW25" s="625"/>
      <c r="CX25" s="625"/>
      <c r="CY25" s="626"/>
      <c r="CZ25" s="627">
        <v>15.1</v>
      </c>
      <c r="DA25" s="628"/>
      <c r="DB25" s="628"/>
      <c r="DC25" s="629"/>
      <c r="DD25" s="602">
        <v>562671</v>
      </c>
      <c r="DE25" s="625"/>
      <c r="DF25" s="625"/>
      <c r="DG25" s="625"/>
      <c r="DH25" s="625"/>
      <c r="DI25" s="625"/>
      <c r="DJ25" s="625"/>
      <c r="DK25" s="626"/>
      <c r="DL25" s="602">
        <v>561388</v>
      </c>
      <c r="DM25" s="625"/>
      <c r="DN25" s="625"/>
      <c r="DO25" s="625"/>
      <c r="DP25" s="625"/>
      <c r="DQ25" s="625"/>
      <c r="DR25" s="625"/>
      <c r="DS25" s="625"/>
      <c r="DT25" s="625"/>
      <c r="DU25" s="625"/>
      <c r="DV25" s="626"/>
      <c r="DW25" s="598">
        <v>20.7</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370128</v>
      </c>
      <c r="CS26" s="594"/>
      <c r="CT26" s="594"/>
      <c r="CU26" s="594"/>
      <c r="CV26" s="594"/>
      <c r="CW26" s="594"/>
      <c r="CX26" s="594"/>
      <c r="CY26" s="595"/>
      <c r="CZ26" s="627">
        <v>9.1999999999999993</v>
      </c>
      <c r="DA26" s="628"/>
      <c r="DB26" s="628"/>
      <c r="DC26" s="629"/>
      <c r="DD26" s="602">
        <v>330001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253191</v>
      </c>
      <c r="S27" s="594"/>
      <c r="T27" s="594"/>
      <c r="U27" s="594"/>
      <c r="V27" s="594"/>
      <c r="W27" s="594"/>
      <c r="X27" s="594"/>
      <c r="Y27" s="595"/>
      <c r="Z27" s="596">
        <v>5.9</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682196</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362153</v>
      </c>
      <c r="CS27" s="625"/>
      <c r="CT27" s="625"/>
      <c r="CU27" s="625"/>
      <c r="CV27" s="625"/>
      <c r="CW27" s="625"/>
      <c r="CX27" s="625"/>
      <c r="CY27" s="626"/>
      <c r="CZ27" s="627">
        <v>9</v>
      </c>
      <c r="DA27" s="628"/>
      <c r="DB27" s="628"/>
      <c r="DC27" s="629"/>
      <c r="DD27" s="602">
        <v>108512</v>
      </c>
      <c r="DE27" s="625"/>
      <c r="DF27" s="625"/>
      <c r="DG27" s="625"/>
      <c r="DH27" s="625"/>
      <c r="DI27" s="625"/>
      <c r="DJ27" s="625"/>
      <c r="DK27" s="626"/>
      <c r="DL27" s="602">
        <v>108469</v>
      </c>
      <c r="DM27" s="625"/>
      <c r="DN27" s="625"/>
      <c r="DO27" s="625"/>
      <c r="DP27" s="625"/>
      <c r="DQ27" s="625"/>
      <c r="DR27" s="625"/>
      <c r="DS27" s="625"/>
      <c r="DT27" s="625"/>
      <c r="DU27" s="625"/>
      <c r="DV27" s="626"/>
      <c r="DW27" s="598">
        <v>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11798</v>
      </c>
      <c r="S28" s="594"/>
      <c r="T28" s="594"/>
      <c r="U28" s="594"/>
      <c r="V28" s="594"/>
      <c r="W28" s="594"/>
      <c r="X28" s="594"/>
      <c r="Y28" s="595"/>
      <c r="Z28" s="596">
        <v>0.3</v>
      </c>
      <c r="AA28" s="596"/>
      <c r="AB28" s="596"/>
      <c r="AC28" s="596"/>
      <c r="AD28" s="597">
        <v>4189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514830</v>
      </c>
      <c r="CS28" s="594"/>
      <c r="CT28" s="594"/>
      <c r="CU28" s="594"/>
      <c r="CV28" s="594"/>
      <c r="CW28" s="594"/>
      <c r="CX28" s="594"/>
      <c r="CY28" s="595"/>
      <c r="CZ28" s="627">
        <v>12.8</v>
      </c>
      <c r="DA28" s="628"/>
      <c r="DB28" s="628"/>
      <c r="DC28" s="629"/>
      <c r="DD28" s="602">
        <v>510624</v>
      </c>
      <c r="DE28" s="594"/>
      <c r="DF28" s="594"/>
      <c r="DG28" s="594"/>
      <c r="DH28" s="594"/>
      <c r="DI28" s="594"/>
      <c r="DJ28" s="594"/>
      <c r="DK28" s="595"/>
      <c r="DL28" s="602">
        <v>510624</v>
      </c>
      <c r="DM28" s="594"/>
      <c r="DN28" s="594"/>
      <c r="DO28" s="594"/>
      <c r="DP28" s="594"/>
      <c r="DQ28" s="594"/>
      <c r="DR28" s="594"/>
      <c r="DS28" s="594"/>
      <c r="DT28" s="594"/>
      <c r="DU28" s="594"/>
      <c r="DV28" s="595"/>
      <c r="DW28" s="598">
        <v>18.8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5269</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514830</v>
      </c>
      <c r="CS29" s="625"/>
      <c r="CT29" s="625"/>
      <c r="CU29" s="625"/>
      <c r="CV29" s="625"/>
      <c r="CW29" s="625"/>
      <c r="CX29" s="625"/>
      <c r="CY29" s="626"/>
      <c r="CZ29" s="627">
        <v>12.8</v>
      </c>
      <c r="DA29" s="628"/>
      <c r="DB29" s="628"/>
      <c r="DC29" s="629"/>
      <c r="DD29" s="602">
        <v>510624</v>
      </c>
      <c r="DE29" s="625"/>
      <c r="DF29" s="625"/>
      <c r="DG29" s="625"/>
      <c r="DH29" s="625"/>
      <c r="DI29" s="625"/>
      <c r="DJ29" s="625"/>
      <c r="DK29" s="626"/>
      <c r="DL29" s="602">
        <v>510624</v>
      </c>
      <c r="DM29" s="625"/>
      <c r="DN29" s="625"/>
      <c r="DO29" s="625"/>
      <c r="DP29" s="625"/>
      <c r="DQ29" s="625"/>
      <c r="DR29" s="625"/>
      <c r="DS29" s="625"/>
      <c r="DT29" s="625"/>
      <c r="DU29" s="625"/>
      <c r="DV29" s="626"/>
      <c r="DW29" s="598">
        <v>18.8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31023</v>
      </c>
      <c r="S30" s="594"/>
      <c r="T30" s="594"/>
      <c r="U30" s="594"/>
      <c r="V30" s="594"/>
      <c r="W30" s="594"/>
      <c r="X30" s="594"/>
      <c r="Y30" s="595"/>
      <c r="Z30" s="596">
        <v>0.7</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97.8</v>
      </c>
      <c r="BH30" s="652"/>
      <c r="BI30" s="652"/>
      <c r="BJ30" s="652"/>
      <c r="BK30" s="652"/>
      <c r="BL30" s="652"/>
      <c r="BM30" s="588">
        <v>87.4</v>
      </c>
      <c r="BN30" s="652"/>
      <c r="BO30" s="652"/>
      <c r="BP30" s="652"/>
      <c r="BQ30" s="653"/>
      <c r="BR30" s="651">
        <v>97.4</v>
      </c>
      <c r="BS30" s="652"/>
      <c r="BT30" s="652"/>
      <c r="BU30" s="652"/>
      <c r="BV30" s="652"/>
      <c r="BW30" s="652"/>
      <c r="BX30" s="588">
        <v>87.8</v>
      </c>
      <c r="BY30" s="652"/>
      <c r="BZ30" s="652"/>
      <c r="CA30" s="652"/>
      <c r="CB30" s="653"/>
      <c r="CD30" s="656"/>
      <c r="CE30" s="657"/>
      <c r="CF30" s="607" t="s">
        <v>292</v>
      </c>
      <c r="CG30" s="608"/>
      <c r="CH30" s="608"/>
      <c r="CI30" s="608"/>
      <c r="CJ30" s="608"/>
      <c r="CK30" s="608"/>
      <c r="CL30" s="608"/>
      <c r="CM30" s="608"/>
      <c r="CN30" s="608"/>
      <c r="CO30" s="608"/>
      <c r="CP30" s="608"/>
      <c r="CQ30" s="609"/>
      <c r="CR30" s="593">
        <v>479611</v>
      </c>
      <c r="CS30" s="594"/>
      <c r="CT30" s="594"/>
      <c r="CU30" s="594"/>
      <c r="CV30" s="594"/>
      <c r="CW30" s="594"/>
      <c r="CX30" s="594"/>
      <c r="CY30" s="595"/>
      <c r="CZ30" s="627">
        <v>11.9</v>
      </c>
      <c r="DA30" s="628"/>
      <c r="DB30" s="628"/>
      <c r="DC30" s="629"/>
      <c r="DD30" s="602">
        <v>475758</v>
      </c>
      <c r="DE30" s="594"/>
      <c r="DF30" s="594"/>
      <c r="DG30" s="594"/>
      <c r="DH30" s="594"/>
      <c r="DI30" s="594"/>
      <c r="DJ30" s="594"/>
      <c r="DK30" s="595"/>
      <c r="DL30" s="602">
        <v>475758</v>
      </c>
      <c r="DM30" s="594"/>
      <c r="DN30" s="594"/>
      <c r="DO30" s="594"/>
      <c r="DP30" s="594"/>
      <c r="DQ30" s="594"/>
      <c r="DR30" s="594"/>
      <c r="DS30" s="594"/>
      <c r="DT30" s="594"/>
      <c r="DU30" s="594"/>
      <c r="DV30" s="595"/>
      <c r="DW30" s="598">
        <v>17.5</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184189</v>
      </c>
      <c r="S31" s="594"/>
      <c r="T31" s="594"/>
      <c r="U31" s="594"/>
      <c r="V31" s="594"/>
      <c r="W31" s="594"/>
      <c r="X31" s="594"/>
      <c r="Y31" s="595"/>
      <c r="Z31" s="596">
        <v>4.3</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98.6</v>
      </c>
      <c r="BH31" s="625"/>
      <c r="BI31" s="625"/>
      <c r="BJ31" s="625"/>
      <c r="BK31" s="625"/>
      <c r="BL31" s="625"/>
      <c r="BM31" s="599">
        <v>96</v>
      </c>
      <c r="BN31" s="649"/>
      <c r="BO31" s="649"/>
      <c r="BP31" s="649"/>
      <c r="BQ31" s="650"/>
      <c r="BR31" s="648">
        <v>98.2</v>
      </c>
      <c r="BS31" s="625"/>
      <c r="BT31" s="625"/>
      <c r="BU31" s="625"/>
      <c r="BV31" s="625"/>
      <c r="BW31" s="625"/>
      <c r="BX31" s="599">
        <v>95.7</v>
      </c>
      <c r="BY31" s="649"/>
      <c r="BZ31" s="649"/>
      <c r="CA31" s="649"/>
      <c r="CB31" s="650"/>
      <c r="CD31" s="656"/>
      <c r="CE31" s="657"/>
      <c r="CF31" s="607" t="s">
        <v>296</v>
      </c>
      <c r="CG31" s="608"/>
      <c r="CH31" s="608"/>
      <c r="CI31" s="608"/>
      <c r="CJ31" s="608"/>
      <c r="CK31" s="608"/>
      <c r="CL31" s="608"/>
      <c r="CM31" s="608"/>
      <c r="CN31" s="608"/>
      <c r="CO31" s="608"/>
      <c r="CP31" s="608"/>
      <c r="CQ31" s="609"/>
      <c r="CR31" s="593">
        <v>35219</v>
      </c>
      <c r="CS31" s="625"/>
      <c r="CT31" s="625"/>
      <c r="CU31" s="625"/>
      <c r="CV31" s="625"/>
      <c r="CW31" s="625"/>
      <c r="CX31" s="625"/>
      <c r="CY31" s="626"/>
      <c r="CZ31" s="627">
        <v>0.9</v>
      </c>
      <c r="DA31" s="628"/>
      <c r="DB31" s="628"/>
      <c r="DC31" s="629"/>
      <c r="DD31" s="602">
        <v>34866</v>
      </c>
      <c r="DE31" s="625"/>
      <c r="DF31" s="625"/>
      <c r="DG31" s="625"/>
      <c r="DH31" s="625"/>
      <c r="DI31" s="625"/>
      <c r="DJ31" s="625"/>
      <c r="DK31" s="626"/>
      <c r="DL31" s="602">
        <v>34866</v>
      </c>
      <c r="DM31" s="625"/>
      <c r="DN31" s="625"/>
      <c r="DO31" s="625"/>
      <c r="DP31" s="625"/>
      <c r="DQ31" s="625"/>
      <c r="DR31" s="625"/>
      <c r="DS31" s="625"/>
      <c r="DT31" s="625"/>
      <c r="DU31" s="625"/>
      <c r="DV31" s="626"/>
      <c r="DW31" s="598">
        <v>1.3</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154401</v>
      </c>
      <c r="S32" s="594"/>
      <c r="T32" s="594"/>
      <c r="U32" s="594"/>
      <c r="V32" s="594"/>
      <c r="W32" s="594"/>
      <c r="X32" s="594"/>
      <c r="Y32" s="595"/>
      <c r="Z32" s="596">
        <v>3.6</v>
      </c>
      <c r="AA32" s="596"/>
      <c r="AB32" s="596"/>
      <c r="AC32" s="596"/>
      <c r="AD32" s="597">
        <v>3235</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96.9</v>
      </c>
      <c r="BH32" s="661"/>
      <c r="BI32" s="661"/>
      <c r="BJ32" s="661"/>
      <c r="BK32" s="661"/>
      <c r="BL32" s="661"/>
      <c r="BM32" s="662">
        <v>79.400000000000006</v>
      </c>
      <c r="BN32" s="661"/>
      <c r="BO32" s="661"/>
      <c r="BP32" s="661"/>
      <c r="BQ32" s="663"/>
      <c r="BR32" s="660">
        <v>96.4</v>
      </c>
      <c r="BS32" s="661"/>
      <c r="BT32" s="661"/>
      <c r="BU32" s="661"/>
      <c r="BV32" s="661"/>
      <c r="BW32" s="661"/>
      <c r="BX32" s="662">
        <v>80.3</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439900</v>
      </c>
      <c r="S33" s="594"/>
      <c r="T33" s="594"/>
      <c r="U33" s="594"/>
      <c r="V33" s="594"/>
      <c r="W33" s="594"/>
      <c r="X33" s="594"/>
      <c r="Y33" s="595"/>
      <c r="Z33" s="596">
        <v>10.3</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1867546</v>
      </c>
      <c r="CS33" s="625"/>
      <c r="CT33" s="625"/>
      <c r="CU33" s="625"/>
      <c r="CV33" s="625"/>
      <c r="CW33" s="625"/>
      <c r="CX33" s="625"/>
      <c r="CY33" s="626"/>
      <c r="CZ33" s="627">
        <v>46.5</v>
      </c>
      <c r="DA33" s="628"/>
      <c r="DB33" s="628"/>
      <c r="DC33" s="629"/>
      <c r="DD33" s="602">
        <v>1526320</v>
      </c>
      <c r="DE33" s="625"/>
      <c r="DF33" s="625"/>
      <c r="DG33" s="625"/>
      <c r="DH33" s="625"/>
      <c r="DI33" s="625"/>
      <c r="DJ33" s="625"/>
      <c r="DK33" s="626"/>
      <c r="DL33" s="602">
        <v>906694</v>
      </c>
      <c r="DM33" s="625"/>
      <c r="DN33" s="625"/>
      <c r="DO33" s="625"/>
      <c r="DP33" s="625"/>
      <c r="DQ33" s="625"/>
      <c r="DR33" s="625"/>
      <c r="DS33" s="625"/>
      <c r="DT33" s="625"/>
      <c r="DU33" s="625"/>
      <c r="DV33" s="626"/>
      <c r="DW33" s="598">
        <v>33.4</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700507</v>
      </c>
      <c r="CS34" s="594"/>
      <c r="CT34" s="594"/>
      <c r="CU34" s="594"/>
      <c r="CV34" s="594"/>
      <c r="CW34" s="594"/>
      <c r="CX34" s="594"/>
      <c r="CY34" s="595"/>
      <c r="CZ34" s="627">
        <v>17.399999999999999</v>
      </c>
      <c r="DA34" s="628"/>
      <c r="DB34" s="628"/>
      <c r="DC34" s="629"/>
      <c r="DD34" s="602">
        <v>480740</v>
      </c>
      <c r="DE34" s="594"/>
      <c r="DF34" s="594"/>
      <c r="DG34" s="594"/>
      <c r="DH34" s="594"/>
      <c r="DI34" s="594"/>
      <c r="DJ34" s="594"/>
      <c r="DK34" s="595"/>
      <c r="DL34" s="602">
        <v>276459</v>
      </c>
      <c r="DM34" s="594"/>
      <c r="DN34" s="594"/>
      <c r="DO34" s="594"/>
      <c r="DP34" s="594"/>
      <c r="DQ34" s="594"/>
      <c r="DR34" s="594"/>
      <c r="DS34" s="594"/>
      <c r="DT34" s="594"/>
      <c r="DU34" s="594"/>
      <c r="DV34" s="595"/>
      <c r="DW34" s="598">
        <v>10.199999999999999</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149000</v>
      </c>
      <c r="S35" s="594"/>
      <c r="T35" s="594"/>
      <c r="U35" s="594"/>
      <c r="V35" s="594"/>
      <c r="W35" s="594"/>
      <c r="X35" s="594"/>
      <c r="Y35" s="595"/>
      <c r="Z35" s="596">
        <v>3.5</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472803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68326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73775</v>
      </c>
      <c r="CS35" s="625"/>
      <c r="CT35" s="625"/>
      <c r="CU35" s="625"/>
      <c r="CV35" s="625"/>
      <c r="CW35" s="625"/>
      <c r="CX35" s="625"/>
      <c r="CY35" s="626"/>
      <c r="CZ35" s="627">
        <v>1.8</v>
      </c>
      <c r="DA35" s="628"/>
      <c r="DB35" s="628"/>
      <c r="DC35" s="629"/>
      <c r="DD35" s="602">
        <v>71841</v>
      </c>
      <c r="DE35" s="625"/>
      <c r="DF35" s="625"/>
      <c r="DG35" s="625"/>
      <c r="DH35" s="625"/>
      <c r="DI35" s="625"/>
      <c r="DJ35" s="625"/>
      <c r="DK35" s="626"/>
      <c r="DL35" s="602">
        <v>54610</v>
      </c>
      <c r="DM35" s="625"/>
      <c r="DN35" s="625"/>
      <c r="DO35" s="625"/>
      <c r="DP35" s="625"/>
      <c r="DQ35" s="625"/>
      <c r="DR35" s="625"/>
      <c r="DS35" s="625"/>
      <c r="DT35" s="625"/>
      <c r="DU35" s="625"/>
      <c r="DV35" s="626"/>
      <c r="DW35" s="598">
        <v>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4258868</v>
      </c>
      <c r="S36" s="666"/>
      <c r="T36" s="666"/>
      <c r="U36" s="666"/>
      <c r="V36" s="666"/>
      <c r="W36" s="666"/>
      <c r="X36" s="666"/>
      <c r="Y36" s="667"/>
      <c r="Z36" s="668">
        <v>100</v>
      </c>
      <c r="AA36" s="668"/>
      <c r="AB36" s="668"/>
      <c r="AC36" s="668"/>
      <c r="AD36" s="669">
        <v>2566031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209856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52258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392794</v>
      </c>
      <c r="CS36" s="594"/>
      <c r="CT36" s="594"/>
      <c r="CU36" s="594"/>
      <c r="CV36" s="594"/>
      <c r="CW36" s="594"/>
      <c r="CX36" s="594"/>
      <c r="CY36" s="595"/>
      <c r="CZ36" s="627">
        <v>9.8000000000000007</v>
      </c>
      <c r="DA36" s="628"/>
      <c r="DB36" s="628"/>
      <c r="DC36" s="629"/>
      <c r="DD36" s="602">
        <v>345598</v>
      </c>
      <c r="DE36" s="594"/>
      <c r="DF36" s="594"/>
      <c r="DG36" s="594"/>
      <c r="DH36" s="594"/>
      <c r="DI36" s="594"/>
      <c r="DJ36" s="594"/>
      <c r="DK36" s="595"/>
      <c r="DL36" s="602">
        <v>236103</v>
      </c>
      <c r="DM36" s="594"/>
      <c r="DN36" s="594"/>
      <c r="DO36" s="594"/>
      <c r="DP36" s="594"/>
      <c r="DQ36" s="594"/>
      <c r="DR36" s="594"/>
      <c r="DS36" s="594"/>
      <c r="DT36" s="594"/>
      <c r="DU36" s="594"/>
      <c r="DV36" s="595"/>
      <c r="DW36" s="598">
        <v>8.6999999999999993</v>
      </c>
      <c r="DX36" s="623"/>
      <c r="DY36" s="623"/>
      <c r="DZ36" s="623"/>
      <c r="EA36" s="623"/>
      <c r="EB36" s="623"/>
      <c r="EC36" s="624"/>
    </row>
    <row r="37" spans="2:133" ht="11.25" customHeight="1">
      <c r="AQ37" s="672" t="s">
        <v>314</v>
      </c>
      <c r="AR37" s="673"/>
      <c r="AS37" s="673"/>
      <c r="AT37" s="673"/>
      <c r="AU37" s="673"/>
      <c r="AV37" s="673"/>
      <c r="AW37" s="673"/>
      <c r="AX37" s="673"/>
      <c r="AY37" s="674"/>
      <c r="AZ37" s="593">
        <v>10491</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1073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34295</v>
      </c>
      <c r="CS37" s="625"/>
      <c r="CT37" s="625"/>
      <c r="CU37" s="625"/>
      <c r="CV37" s="625"/>
      <c r="CW37" s="625"/>
      <c r="CX37" s="625"/>
      <c r="CY37" s="626"/>
      <c r="CZ37" s="627">
        <v>0.9</v>
      </c>
      <c r="DA37" s="628"/>
      <c r="DB37" s="628"/>
      <c r="DC37" s="629"/>
      <c r="DD37" s="602">
        <v>33884</v>
      </c>
      <c r="DE37" s="625"/>
      <c r="DF37" s="625"/>
      <c r="DG37" s="625"/>
      <c r="DH37" s="625"/>
      <c r="DI37" s="625"/>
      <c r="DJ37" s="625"/>
      <c r="DK37" s="626"/>
      <c r="DL37" s="602">
        <v>26838</v>
      </c>
      <c r="DM37" s="625"/>
      <c r="DN37" s="625"/>
      <c r="DO37" s="625"/>
      <c r="DP37" s="625"/>
      <c r="DQ37" s="625"/>
      <c r="DR37" s="625"/>
      <c r="DS37" s="625"/>
      <c r="DT37" s="625"/>
      <c r="DU37" s="625"/>
      <c r="DV37" s="626"/>
      <c r="DW37" s="598">
        <v>1</v>
      </c>
      <c r="DX37" s="623"/>
      <c r="DY37" s="623"/>
      <c r="DZ37" s="623"/>
      <c r="EA37" s="623"/>
      <c r="EB37" s="623"/>
      <c r="EC37" s="624"/>
    </row>
    <row r="38" spans="2:133" ht="11.25" customHeight="1">
      <c r="AQ38" s="672" t="s">
        <v>317</v>
      </c>
      <c r="AR38" s="673"/>
      <c r="AS38" s="673"/>
      <c r="AT38" s="673"/>
      <c r="AU38" s="673"/>
      <c r="AV38" s="673"/>
      <c r="AW38" s="673"/>
      <c r="AX38" s="673"/>
      <c r="AY38" s="674"/>
      <c r="AZ38" s="593">
        <v>6820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1957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465983</v>
      </c>
      <c r="CS38" s="594"/>
      <c r="CT38" s="594"/>
      <c r="CU38" s="594"/>
      <c r="CV38" s="594"/>
      <c r="CW38" s="594"/>
      <c r="CX38" s="594"/>
      <c r="CY38" s="595"/>
      <c r="CZ38" s="627">
        <v>11.6</v>
      </c>
      <c r="DA38" s="628"/>
      <c r="DB38" s="628"/>
      <c r="DC38" s="629"/>
      <c r="DD38" s="602">
        <v>435429</v>
      </c>
      <c r="DE38" s="594"/>
      <c r="DF38" s="594"/>
      <c r="DG38" s="594"/>
      <c r="DH38" s="594"/>
      <c r="DI38" s="594"/>
      <c r="DJ38" s="594"/>
      <c r="DK38" s="595"/>
      <c r="DL38" s="602">
        <v>339522</v>
      </c>
      <c r="DM38" s="594"/>
      <c r="DN38" s="594"/>
      <c r="DO38" s="594"/>
      <c r="DP38" s="594"/>
      <c r="DQ38" s="594"/>
      <c r="DR38" s="594"/>
      <c r="DS38" s="594"/>
      <c r="DT38" s="594"/>
      <c r="DU38" s="594"/>
      <c r="DV38" s="595"/>
      <c r="DW38" s="598">
        <v>12.5</v>
      </c>
      <c r="DX38" s="623"/>
      <c r="DY38" s="623"/>
      <c r="DZ38" s="623"/>
      <c r="EA38" s="623"/>
      <c r="EB38" s="623"/>
      <c r="EC38" s="624"/>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199487</v>
      </c>
      <c r="CS39" s="625"/>
      <c r="CT39" s="625"/>
      <c r="CU39" s="625"/>
      <c r="CV39" s="625"/>
      <c r="CW39" s="625"/>
      <c r="CX39" s="625"/>
      <c r="CY39" s="626"/>
      <c r="CZ39" s="627">
        <v>5</v>
      </c>
      <c r="DA39" s="628"/>
      <c r="DB39" s="628"/>
      <c r="DC39" s="629"/>
      <c r="DD39" s="602">
        <v>192712</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50577</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76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35000</v>
      </c>
      <c r="CS40" s="594"/>
      <c r="CT40" s="594"/>
      <c r="CU40" s="594"/>
      <c r="CV40" s="594"/>
      <c r="CW40" s="594"/>
      <c r="CX40" s="594"/>
      <c r="CY40" s="595"/>
      <c r="CZ40" s="627">
        <v>0.9</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195059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285</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668040</v>
      </c>
      <c r="CS42" s="594"/>
      <c r="CT42" s="594"/>
      <c r="CU42" s="594"/>
      <c r="CV42" s="594"/>
      <c r="CW42" s="594"/>
      <c r="CX42" s="594"/>
      <c r="CY42" s="595"/>
      <c r="CZ42" s="627">
        <v>16.600000000000001</v>
      </c>
      <c r="DA42" s="676"/>
      <c r="DB42" s="676"/>
      <c r="DC42" s="677"/>
      <c r="DD42" s="602">
        <v>157950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8799</v>
      </c>
      <c r="CS43" s="625"/>
      <c r="CT43" s="625"/>
      <c r="CU43" s="625"/>
      <c r="CV43" s="625"/>
      <c r="CW43" s="625"/>
      <c r="CX43" s="625"/>
      <c r="CY43" s="626"/>
      <c r="CZ43" s="627">
        <v>0.2</v>
      </c>
      <c r="DA43" s="628"/>
      <c r="DB43" s="628"/>
      <c r="DC43" s="629"/>
      <c r="DD43" s="602">
        <v>5777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620177</v>
      </c>
      <c r="CS44" s="594"/>
      <c r="CT44" s="594"/>
      <c r="CU44" s="594"/>
      <c r="CV44" s="594"/>
      <c r="CW44" s="594"/>
      <c r="CX44" s="594"/>
      <c r="CY44" s="595"/>
      <c r="CZ44" s="627">
        <v>15.4</v>
      </c>
      <c r="DA44" s="676"/>
      <c r="DB44" s="676"/>
      <c r="DC44" s="677"/>
      <c r="DD44" s="602">
        <v>152953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201829</v>
      </c>
      <c r="CS45" s="625"/>
      <c r="CT45" s="625"/>
      <c r="CU45" s="625"/>
      <c r="CV45" s="625"/>
      <c r="CW45" s="625"/>
      <c r="CX45" s="625"/>
      <c r="CY45" s="626"/>
      <c r="CZ45" s="627">
        <v>5</v>
      </c>
      <c r="DA45" s="628"/>
      <c r="DB45" s="628"/>
      <c r="DC45" s="629"/>
      <c r="DD45" s="602">
        <v>5791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337594</v>
      </c>
      <c r="CS46" s="594"/>
      <c r="CT46" s="594"/>
      <c r="CU46" s="594"/>
      <c r="CV46" s="594"/>
      <c r="CW46" s="594"/>
      <c r="CX46" s="594"/>
      <c r="CY46" s="595"/>
      <c r="CZ46" s="627">
        <v>8.4</v>
      </c>
      <c r="DA46" s="676"/>
      <c r="DB46" s="676"/>
      <c r="DC46" s="677"/>
      <c r="DD46" s="602">
        <v>122708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47863</v>
      </c>
      <c r="CS47" s="625"/>
      <c r="CT47" s="625"/>
      <c r="CU47" s="625"/>
      <c r="CV47" s="625"/>
      <c r="CW47" s="625"/>
      <c r="CX47" s="625"/>
      <c r="CY47" s="626"/>
      <c r="CZ47" s="627">
        <v>1.2</v>
      </c>
      <c r="DA47" s="628"/>
      <c r="DB47" s="628"/>
      <c r="DC47" s="629"/>
      <c r="DD47" s="602">
        <v>4997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4018092</v>
      </c>
      <c r="CS49" s="661"/>
      <c r="CT49" s="661"/>
      <c r="CU49" s="661"/>
      <c r="CV49" s="661"/>
      <c r="CW49" s="661"/>
      <c r="CX49" s="661"/>
      <c r="CY49" s="688"/>
      <c r="CZ49" s="689">
        <v>100</v>
      </c>
      <c r="DA49" s="690"/>
      <c r="DB49" s="690"/>
      <c r="DC49" s="691"/>
      <c r="DD49" s="692">
        <v>2866077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4259</v>
      </c>
      <c r="R7" s="723"/>
      <c r="S7" s="723"/>
      <c r="T7" s="723"/>
      <c r="U7" s="723"/>
      <c r="V7" s="723">
        <v>4018</v>
      </c>
      <c r="W7" s="723"/>
      <c r="X7" s="723"/>
      <c r="Y7" s="723"/>
      <c r="Z7" s="723"/>
      <c r="AA7" s="723">
        <v>241</v>
      </c>
      <c r="AB7" s="723"/>
      <c r="AC7" s="723"/>
      <c r="AD7" s="723"/>
      <c r="AE7" s="724"/>
      <c r="AF7" s="725">
        <v>192</v>
      </c>
      <c r="AG7" s="726"/>
      <c r="AH7" s="726"/>
      <c r="AI7" s="726"/>
      <c r="AJ7" s="727"/>
      <c r="AK7" s="762">
        <v>31</v>
      </c>
      <c r="AL7" s="763"/>
      <c r="AM7" s="763"/>
      <c r="AN7" s="763"/>
      <c r="AO7" s="763"/>
      <c r="AP7" s="763">
        <v>3278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0</v>
      </c>
      <c r="CI7" s="760"/>
      <c r="CJ7" s="760"/>
      <c r="CK7" s="760"/>
      <c r="CL7" s="761"/>
      <c r="CM7" s="759">
        <v>40</v>
      </c>
      <c r="CN7" s="760"/>
      <c r="CO7" s="760"/>
      <c r="CP7" s="760"/>
      <c r="CQ7" s="761"/>
      <c r="CR7" s="759">
        <v>3</v>
      </c>
      <c r="CS7" s="760"/>
      <c r="CT7" s="760"/>
      <c r="CU7" s="760"/>
      <c r="CV7" s="761"/>
      <c r="CW7" s="759" t="s">
        <v>542</v>
      </c>
      <c r="CX7" s="760"/>
      <c r="CY7" s="760"/>
      <c r="CZ7" s="760"/>
      <c r="DA7" s="761"/>
      <c r="DB7" s="759" t="s">
        <v>542</v>
      </c>
      <c r="DC7" s="760"/>
      <c r="DD7" s="760"/>
      <c r="DE7" s="760"/>
      <c r="DF7" s="761"/>
      <c r="DG7" s="759" t="s">
        <v>542</v>
      </c>
      <c r="DH7" s="760"/>
      <c r="DI7" s="760"/>
      <c r="DJ7" s="760"/>
      <c r="DK7" s="761"/>
      <c r="DL7" s="759" t="s">
        <v>543</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4259</v>
      </c>
      <c r="R23" s="782"/>
      <c r="S23" s="782"/>
      <c r="T23" s="782"/>
      <c r="U23" s="782"/>
      <c r="V23" s="782">
        <v>4018</v>
      </c>
      <c r="W23" s="782"/>
      <c r="X23" s="782"/>
      <c r="Y23" s="782"/>
      <c r="Z23" s="782"/>
      <c r="AA23" s="782">
        <v>241</v>
      </c>
      <c r="AB23" s="782"/>
      <c r="AC23" s="782"/>
      <c r="AD23" s="782"/>
      <c r="AE23" s="783"/>
      <c r="AF23" s="784">
        <v>192</v>
      </c>
      <c r="AG23" s="782"/>
      <c r="AH23" s="782"/>
      <c r="AI23" s="782"/>
      <c r="AJ23" s="785"/>
      <c r="AK23" s="786"/>
      <c r="AL23" s="787"/>
      <c r="AM23" s="787"/>
      <c r="AN23" s="787"/>
      <c r="AO23" s="787"/>
      <c r="AP23" s="782">
        <v>3278</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890</v>
      </c>
      <c r="R28" s="811"/>
      <c r="S28" s="811"/>
      <c r="T28" s="811"/>
      <c r="U28" s="811"/>
      <c r="V28" s="811">
        <v>822</v>
      </c>
      <c r="W28" s="811"/>
      <c r="X28" s="811"/>
      <c r="Y28" s="811"/>
      <c r="Z28" s="811"/>
      <c r="AA28" s="811">
        <v>68</v>
      </c>
      <c r="AB28" s="811"/>
      <c r="AC28" s="811"/>
      <c r="AD28" s="811"/>
      <c r="AE28" s="812"/>
      <c r="AF28" s="813">
        <v>68</v>
      </c>
      <c r="AG28" s="811"/>
      <c r="AH28" s="811"/>
      <c r="AI28" s="811"/>
      <c r="AJ28" s="814"/>
      <c r="AK28" s="815">
        <v>47</v>
      </c>
      <c r="AL28" s="806"/>
      <c r="AM28" s="806"/>
      <c r="AN28" s="806"/>
      <c r="AO28" s="806"/>
      <c r="AP28" s="806" t="s">
        <v>540</v>
      </c>
      <c r="AQ28" s="806"/>
      <c r="AR28" s="806"/>
      <c r="AS28" s="806"/>
      <c r="AT28" s="806"/>
      <c r="AU28" s="806" t="s">
        <v>540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76</v>
      </c>
      <c r="R29" s="747"/>
      <c r="S29" s="747"/>
      <c r="T29" s="747"/>
      <c r="U29" s="747"/>
      <c r="V29" s="747">
        <v>75</v>
      </c>
      <c r="W29" s="747"/>
      <c r="X29" s="747"/>
      <c r="Y29" s="747"/>
      <c r="Z29" s="747"/>
      <c r="AA29" s="747">
        <v>2</v>
      </c>
      <c r="AB29" s="747"/>
      <c r="AC29" s="747"/>
      <c r="AD29" s="747"/>
      <c r="AE29" s="748"/>
      <c r="AF29" s="749">
        <v>2</v>
      </c>
      <c r="AG29" s="750"/>
      <c r="AH29" s="750"/>
      <c r="AI29" s="750"/>
      <c r="AJ29" s="751"/>
      <c r="AK29" s="818">
        <v>4</v>
      </c>
      <c r="AL29" s="819"/>
      <c r="AM29" s="819"/>
      <c r="AN29" s="819"/>
      <c r="AO29" s="819"/>
      <c r="AP29" s="819">
        <v>82</v>
      </c>
      <c r="AQ29" s="819"/>
      <c r="AR29" s="819"/>
      <c r="AS29" s="819"/>
      <c r="AT29" s="819"/>
      <c r="AU29" s="819">
        <v>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659</v>
      </c>
      <c r="R30" s="747"/>
      <c r="S30" s="747"/>
      <c r="T30" s="747"/>
      <c r="U30" s="747"/>
      <c r="V30" s="747">
        <v>628</v>
      </c>
      <c r="W30" s="747"/>
      <c r="X30" s="747"/>
      <c r="Y30" s="747"/>
      <c r="Z30" s="747"/>
      <c r="AA30" s="747">
        <v>30</v>
      </c>
      <c r="AB30" s="747"/>
      <c r="AC30" s="747"/>
      <c r="AD30" s="747"/>
      <c r="AE30" s="748"/>
      <c r="AF30" s="749">
        <v>30</v>
      </c>
      <c r="AG30" s="750"/>
      <c r="AH30" s="750"/>
      <c r="AI30" s="750"/>
      <c r="AJ30" s="751"/>
      <c r="AK30" s="818">
        <v>95</v>
      </c>
      <c r="AL30" s="819"/>
      <c r="AM30" s="819"/>
      <c r="AN30" s="819"/>
      <c r="AO30" s="819"/>
      <c r="AP30" s="819" t="s">
        <v>540</v>
      </c>
      <c r="AQ30" s="819"/>
      <c r="AR30" s="819"/>
      <c r="AS30" s="819"/>
      <c r="AT30" s="819"/>
      <c r="AU30" s="819" t="s">
        <v>540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137</v>
      </c>
      <c r="R31" s="747"/>
      <c r="S31" s="747"/>
      <c r="T31" s="747"/>
      <c r="U31" s="747"/>
      <c r="V31" s="747">
        <v>137</v>
      </c>
      <c r="W31" s="747"/>
      <c r="X31" s="747"/>
      <c r="Y31" s="747"/>
      <c r="Z31" s="747"/>
      <c r="AA31" s="747">
        <v>0</v>
      </c>
      <c r="AB31" s="747"/>
      <c r="AC31" s="747"/>
      <c r="AD31" s="747"/>
      <c r="AE31" s="748"/>
      <c r="AF31" s="749">
        <v>0</v>
      </c>
      <c r="AG31" s="750"/>
      <c r="AH31" s="750"/>
      <c r="AI31" s="750"/>
      <c r="AJ31" s="751"/>
      <c r="AK31" s="818">
        <v>90</v>
      </c>
      <c r="AL31" s="819"/>
      <c r="AM31" s="819"/>
      <c r="AN31" s="819"/>
      <c r="AO31" s="819"/>
      <c r="AP31" s="819" t="s">
        <v>540</v>
      </c>
      <c r="AQ31" s="819"/>
      <c r="AR31" s="819"/>
      <c r="AS31" s="819"/>
      <c r="AT31" s="819"/>
      <c r="AU31" s="819" t="s">
        <v>540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91</v>
      </c>
      <c r="R32" s="747"/>
      <c r="S32" s="747"/>
      <c r="T32" s="747"/>
      <c r="U32" s="747"/>
      <c r="V32" s="747">
        <v>80</v>
      </c>
      <c r="W32" s="747"/>
      <c r="X32" s="747"/>
      <c r="Y32" s="747"/>
      <c r="Z32" s="747"/>
      <c r="AA32" s="747">
        <v>10</v>
      </c>
      <c r="AB32" s="747"/>
      <c r="AC32" s="747"/>
      <c r="AD32" s="747"/>
      <c r="AE32" s="748"/>
      <c r="AF32" s="749">
        <v>363</v>
      </c>
      <c r="AG32" s="750"/>
      <c r="AH32" s="750"/>
      <c r="AI32" s="750"/>
      <c r="AJ32" s="751"/>
      <c r="AK32" s="818">
        <v>2</v>
      </c>
      <c r="AL32" s="819"/>
      <c r="AM32" s="819"/>
      <c r="AN32" s="819"/>
      <c r="AO32" s="819"/>
      <c r="AP32" s="819">
        <v>124</v>
      </c>
      <c r="AQ32" s="819"/>
      <c r="AR32" s="819"/>
      <c r="AS32" s="819"/>
      <c r="AT32" s="819"/>
      <c r="AU32" s="819">
        <v>62</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73</v>
      </c>
      <c r="R33" s="747"/>
      <c r="S33" s="747"/>
      <c r="T33" s="747"/>
      <c r="U33" s="747"/>
      <c r="V33" s="747">
        <v>61</v>
      </c>
      <c r="W33" s="747"/>
      <c r="X33" s="747"/>
      <c r="Y33" s="747"/>
      <c r="Z33" s="747"/>
      <c r="AA33" s="747">
        <v>11</v>
      </c>
      <c r="AB33" s="747"/>
      <c r="AC33" s="747"/>
      <c r="AD33" s="747"/>
      <c r="AE33" s="748"/>
      <c r="AF33" s="749">
        <v>11</v>
      </c>
      <c r="AG33" s="750"/>
      <c r="AH33" s="750"/>
      <c r="AI33" s="750"/>
      <c r="AJ33" s="751"/>
      <c r="AK33" s="818">
        <v>10</v>
      </c>
      <c r="AL33" s="819"/>
      <c r="AM33" s="819"/>
      <c r="AN33" s="819"/>
      <c r="AO33" s="819"/>
      <c r="AP33" s="819">
        <v>274</v>
      </c>
      <c r="AQ33" s="819"/>
      <c r="AR33" s="819"/>
      <c r="AS33" s="819"/>
      <c r="AT33" s="819"/>
      <c r="AU33" s="819">
        <v>112</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135</v>
      </c>
      <c r="R34" s="747"/>
      <c r="S34" s="747"/>
      <c r="T34" s="747"/>
      <c r="U34" s="747"/>
      <c r="V34" s="747">
        <v>131</v>
      </c>
      <c r="W34" s="747"/>
      <c r="X34" s="747"/>
      <c r="Y34" s="747"/>
      <c r="Z34" s="747"/>
      <c r="AA34" s="747">
        <v>4</v>
      </c>
      <c r="AB34" s="747"/>
      <c r="AC34" s="747"/>
      <c r="AD34" s="747"/>
      <c r="AE34" s="748"/>
      <c r="AF34" s="749">
        <v>4</v>
      </c>
      <c r="AG34" s="750"/>
      <c r="AH34" s="750"/>
      <c r="AI34" s="750"/>
      <c r="AJ34" s="751"/>
      <c r="AK34" s="818">
        <v>77</v>
      </c>
      <c r="AL34" s="819"/>
      <c r="AM34" s="819"/>
      <c r="AN34" s="819"/>
      <c r="AO34" s="819"/>
      <c r="AP34" s="819">
        <v>662</v>
      </c>
      <c r="AQ34" s="819"/>
      <c r="AR34" s="819"/>
      <c r="AS34" s="819"/>
      <c r="AT34" s="819"/>
      <c r="AU34" s="819">
        <v>595</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268</v>
      </c>
      <c r="R35" s="747"/>
      <c r="S35" s="747"/>
      <c r="T35" s="747"/>
      <c r="U35" s="747"/>
      <c r="V35" s="747">
        <v>251</v>
      </c>
      <c r="W35" s="747"/>
      <c r="X35" s="747"/>
      <c r="Y35" s="747"/>
      <c r="Z35" s="747"/>
      <c r="AA35" s="747">
        <v>17</v>
      </c>
      <c r="AB35" s="747"/>
      <c r="AC35" s="747"/>
      <c r="AD35" s="747"/>
      <c r="AE35" s="748"/>
      <c r="AF35" s="749">
        <v>17</v>
      </c>
      <c r="AG35" s="750"/>
      <c r="AH35" s="750"/>
      <c r="AI35" s="750"/>
      <c r="AJ35" s="751"/>
      <c r="AK35" s="818">
        <v>132</v>
      </c>
      <c r="AL35" s="819"/>
      <c r="AM35" s="819"/>
      <c r="AN35" s="819"/>
      <c r="AO35" s="819"/>
      <c r="AP35" s="819">
        <v>1357</v>
      </c>
      <c r="AQ35" s="819"/>
      <c r="AR35" s="819"/>
      <c r="AS35" s="819"/>
      <c r="AT35" s="819"/>
      <c r="AU35" s="819">
        <v>1253</v>
      </c>
      <c r="AV35" s="819"/>
      <c r="AW35" s="819"/>
      <c r="AX35" s="819"/>
      <c r="AY35" s="819"/>
      <c r="AZ35" s="820"/>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746">
        <v>39</v>
      </c>
      <c r="R36" s="747"/>
      <c r="S36" s="747"/>
      <c r="T36" s="747"/>
      <c r="U36" s="747"/>
      <c r="V36" s="747">
        <v>27</v>
      </c>
      <c r="W36" s="747"/>
      <c r="X36" s="747"/>
      <c r="Y36" s="747"/>
      <c r="Z36" s="747"/>
      <c r="AA36" s="747">
        <v>12</v>
      </c>
      <c r="AB36" s="747"/>
      <c r="AC36" s="747"/>
      <c r="AD36" s="747"/>
      <c r="AE36" s="748"/>
      <c r="AF36" s="749">
        <v>12</v>
      </c>
      <c r="AG36" s="750"/>
      <c r="AH36" s="750"/>
      <c r="AI36" s="750"/>
      <c r="AJ36" s="751"/>
      <c r="AK36" s="818" t="s">
        <v>540</v>
      </c>
      <c r="AL36" s="819"/>
      <c r="AM36" s="819"/>
      <c r="AN36" s="819"/>
      <c r="AO36" s="819"/>
      <c r="AP36" s="819" t="s">
        <v>540</v>
      </c>
      <c r="AQ36" s="819"/>
      <c r="AR36" s="819"/>
      <c r="AS36" s="819"/>
      <c r="AT36" s="819"/>
      <c r="AU36" s="819" t="s">
        <v>540</v>
      </c>
      <c r="AV36" s="819"/>
      <c r="AW36" s="819"/>
      <c r="AX36" s="819"/>
      <c r="AY36" s="819"/>
      <c r="AZ36" s="820"/>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507</v>
      </c>
      <c r="AG63" s="830"/>
      <c r="AH63" s="830"/>
      <c r="AI63" s="830"/>
      <c r="AJ63" s="831"/>
      <c r="AK63" s="832"/>
      <c r="AL63" s="827"/>
      <c r="AM63" s="827"/>
      <c r="AN63" s="827"/>
      <c r="AO63" s="827"/>
      <c r="AP63" s="830">
        <v>2499</v>
      </c>
      <c r="AQ63" s="830"/>
      <c r="AR63" s="830"/>
      <c r="AS63" s="830"/>
      <c r="AT63" s="830"/>
      <c r="AU63" s="830">
        <v>2027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395</v>
      </c>
      <c r="R66" s="706"/>
      <c r="S66" s="706"/>
      <c r="T66" s="706"/>
      <c r="U66" s="707"/>
      <c r="V66" s="705" t="s">
        <v>396</v>
      </c>
      <c r="W66" s="706"/>
      <c r="X66" s="706"/>
      <c r="Y66" s="706"/>
      <c r="Z66" s="707"/>
      <c r="AA66" s="705" t="s">
        <v>397</v>
      </c>
      <c r="AB66" s="706"/>
      <c r="AC66" s="706"/>
      <c r="AD66" s="706"/>
      <c r="AE66" s="707"/>
      <c r="AF66" s="840" t="s">
        <v>398</v>
      </c>
      <c r="AG66" s="801"/>
      <c r="AH66" s="801"/>
      <c r="AI66" s="801"/>
      <c r="AJ66" s="841"/>
      <c r="AK66" s="705" t="s">
        <v>399</v>
      </c>
      <c r="AL66" s="729"/>
      <c r="AM66" s="729"/>
      <c r="AN66" s="729"/>
      <c r="AO66" s="730"/>
      <c r="AP66" s="705" t="s">
        <v>400</v>
      </c>
      <c r="AQ66" s="706"/>
      <c r="AR66" s="706"/>
      <c r="AS66" s="706"/>
      <c r="AT66" s="707"/>
      <c r="AU66" s="705" t="s">
        <v>401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735</v>
      </c>
      <c r="R69" s="819"/>
      <c r="S69" s="819"/>
      <c r="T69" s="819"/>
      <c r="U69" s="819"/>
      <c r="V69" s="819">
        <v>640</v>
      </c>
      <c r="W69" s="819"/>
      <c r="X69" s="819"/>
      <c r="Y69" s="819"/>
      <c r="Z69" s="819"/>
      <c r="AA69" s="819">
        <v>95</v>
      </c>
      <c r="AB69" s="819"/>
      <c r="AC69" s="819"/>
      <c r="AD69" s="819"/>
      <c r="AE69" s="819"/>
      <c r="AF69" s="819">
        <v>95</v>
      </c>
      <c r="AG69" s="819"/>
      <c r="AH69" s="819"/>
      <c r="AI69" s="819"/>
      <c r="AJ69" s="819"/>
      <c r="AK69" s="819" t="s">
        <v>555</v>
      </c>
      <c r="AL69" s="819"/>
      <c r="AM69" s="819"/>
      <c r="AN69" s="819"/>
      <c r="AO69" s="819"/>
      <c r="AP69" s="819" t="s">
        <v>555</v>
      </c>
      <c r="AQ69" s="819"/>
      <c r="AR69" s="819"/>
      <c r="AS69" s="819"/>
      <c r="AT69" s="819"/>
      <c r="AU69" s="819" t="s">
        <v>555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546</v>
      </c>
      <c r="C70" s="862"/>
      <c r="D70" s="862"/>
      <c r="E70" s="862"/>
      <c r="F70" s="862"/>
      <c r="G70" s="862"/>
      <c r="H70" s="862"/>
      <c r="I70" s="862"/>
      <c r="J70" s="862"/>
      <c r="K70" s="862"/>
      <c r="L70" s="862"/>
      <c r="M70" s="862"/>
      <c r="N70" s="862"/>
      <c r="O70" s="862"/>
      <c r="P70" s="863"/>
      <c r="Q70" s="864">
        <v>3587</v>
      </c>
      <c r="R70" s="819"/>
      <c r="S70" s="819"/>
      <c r="T70" s="819"/>
      <c r="U70" s="819"/>
      <c r="V70" s="819">
        <v>2819</v>
      </c>
      <c r="W70" s="819"/>
      <c r="X70" s="819"/>
      <c r="Y70" s="819"/>
      <c r="Z70" s="819"/>
      <c r="AA70" s="819">
        <v>768</v>
      </c>
      <c r="AB70" s="819"/>
      <c r="AC70" s="819"/>
      <c r="AD70" s="819"/>
      <c r="AE70" s="819"/>
      <c r="AF70" s="819">
        <v>31</v>
      </c>
      <c r="AG70" s="819"/>
      <c r="AH70" s="819"/>
      <c r="AI70" s="819"/>
      <c r="AJ70" s="819"/>
      <c r="AK70" s="819" t="s">
        <v>485</v>
      </c>
      <c r="AL70" s="819"/>
      <c r="AM70" s="819"/>
      <c r="AN70" s="819"/>
      <c r="AO70" s="819"/>
      <c r="AP70" s="819" t="s">
        <v>485</v>
      </c>
      <c r="AQ70" s="819"/>
      <c r="AR70" s="819"/>
      <c r="AS70" s="819"/>
      <c r="AT70" s="819"/>
      <c r="AU70" s="819" t="s">
        <v>485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547</v>
      </c>
      <c r="C71" s="862"/>
      <c r="D71" s="862"/>
      <c r="E71" s="862"/>
      <c r="F71" s="862"/>
      <c r="G71" s="862"/>
      <c r="H71" s="862"/>
      <c r="I71" s="862"/>
      <c r="J71" s="862"/>
      <c r="K71" s="862"/>
      <c r="L71" s="862"/>
      <c r="M71" s="862"/>
      <c r="N71" s="862"/>
      <c r="O71" s="862"/>
      <c r="P71" s="863"/>
      <c r="Q71" s="864">
        <v>20</v>
      </c>
      <c r="R71" s="819"/>
      <c r="S71" s="819"/>
      <c r="T71" s="819"/>
      <c r="U71" s="819"/>
      <c r="V71" s="819">
        <v>13</v>
      </c>
      <c r="W71" s="819"/>
      <c r="X71" s="819"/>
      <c r="Y71" s="819"/>
      <c r="Z71" s="819"/>
      <c r="AA71" s="819">
        <v>7</v>
      </c>
      <c r="AB71" s="819"/>
      <c r="AC71" s="819"/>
      <c r="AD71" s="819"/>
      <c r="AE71" s="819"/>
      <c r="AF71" s="819">
        <v>7</v>
      </c>
      <c r="AG71" s="819"/>
      <c r="AH71" s="819"/>
      <c r="AI71" s="819"/>
      <c r="AJ71" s="819"/>
      <c r="AK71" s="819" t="s">
        <v>485</v>
      </c>
      <c r="AL71" s="819"/>
      <c r="AM71" s="819"/>
      <c r="AN71" s="819"/>
      <c r="AO71" s="819"/>
      <c r="AP71" s="819" t="s">
        <v>485</v>
      </c>
      <c r="AQ71" s="819"/>
      <c r="AR71" s="819"/>
      <c r="AS71" s="819"/>
      <c r="AT71" s="819"/>
      <c r="AU71" s="819" t="s">
        <v>485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548</v>
      </c>
      <c r="C72" s="862"/>
      <c r="D72" s="862"/>
      <c r="E72" s="862"/>
      <c r="F72" s="862"/>
      <c r="G72" s="862"/>
      <c r="H72" s="862"/>
      <c r="I72" s="862"/>
      <c r="J72" s="862"/>
      <c r="K72" s="862"/>
      <c r="L72" s="862"/>
      <c r="M72" s="862"/>
      <c r="N72" s="862"/>
      <c r="O72" s="862"/>
      <c r="P72" s="863"/>
      <c r="Q72" s="864">
        <v>229</v>
      </c>
      <c r="R72" s="819"/>
      <c r="S72" s="819"/>
      <c r="T72" s="819"/>
      <c r="U72" s="819"/>
      <c r="V72" s="819">
        <v>223</v>
      </c>
      <c r="W72" s="819"/>
      <c r="X72" s="819"/>
      <c r="Y72" s="819"/>
      <c r="Z72" s="819"/>
      <c r="AA72" s="819">
        <v>6</v>
      </c>
      <c r="AB72" s="819"/>
      <c r="AC72" s="819"/>
      <c r="AD72" s="819"/>
      <c r="AE72" s="819"/>
      <c r="AF72" s="819">
        <v>6</v>
      </c>
      <c r="AG72" s="819"/>
      <c r="AH72" s="819"/>
      <c r="AI72" s="819"/>
      <c r="AJ72" s="819"/>
      <c r="AK72" s="819" t="s">
        <v>555</v>
      </c>
      <c r="AL72" s="819"/>
      <c r="AM72" s="819"/>
      <c r="AN72" s="819"/>
      <c r="AO72" s="819"/>
      <c r="AP72" s="819" t="s">
        <v>555</v>
      </c>
      <c r="AQ72" s="819"/>
      <c r="AR72" s="819"/>
      <c r="AS72" s="819"/>
      <c r="AT72" s="819"/>
      <c r="AU72" s="819" t="s">
        <v>555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549</v>
      </c>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1945</v>
      </c>
      <c r="R74" s="819"/>
      <c r="S74" s="819"/>
      <c r="T74" s="819"/>
      <c r="U74" s="819"/>
      <c r="V74" s="819">
        <v>1877</v>
      </c>
      <c r="W74" s="819"/>
      <c r="X74" s="819"/>
      <c r="Y74" s="819"/>
      <c r="Z74" s="819"/>
      <c r="AA74" s="819">
        <v>67</v>
      </c>
      <c r="AB74" s="819"/>
      <c r="AC74" s="819"/>
      <c r="AD74" s="819"/>
      <c r="AE74" s="819"/>
      <c r="AF74" s="819">
        <v>67</v>
      </c>
      <c r="AG74" s="819"/>
      <c r="AH74" s="819"/>
      <c r="AI74" s="819"/>
      <c r="AJ74" s="819"/>
      <c r="AK74" s="819">
        <v>130</v>
      </c>
      <c r="AL74" s="819"/>
      <c r="AM74" s="819"/>
      <c r="AN74" s="819"/>
      <c r="AO74" s="819"/>
      <c r="AP74" s="819" t="s">
        <v>485</v>
      </c>
      <c r="AQ74" s="819"/>
      <c r="AR74" s="819"/>
      <c r="AS74" s="819"/>
      <c r="AT74" s="819"/>
      <c r="AU74" s="819" t="s">
        <v>485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558</v>
      </c>
      <c r="C75" s="862"/>
      <c r="D75" s="862"/>
      <c r="E75" s="862"/>
      <c r="F75" s="862"/>
      <c r="G75" s="862"/>
      <c r="H75" s="862"/>
      <c r="I75" s="862"/>
      <c r="J75" s="862"/>
      <c r="K75" s="862"/>
      <c r="L75" s="862"/>
      <c r="M75" s="862"/>
      <c r="N75" s="862"/>
      <c r="O75" s="862"/>
      <c r="P75" s="863"/>
      <c r="Q75" s="864">
        <v>265354</v>
      </c>
      <c r="R75" s="819"/>
      <c r="S75" s="819"/>
      <c r="T75" s="819"/>
      <c r="U75" s="819"/>
      <c r="V75" s="819">
        <v>251109</v>
      </c>
      <c r="W75" s="819"/>
      <c r="X75" s="819"/>
      <c r="Y75" s="819"/>
      <c r="Z75" s="819"/>
      <c r="AA75" s="819">
        <v>14245</v>
      </c>
      <c r="AB75" s="819"/>
      <c r="AC75" s="819"/>
      <c r="AD75" s="819"/>
      <c r="AE75" s="819"/>
      <c r="AF75" s="819">
        <v>14245</v>
      </c>
      <c r="AG75" s="819"/>
      <c r="AH75" s="819"/>
      <c r="AI75" s="819"/>
      <c r="AJ75" s="819"/>
      <c r="AK75" s="819">
        <v>3299</v>
      </c>
      <c r="AL75" s="819"/>
      <c r="AM75" s="819"/>
      <c r="AN75" s="819"/>
      <c r="AO75" s="819"/>
      <c r="AP75" s="819" t="s">
        <v>555</v>
      </c>
      <c r="AQ75" s="819"/>
      <c r="AR75" s="819"/>
      <c r="AS75" s="819"/>
      <c r="AT75" s="819"/>
      <c r="AU75" s="819" t="s">
        <v>555</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550</v>
      </c>
      <c r="C76" s="862"/>
      <c r="D76" s="862"/>
      <c r="E76" s="862"/>
      <c r="F76" s="862"/>
      <c r="G76" s="862"/>
      <c r="H76" s="862"/>
      <c r="I76" s="862"/>
      <c r="J76" s="862"/>
      <c r="K76" s="862"/>
      <c r="L76" s="862"/>
      <c r="M76" s="862"/>
      <c r="N76" s="862"/>
      <c r="O76" s="862"/>
      <c r="P76" s="863"/>
      <c r="Q76" s="864"/>
      <c r="R76" s="819"/>
      <c r="S76" s="819"/>
      <c r="T76" s="819"/>
      <c r="U76" s="819"/>
      <c r="V76" s="819"/>
      <c r="W76" s="819"/>
      <c r="X76" s="819"/>
      <c r="Y76" s="819"/>
      <c r="Z76" s="819"/>
      <c r="AA76" s="819"/>
      <c r="AB76" s="819"/>
      <c r="AC76" s="819"/>
      <c r="AD76" s="819"/>
      <c r="AE76" s="819"/>
      <c r="AF76" s="819"/>
      <c r="AG76" s="819"/>
      <c r="AH76" s="819"/>
      <c r="AI76" s="819"/>
      <c r="AJ76" s="819"/>
      <c r="AK76" s="819"/>
      <c r="AL76" s="819"/>
      <c r="AM76" s="819"/>
      <c r="AN76" s="819"/>
      <c r="AO76" s="819"/>
      <c r="AP76" s="819"/>
      <c r="AQ76" s="819"/>
      <c r="AR76" s="819"/>
      <c r="AS76" s="819"/>
      <c r="AT76" s="819"/>
      <c r="AU76" s="819"/>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545</v>
      </c>
      <c r="C77" s="862"/>
      <c r="D77" s="862"/>
      <c r="E77" s="862"/>
      <c r="F77" s="862"/>
      <c r="G77" s="862"/>
      <c r="H77" s="862"/>
      <c r="I77" s="862"/>
      <c r="J77" s="862"/>
      <c r="K77" s="862"/>
      <c r="L77" s="862"/>
      <c r="M77" s="862"/>
      <c r="N77" s="862"/>
      <c r="O77" s="862"/>
      <c r="P77" s="863"/>
      <c r="Q77" s="864">
        <v>7718</v>
      </c>
      <c r="R77" s="819"/>
      <c r="S77" s="819"/>
      <c r="T77" s="819"/>
      <c r="U77" s="819"/>
      <c r="V77" s="819">
        <v>7166</v>
      </c>
      <c r="W77" s="819"/>
      <c r="X77" s="819"/>
      <c r="Y77" s="819"/>
      <c r="Z77" s="819"/>
      <c r="AA77" s="819">
        <v>552</v>
      </c>
      <c r="AB77" s="819"/>
      <c r="AC77" s="819"/>
      <c r="AD77" s="819"/>
      <c r="AE77" s="819"/>
      <c r="AF77" s="819">
        <v>552</v>
      </c>
      <c r="AG77" s="819"/>
      <c r="AH77" s="819"/>
      <c r="AI77" s="819"/>
      <c r="AJ77" s="819"/>
      <c r="AK77" s="819">
        <v>1420</v>
      </c>
      <c r="AL77" s="819"/>
      <c r="AM77" s="819"/>
      <c r="AN77" s="819"/>
      <c r="AO77" s="819"/>
      <c r="AP77" s="819" t="s">
        <v>555</v>
      </c>
      <c r="AQ77" s="819"/>
      <c r="AR77" s="819"/>
      <c r="AS77" s="819"/>
      <c r="AT77" s="819"/>
      <c r="AU77" s="819" t="s">
        <v>555</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551</v>
      </c>
      <c r="C78" s="862"/>
      <c r="D78" s="862"/>
      <c r="E78" s="862"/>
      <c r="F78" s="862"/>
      <c r="G78" s="862"/>
      <c r="H78" s="862"/>
      <c r="I78" s="862"/>
      <c r="J78" s="862"/>
      <c r="K78" s="862"/>
      <c r="L78" s="862"/>
      <c r="M78" s="862"/>
      <c r="N78" s="862"/>
      <c r="O78" s="862"/>
      <c r="P78" s="863"/>
      <c r="Q78" s="864">
        <v>13</v>
      </c>
      <c r="R78" s="819"/>
      <c r="S78" s="819"/>
      <c r="T78" s="819"/>
      <c r="U78" s="819"/>
      <c r="V78" s="819">
        <v>13</v>
      </c>
      <c r="W78" s="819"/>
      <c r="X78" s="819"/>
      <c r="Y78" s="819"/>
      <c r="Z78" s="819"/>
      <c r="AA78" s="819">
        <v>0</v>
      </c>
      <c r="AB78" s="819"/>
      <c r="AC78" s="819"/>
      <c r="AD78" s="819"/>
      <c r="AE78" s="819"/>
      <c r="AF78" s="819">
        <v>1</v>
      </c>
      <c r="AG78" s="819"/>
      <c r="AH78" s="819"/>
      <c r="AI78" s="819"/>
      <c r="AJ78" s="819"/>
      <c r="AK78" s="819">
        <v>7</v>
      </c>
      <c r="AL78" s="819"/>
      <c r="AM78" s="819"/>
      <c r="AN78" s="819"/>
      <c r="AO78" s="819"/>
      <c r="AP78" s="819" t="s">
        <v>555</v>
      </c>
      <c r="AQ78" s="819"/>
      <c r="AR78" s="819"/>
      <c r="AS78" s="819"/>
      <c r="AT78" s="819"/>
      <c r="AU78" s="819" t="s">
        <v>555</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552</v>
      </c>
      <c r="C79" s="862"/>
      <c r="D79" s="862"/>
      <c r="E79" s="862"/>
      <c r="F79" s="862"/>
      <c r="G79" s="862"/>
      <c r="H79" s="862"/>
      <c r="I79" s="862"/>
      <c r="J79" s="862"/>
      <c r="K79" s="862"/>
      <c r="L79" s="862"/>
      <c r="M79" s="862"/>
      <c r="N79" s="862"/>
      <c r="O79" s="862"/>
      <c r="P79" s="863"/>
      <c r="Q79" s="864">
        <v>2</v>
      </c>
      <c r="R79" s="819"/>
      <c r="S79" s="819"/>
      <c r="T79" s="819"/>
      <c r="U79" s="819"/>
      <c r="V79" s="819">
        <v>2</v>
      </c>
      <c r="W79" s="819"/>
      <c r="X79" s="819"/>
      <c r="Y79" s="819"/>
      <c r="Z79" s="819"/>
      <c r="AA79" s="819">
        <v>0</v>
      </c>
      <c r="AB79" s="819"/>
      <c r="AC79" s="819"/>
      <c r="AD79" s="819"/>
      <c r="AE79" s="819"/>
      <c r="AF79" s="819">
        <v>0</v>
      </c>
      <c r="AG79" s="819"/>
      <c r="AH79" s="819"/>
      <c r="AI79" s="819"/>
      <c r="AJ79" s="819"/>
      <c r="AK79" s="819" t="s">
        <v>557</v>
      </c>
      <c r="AL79" s="819"/>
      <c r="AM79" s="819"/>
      <c r="AN79" s="819"/>
      <c r="AO79" s="819"/>
      <c r="AP79" s="819" t="s">
        <v>555</v>
      </c>
      <c r="AQ79" s="819"/>
      <c r="AR79" s="819"/>
      <c r="AS79" s="819"/>
      <c r="AT79" s="819"/>
      <c r="AU79" s="819" t="s">
        <v>555</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556</v>
      </c>
      <c r="C80" s="862"/>
      <c r="D80" s="862"/>
      <c r="E80" s="862"/>
      <c r="F80" s="862"/>
      <c r="G80" s="862"/>
      <c r="H80" s="862"/>
      <c r="I80" s="862"/>
      <c r="J80" s="862"/>
      <c r="K80" s="862"/>
      <c r="L80" s="862"/>
      <c r="M80" s="862"/>
      <c r="N80" s="862"/>
      <c r="O80" s="862"/>
      <c r="P80" s="863"/>
      <c r="Q80" s="864">
        <v>48</v>
      </c>
      <c r="R80" s="819"/>
      <c r="S80" s="819"/>
      <c r="T80" s="819"/>
      <c r="U80" s="819"/>
      <c r="V80" s="819">
        <v>40</v>
      </c>
      <c r="W80" s="819"/>
      <c r="X80" s="819"/>
      <c r="Y80" s="819"/>
      <c r="Z80" s="819"/>
      <c r="AA80" s="819">
        <v>8</v>
      </c>
      <c r="AB80" s="819"/>
      <c r="AC80" s="819"/>
      <c r="AD80" s="819"/>
      <c r="AE80" s="819"/>
      <c r="AF80" s="819">
        <v>4</v>
      </c>
      <c r="AG80" s="819"/>
      <c r="AH80" s="819"/>
      <c r="AI80" s="819"/>
      <c r="AJ80" s="819"/>
      <c r="AK80" s="819">
        <v>21</v>
      </c>
      <c r="AL80" s="819"/>
      <c r="AM80" s="819"/>
      <c r="AN80" s="819"/>
      <c r="AO80" s="819"/>
      <c r="AP80" s="819" t="s">
        <v>485</v>
      </c>
      <c r="AQ80" s="819"/>
      <c r="AR80" s="819"/>
      <c r="AS80" s="819"/>
      <c r="AT80" s="819"/>
      <c r="AU80" s="819" t="s">
        <v>485</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553</v>
      </c>
      <c r="C81" s="862"/>
      <c r="D81" s="862"/>
      <c r="E81" s="862"/>
      <c r="F81" s="862"/>
      <c r="G81" s="862"/>
      <c r="H81" s="862"/>
      <c r="I81" s="862"/>
      <c r="J81" s="862"/>
      <c r="K81" s="862"/>
      <c r="L81" s="862"/>
      <c r="M81" s="862"/>
      <c r="N81" s="862"/>
      <c r="O81" s="862"/>
      <c r="P81" s="863"/>
      <c r="Q81" s="864">
        <v>754</v>
      </c>
      <c r="R81" s="819"/>
      <c r="S81" s="819"/>
      <c r="T81" s="819"/>
      <c r="U81" s="819"/>
      <c r="V81" s="819">
        <v>743</v>
      </c>
      <c r="W81" s="819"/>
      <c r="X81" s="819"/>
      <c r="Y81" s="819"/>
      <c r="Z81" s="819"/>
      <c r="AA81" s="819">
        <v>11</v>
      </c>
      <c r="AB81" s="819"/>
      <c r="AC81" s="819"/>
      <c r="AD81" s="819"/>
      <c r="AE81" s="819"/>
      <c r="AF81" s="819">
        <v>11</v>
      </c>
      <c r="AG81" s="819"/>
      <c r="AH81" s="819"/>
      <c r="AI81" s="819"/>
      <c r="AJ81" s="819"/>
      <c r="AK81" s="819" t="s">
        <v>557</v>
      </c>
      <c r="AL81" s="819"/>
      <c r="AM81" s="819"/>
      <c r="AN81" s="819"/>
      <c r="AO81" s="819"/>
      <c r="AP81" s="819">
        <v>182</v>
      </c>
      <c r="AQ81" s="819"/>
      <c r="AR81" s="819"/>
      <c r="AS81" s="819"/>
      <c r="AT81" s="819"/>
      <c r="AU81" s="819">
        <v>19</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554</v>
      </c>
      <c r="C82" s="862"/>
      <c r="D82" s="862"/>
      <c r="E82" s="862"/>
      <c r="F82" s="862"/>
      <c r="G82" s="862"/>
      <c r="H82" s="862"/>
      <c r="I82" s="862"/>
      <c r="J82" s="862"/>
      <c r="K82" s="862"/>
      <c r="L82" s="862"/>
      <c r="M82" s="862"/>
      <c r="N82" s="862"/>
      <c r="O82" s="862"/>
      <c r="P82" s="863"/>
      <c r="Q82" s="867">
        <v>190</v>
      </c>
      <c r="R82" s="868"/>
      <c r="S82" s="868"/>
      <c r="T82" s="868"/>
      <c r="U82" s="818"/>
      <c r="V82" s="869">
        <v>187</v>
      </c>
      <c r="W82" s="868"/>
      <c r="X82" s="868"/>
      <c r="Y82" s="868"/>
      <c r="Z82" s="818"/>
      <c r="AA82" s="869">
        <v>4</v>
      </c>
      <c r="AB82" s="868"/>
      <c r="AC82" s="868"/>
      <c r="AD82" s="868"/>
      <c r="AE82" s="818"/>
      <c r="AF82" s="869">
        <v>4</v>
      </c>
      <c r="AG82" s="868"/>
      <c r="AH82" s="868"/>
      <c r="AI82" s="868"/>
      <c r="AJ82" s="818"/>
      <c r="AK82" s="869" t="s">
        <v>485</v>
      </c>
      <c r="AL82" s="868"/>
      <c r="AM82" s="868"/>
      <c r="AN82" s="868"/>
      <c r="AO82" s="818"/>
      <c r="AP82" s="869" t="s">
        <v>485</v>
      </c>
      <c r="AQ82" s="868"/>
      <c r="AR82" s="868"/>
      <c r="AS82" s="868"/>
      <c r="AT82" s="818"/>
      <c r="AU82" s="869" t="s">
        <v>485</v>
      </c>
      <c r="AV82" s="868"/>
      <c r="AW82" s="868"/>
      <c r="AX82" s="868"/>
      <c r="AY82" s="818"/>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7"/>
      <c r="R84" s="868"/>
      <c r="S84" s="868"/>
      <c r="T84" s="868"/>
      <c r="U84" s="818"/>
      <c r="V84" s="869"/>
      <c r="W84" s="868"/>
      <c r="X84" s="868"/>
      <c r="Y84" s="868"/>
      <c r="Z84" s="818"/>
      <c r="AA84" s="869"/>
      <c r="AB84" s="868"/>
      <c r="AC84" s="868"/>
      <c r="AD84" s="868"/>
      <c r="AE84" s="818"/>
      <c r="AF84" s="869"/>
      <c r="AG84" s="868"/>
      <c r="AH84" s="868"/>
      <c r="AI84" s="868"/>
      <c r="AJ84" s="818"/>
      <c r="AK84" s="869"/>
      <c r="AL84" s="868"/>
      <c r="AM84" s="868"/>
      <c r="AN84" s="868"/>
      <c r="AO84" s="818"/>
      <c r="AP84" s="869"/>
      <c r="AQ84" s="868"/>
      <c r="AR84" s="868"/>
      <c r="AS84" s="868"/>
      <c r="AT84" s="818"/>
      <c r="AU84" s="869"/>
      <c r="AV84" s="868"/>
      <c r="AW84" s="868"/>
      <c r="AX84" s="868"/>
      <c r="AY84" s="818"/>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7"/>
      <c r="R85" s="868"/>
      <c r="S85" s="868"/>
      <c r="T85" s="868"/>
      <c r="U85" s="818"/>
      <c r="V85" s="869"/>
      <c r="W85" s="868"/>
      <c r="X85" s="868"/>
      <c r="Y85" s="868"/>
      <c r="Z85" s="818"/>
      <c r="AA85" s="869"/>
      <c r="AB85" s="868"/>
      <c r="AC85" s="868"/>
      <c r="AD85" s="868"/>
      <c r="AE85" s="818"/>
      <c r="AF85" s="869"/>
      <c r="AG85" s="868"/>
      <c r="AH85" s="868"/>
      <c r="AI85" s="868"/>
      <c r="AJ85" s="818"/>
      <c r="AK85" s="869"/>
      <c r="AL85" s="868"/>
      <c r="AM85" s="868"/>
      <c r="AN85" s="868"/>
      <c r="AO85" s="818"/>
      <c r="AP85" s="869"/>
      <c r="AQ85" s="868"/>
      <c r="AR85" s="868"/>
      <c r="AS85" s="868"/>
      <c r="AT85" s="818"/>
      <c r="AU85" s="869"/>
      <c r="AV85" s="868"/>
      <c r="AW85" s="868"/>
      <c r="AX85" s="868"/>
      <c r="AY85" s="818"/>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402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15023</v>
      </c>
      <c r="AG88" s="830"/>
      <c r="AH88" s="830"/>
      <c r="AI88" s="830"/>
      <c r="AJ88" s="830"/>
      <c r="AK88" s="827"/>
      <c r="AL88" s="827"/>
      <c r="AM88" s="827"/>
      <c r="AN88" s="827"/>
      <c r="AO88" s="827"/>
      <c r="AP88" s="830">
        <v>182</v>
      </c>
      <c r="AQ88" s="830"/>
      <c r="AR88" s="830"/>
      <c r="AS88" s="830"/>
      <c r="AT88" s="830"/>
      <c r="AU88" s="830">
        <v>19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v>
      </c>
      <c r="CS102" s="838"/>
      <c r="CT102" s="838"/>
      <c r="CU102" s="838"/>
      <c r="CV102" s="881"/>
      <c r="CW102" s="880">
        <v>0</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411</v>
      </c>
      <c r="AB109" s="883"/>
      <c r="AC109" s="883"/>
      <c r="AD109" s="883"/>
      <c r="AE109" s="884"/>
      <c r="AF109" s="882" t="s">
        <v>286</v>
      </c>
      <c r="AG109" s="883"/>
      <c r="AH109" s="883"/>
      <c r="AI109" s="883"/>
      <c r="AJ109" s="884"/>
      <c r="AK109" s="882" t="s">
        <v>285</v>
      </c>
      <c r="AL109" s="883"/>
      <c r="AM109" s="883"/>
      <c r="AN109" s="883"/>
      <c r="AO109" s="884"/>
      <c r="AP109" s="882" t="s">
        <v>412</v>
      </c>
      <c r="AQ109" s="883"/>
      <c r="AR109" s="883"/>
      <c r="AS109" s="883"/>
      <c r="AT109" s="885"/>
      <c r="AU109" s="904" t="s">
        <v>410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411</v>
      </c>
      <c r="BR109" s="883"/>
      <c r="BS109" s="883"/>
      <c r="BT109" s="883"/>
      <c r="BU109" s="884"/>
      <c r="BV109" s="882" t="s">
        <v>286</v>
      </c>
      <c r="BW109" s="883"/>
      <c r="BX109" s="883"/>
      <c r="BY109" s="883"/>
      <c r="BZ109" s="884"/>
      <c r="CA109" s="882" t="s">
        <v>285</v>
      </c>
      <c r="CB109" s="883"/>
      <c r="CC109" s="883"/>
      <c r="CD109" s="883"/>
      <c r="CE109" s="884"/>
      <c r="CF109" s="905" t="s">
        <v>412</v>
      </c>
      <c r="CG109" s="905"/>
      <c r="CH109" s="905"/>
      <c r="CI109" s="905"/>
      <c r="CJ109" s="905"/>
      <c r="CK109" s="882" t="s">
        <v>413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411</v>
      </c>
      <c r="DH109" s="883"/>
      <c r="DI109" s="883"/>
      <c r="DJ109" s="883"/>
      <c r="DK109" s="884"/>
      <c r="DL109" s="882" t="s">
        <v>286</v>
      </c>
      <c r="DM109" s="883"/>
      <c r="DN109" s="883"/>
      <c r="DO109" s="883"/>
      <c r="DP109" s="884"/>
      <c r="DQ109" s="882" t="s">
        <v>285</v>
      </c>
      <c r="DR109" s="883"/>
      <c r="DS109" s="883"/>
      <c r="DT109" s="883"/>
      <c r="DU109" s="884"/>
      <c r="DV109" s="882" t="s">
        <v>412</v>
      </c>
      <c r="DW109" s="883"/>
      <c r="DX109" s="883"/>
      <c r="DY109" s="883"/>
      <c r="DZ109" s="885"/>
    </row>
    <row r="110" spans="1:131" s="197" customFormat="1" ht="26.25" customHeight="1">
      <c r="A110" s="886" t="s">
        <v>414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577293</v>
      </c>
      <c r="AB110" s="890"/>
      <c r="AC110" s="890"/>
      <c r="AD110" s="890"/>
      <c r="AE110" s="891"/>
      <c r="AF110" s="892">
        <v>542364</v>
      </c>
      <c r="AG110" s="890"/>
      <c r="AH110" s="890"/>
      <c r="AI110" s="890"/>
      <c r="AJ110" s="891"/>
      <c r="AK110" s="892">
        <v>514830</v>
      </c>
      <c r="AL110" s="890"/>
      <c r="AM110" s="890"/>
      <c r="AN110" s="890"/>
      <c r="AO110" s="891"/>
      <c r="AP110" s="893">
        <v>24</v>
      </c>
      <c r="AQ110" s="894"/>
      <c r="AR110" s="894"/>
      <c r="AS110" s="894"/>
      <c r="AT110" s="895"/>
      <c r="AU110" s="896" t="s">
        <v>61</v>
      </c>
      <c r="AV110" s="897"/>
      <c r="AW110" s="897"/>
      <c r="AX110" s="897"/>
      <c r="AY110" s="898"/>
      <c r="AZ110" s="940" t="s">
        <v>415</v>
      </c>
      <c r="BA110" s="887"/>
      <c r="BB110" s="887"/>
      <c r="BC110" s="887"/>
      <c r="BD110" s="887"/>
      <c r="BE110" s="887"/>
      <c r="BF110" s="887"/>
      <c r="BG110" s="887"/>
      <c r="BH110" s="887"/>
      <c r="BI110" s="887"/>
      <c r="BJ110" s="887"/>
      <c r="BK110" s="887"/>
      <c r="BL110" s="887"/>
      <c r="BM110" s="887"/>
      <c r="BN110" s="887"/>
      <c r="BO110" s="887"/>
      <c r="BP110" s="888"/>
      <c r="BQ110" s="926">
        <v>3648100</v>
      </c>
      <c r="BR110" s="927"/>
      <c r="BS110" s="927"/>
      <c r="BT110" s="927"/>
      <c r="BU110" s="927"/>
      <c r="BV110" s="927">
        <v>3317765</v>
      </c>
      <c r="BW110" s="927"/>
      <c r="BX110" s="927"/>
      <c r="BY110" s="927"/>
      <c r="BZ110" s="927"/>
      <c r="CA110" s="927">
        <v>3278054</v>
      </c>
      <c r="CB110" s="927"/>
      <c r="CC110" s="927"/>
      <c r="CD110" s="927"/>
      <c r="CE110" s="927"/>
      <c r="CF110" s="941">
        <v>152.6</v>
      </c>
      <c r="CG110" s="942"/>
      <c r="CH110" s="942"/>
      <c r="CI110" s="942"/>
      <c r="CJ110" s="942"/>
      <c r="CK110" s="943" t="s">
        <v>416</v>
      </c>
      <c r="CL110" s="944"/>
      <c r="CM110" s="923" t="s">
        <v>417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v>49846</v>
      </c>
      <c r="BR111" s="920"/>
      <c r="BS111" s="920"/>
      <c r="BT111" s="920"/>
      <c r="BU111" s="920"/>
      <c r="BV111" s="920">
        <v>45009</v>
      </c>
      <c r="BW111" s="920"/>
      <c r="BX111" s="920"/>
      <c r="BY111" s="920"/>
      <c r="BZ111" s="920"/>
      <c r="CA111" s="920">
        <v>89098</v>
      </c>
      <c r="CB111" s="920"/>
      <c r="CC111" s="920"/>
      <c r="CD111" s="920"/>
      <c r="CE111" s="920"/>
      <c r="CF111" s="914">
        <v>4.0999999999999996</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2297233</v>
      </c>
      <c r="BR112" s="920"/>
      <c r="BS112" s="920"/>
      <c r="BT112" s="920"/>
      <c r="BU112" s="920"/>
      <c r="BV112" s="920">
        <v>2154810</v>
      </c>
      <c r="BW112" s="920"/>
      <c r="BX112" s="920"/>
      <c r="BY112" s="920"/>
      <c r="BZ112" s="920"/>
      <c r="CA112" s="920">
        <v>2027088</v>
      </c>
      <c r="CB112" s="920"/>
      <c r="CC112" s="920"/>
      <c r="CD112" s="920"/>
      <c r="CE112" s="920"/>
      <c r="CF112" s="914">
        <v>94.4</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224436</v>
      </c>
      <c r="AB113" s="934"/>
      <c r="AC113" s="934"/>
      <c r="AD113" s="934"/>
      <c r="AE113" s="935"/>
      <c r="AF113" s="936">
        <v>220010</v>
      </c>
      <c r="AG113" s="934"/>
      <c r="AH113" s="934"/>
      <c r="AI113" s="934"/>
      <c r="AJ113" s="935"/>
      <c r="AK113" s="936">
        <v>221937</v>
      </c>
      <c r="AL113" s="934"/>
      <c r="AM113" s="934"/>
      <c r="AN113" s="934"/>
      <c r="AO113" s="935"/>
      <c r="AP113" s="937">
        <v>10.3</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v>31949</v>
      </c>
      <c r="BR113" s="920"/>
      <c r="BS113" s="920"/>
      <c r="BT113" s="920"/>
      <c r="BU113" s="920"/>
      <c r="BV113" s="920">
        <v>25533</v>
      </c>
      <c r="BW113" s="920"/>
      <c r="BX113" s="920"/>
      <c r="BY113" s="920"/>
      <c r="BZ113" s="920"/>
      <c r="CA113" s="920">
        <v>18787</v>
      </c>
      <c r="CB113" s="920"/>
      <c r="CC113" s="920"/>
      <c r="CD113" s="920"/>
      <c r="CE113" s="920"/>
      <c r="CF113" s="914">
        <v>0.9</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6736</v>
      </c>
      <c r="AB114" s="959"/>
      <c r="AC114" s="959"/>
      <c r="AD114" s="959"/>
      <c r="AE114" s="960"/>
      <c r="AF114" s="961">
        <v>6626</v>
      </c>
      <c r="AG114" s="959"/>
      <c r="AH114" s="959"/>
      <c r="AI114" s="959"/>
      <c r="AJ114" s="960"/>
      <c r="AK114" s="961">
        <v>7030</v>
      </c>
      <c r="AL114" s="959"/>
      <c r="AM114" s="959"/>
      <c r="AN114" s="959"/>
      <c r="AO114" s="960"/>
      <c r="AP114" s="962">
        <v>0.3</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701742</v>
      </c>
      <c r="BR114" s="920"/>
      <c r="BS114" s="920"/>
      <c r="BT114" s="920"/>
      <c r="BU114" s="920"/>
      <c r="BV114" s="920">
        <v>664327</v>
      </c>
      <c r="BW114" s="920"/>
      <c r="BX114" s="920"/>
      <c r="BY114" s="920"/>
      <c r="BZ114" s="920"/>
      <c r="CA114" s="920">
        <v>647806</v>
      </c>
      <c r="CB114" s="920"/>
      <c r="CC114" s="920"/>
      <c r="CD114" s="920"/>
      <c r="CE114" s="920"/>
      <c r="CF114" s="914">
        <v>30.2</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1388</v>
      </c>
      <c r="AB115" s="934"/>
      <c r="AC115" s="934"/>
      <c r="AD115" s="934"/>
      <c r="AE115" s="935"/>
      <c r="AF115" s="936">
        <v>1547</v>
      </c>
      <c r="AG115" s="934"/>
      <c r="AH115" s="934"/>
      <c r="AI115" s="934"/>
      <c r="AJ115" s="935"/>
      <c r="AK115" s="936">
        <v>1429</v>
      </c>
      <c r="AL115" s="934"/>
      <c r="AM115" s="934"/>
      <c r="AN115" s="934"/>
      <c r="AO115" s="935"/>
      <c r="AP115" s="937">
        <v>0.1</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809853</v>
      </c>
      <c r="AB117" s="966"/>
      <c r="AC117" s="966"/>
      <c r="AD117" s="966"/>
      <c r="AE117" s="967"/>
      <c r="AF117" s="965">
        <v>770547</v>
      </c>
      <c r="AG117" s="966"/>
      <c r="AH117" s="966"/>
      <c r="AI117" s="966"/>
      <c r="AJ117" s="967"/>
      <c r="AK117" s="965">
        <v>745226</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411</v>
      </c>
      <c r="AB118" s="883"/>
      <c r="AC118" s="883"/>
      <c r="AD118" s="883"/>
      <c r="AE118" s="884"/>
      <c r="AF118" s="882" t="s">
        <v>286</v>
      </c>
      <c r="AG118" s="883"/>
      <c r="AH118" s="883"/>
      <c r="AI118" s="883"/>
      <c r="AJ118" s="884"/>
      <c r="AK118" s="882" t="s">
        <v>285</v>
      </c>
      <c r="AL118" s="883"/>
      <c r="AM118" s="883"/>
      <c r="AN118" s="883"/>
      <c r="AO118" s="884"/>
      <c r="AP118" s="990" t="s">
        <v>412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440</v>
      </c>
      <c r="BP118" s="994"/>
      <c r="BQ118" s="985">
        <v>6728870</v>
      </c>
      <c r="BR118" s="986"/>
      <c r="BS118" s="986"/>
      <c r="BT118" s="986"/>
      <c r="BU118" s="986"/>
      <c r="BV118" s="986">
        <v>6207444</v>
      </c>
      <c r="BW118" s="986"/>
      <c r="BX118" s="986"/>
      <c r="BY118" s="986"/>
      <c r="BZ118" s="986"/>
      <c r="CA118" s="986">
        <v>6060833</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416</v>
      </c>
      <c r="B119" s="944"/>
      <c r="C119" s="923" t="s">
        <v>417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2687371</v>
      </c>
      <c r="BR119" s="927"/>
      <c r="BS119" s="927"/>
      <c r="BT119" s="927"/>
      <c r="BU119" s="927"/>
      <c r="BV119" s="927">
        <v>2801350</v>
      </c>
      <c r="BW119" s="927"/>
      <c r="BX119" s="927"/>
      <c r="BY119" s="927"/>
      <c r="BZ119" s="927"/>
      <c r="CA119" s="927">
        <v>3002869</v>
      </c>
      <c r="CB119" s="927"/>
      <c r="CC119" s="927"/>
      <c r="CD119" s="927"/>
      <c r="CE119" s="927"/>
      <c r="CF119" s="941">
        <v>139.80000000000001</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49846</v>
      </c>
      <c r="DH119" s="998"/>
      <c r="DI119" s="998"/>
      <c r="DJ119" s="998"/>
      <c r="DK119" s="999"/>
      <c r="DL119" s="1000">
        <v>45009</v>
      </c>
      <c r="DM119" s="998"/>
      <c r="DN119" s="998"/>
      <c r="DO119" s="998"/>
      <c r="DP119" s="999"/>
      <c r="DQ119" s="1000">
        <v>89098</v>
      </c>
      <c r="DR119" s="998"/>
      <c r="DS119" s="998"/>
      <c r="DT119" s="998"/>
      <c r="DU119" s="999"/>
      <c r="DV119" s="1001">
        <v>4.0999999999999996</v>
      </c>
      <c r="DW119" s="1002"/>
      <c r="DX119" s="1002"/>
      <c r="DY119" s="1002"/>
      <c r="DZ119" s="1003"/>
    </row>
    <row r="120" spans="1:130" s="197" customFormat="1" ht="26.25" customHeight="1">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v>56375</v>
      </c>
      <c r="BR120" s="920"/>
      <c r="BS120" s="920"/>
      <c r="BT120" s="920"/>
      <c r="BU120" s="920"/>
      <c r="BV120" s="920">
        <v>48360</v>
      </c>
      <c r="BW120" s="920"/>
      <c r="BX120" s="920"/>
      <c r="BY120" s="920"/>
      <c r="BZ120" s="920"/>
      <c r="CA120" s="920">
        <v>40096</v>
      </c>
      <c r="CB120" s="920"/>
      <c r="CC120" s="920"/>
      <c r="CD120" s="920"/>
      <c r="CE120" s="920"/>
      <c r="CF120" s="914">
        <v>1.9</v>
      </c>
      <c r="CG120" s="915"/>
      <c r="CH120" s="915"/>
      <c r="CI120" s="915"/>
      <c r="CJ120" s="915"/>
      <c r="CK120" s="1013" t="s">
        <v>446</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1395838</v>
      </c>
      <c r="DH120" s="927"/>
      <c r="DI120" s="927"/>
      <c r="DJ120" s="927"/>
      <c r="DK120" s="927"/>
      <c r="DL120" s="927">
        <v>1304539</v>
      </c>
      <c r="DM120" s="927"/>
      <c r="DN120" s="927"/>
      <c r="DO120" s="927"/>
      <c r="DP120" s="927"/>
      <c r="DQ120" s="927">
        <v>1252674</v>
      </c>
      <c r="DR120" s="927"/>
      <c r="DS120" s="927"/>
      <c r="DT120" s="927"/>
      <c r="DU120" s="927"/>
      <c r="DV120" s="928">
        <v>58.3</v>
      </c>
      <c r="DW120" s="928"/>
      <c r="DX120" s="928"/>
      <c r="DY120" s="928"/>
      <c r="DZ120" s="929"/>
    </row>
    <row r="121" spans="1:130" s="197" customFormat="1" ht="26.25" customHeight="1">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4734241</v>
      </c>
      <c r="BR121" s="986"/>
      <c r="BS121" s="986"/>
      <c r="BT121" s="986"/>
      <c r="BU121" s="986"/>
      <c r="BV121" s="986">
        <v>4505347</v>
      </c>
      <c r="BW121" s="986"/>
      <c r="BX121" s="986"/>
      <c r="BY121" s="986"/>
      <c r="BZ121" s="986"/>
      <c r="CA121" s="986">
        <v>4379029</v>
      </c>
      <c r="CB121" s="986"/>
      <c r="CC121" s="986"/>
      <c r="CD121" s="986"/>
      <c r="CE121" s="986"/>
      <c r="CF121" s="1024">
        <v>203.9</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712336</v>
      </c>
      <c r="DH121" s="920"/>
      <c r="DI121" s="920"/>
      <c r="DJ121" s="920"/>
      <c r="DK121" s="920"/>
      <c r="DL121" s="920">
        <v>656241</v>
      </c>
      <c r="DM121" s="920"/>
      <c r="DN121" s="920"/>
      <c r="DO121" s="920"/>
      <c r="DP121" s="920"/>
      <c r="DQ121" s="920">
        <v>594857</v>
      </c>
      <c r="DR121" s="920"/>
      <c r="DS121" s="920"/>
      <c r="DT121" s="920"/>
      <c r="DU121" s="920"/>
      <c r="DV121" s="921">
        <v>27.7</v>
      </c>
      <c r="DW121" s="921"/>
      <c r="DX121" s="921"/>
      <c r="DY121" s="921"/>
      <c r="DZ121" s="922"/>
    </row>
    <row r="122" spans="1:130" s="197" customFormat="1" ht="26.25" customHeight="1">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449</v>
      </c>
      <c r="BP122" s="994"/>
      <c r="BQ122" s="1034">
        <v>7477987</v>
      </c>
      <c r="BR122" s="1035"/>
      <c r="BS122" s="1035"/>
      <c r="BT122" s="1035"/>
      <c r="BU122" s="1035"/>
      <c r="BV122" s="1035">
        <v>7355057</v>
      </c>
      <c r="BW122" s="1035"/>
      <c r="BX122" s="1035"/>
      <c r="BY122" s="1035"/>
      <c r="BZ122" s="1035"/>
      <c r="CA122" s="1035">
        <v>7421994</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114696</v>
      </c>
      <c r="DH122" s="920"/>
      <c r="DI122" s="920"/>
      <c r="DJ122" s="920"/>
      <c r="DK122" s="920"/>
      <c r="DL122" s="920">
        <v>123854</v>
      </c>
      <c r="DM122" s="920"/>
      <c r="DN122" s="920"/>
      <c r="DO122" s="920"/>
      <c r="DP122" s="920"/>
      <c r="DQ122" s="920">
        <v>111976</v>
      </c>
      <c r="DR122" s="920"/>
      <c r="DS122" s="920"/>
      <c r="DT122" s="920"/>
      <c r="DU122" s="920"/>
      <c r="DV122" s="921">
        <v>5.2</v>
      </c>
      <c r="DW122" s="921"/>
      <c r="DX122" s="921"/>
      <c r="DY122" s="921"/>
      <c r="DZ122" s="922"/>
    </row>
    <row r="123" spans="1:130" s="197" customFormat="1" ht="26.25" customHeight="1" thickBot="1">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68261</v>
      </c>
      <c r="DH123" s="959"/>
      <c r="DI123" s="959"/>
      <c r="DJ123" s="959"/>
      <c r="DK123" s="960"/>
      <c r="DL123" s="961">
        <v>63770</v>
      </c>
      <c r="DM123" s="959"/>
      <c r="DN123" s="959"/>
      <c r="DO123" s="959"/>
      <c r="DP123" s="960"/>
      <c r="DQ123" s="961">
        <v>62168</v>
      </c>
      <c r="DR123" s="959"/>
      <c r="DS123" s="959"/>
      <c r="DT123" s="959"/>
      <c r="DU123" s="960"/>
      <c r="DV123" s="962">
        <v>2.9</v>
      </c>
      <c r="DW123" s="963"/>
      <c r="DX123" s="963"/>
      <c r="DY123" s="963"/>
      <c r="DZ123" s="964"/>
    </row>
    <row r="124" spans="1:130" s="197" customFormat="1" ht="26.25" customHeight="1">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1388</v>
      </c>
      <c r="AB126" s="959"/>
      <c r="AC126" s="959"/>
      <c r="AD126" s="959"/>
      <c r="AE126" s="960"/>
      <c r="AF126" s="961">
        <v>1547</v>
      </c>
      <c r="AG126" s="959"/>
      <c r="AH126" s="959"/>
      <c r="AI126" s="959"/>
      <c r="AJ126" s="960"/>
      <c r="AK126" s="961">
        <v>1429</v>
      </c>
      <c r="AL126" s="959"/>
      <c r="AM126" s="959"/>
      <c r="AN126" s="959"/>
      <c r="AO126" s="960"/>
      <c r="AP126" s="962">
        <v>0.1</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4552</v>
      </c>
      <c r="AB128" s="1090"/>
      <c r="AC128" s="1090"/>
      <c r="AD128" s="1090"/>
      <c r="AE128" s="1091"/>
      <c r="AF128" s="1092">
        <v>4402</v>
      </c>
      <c r="AG128" s="1090"/>
      <c r="AH128" s="1090"/>
      <c r="AI128" s="1090"/>
      <c r="AJ128" s="1091"/>
      <c r="AK128" s="1092">
        <v>4206</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2728798</v>
      </c>
      <c r="AB129" s="959"/>
      <c r="AC129" s="959"/>
      <c r="AD129" s="959"/>
      <c r="AE129" s="960"/>
      <c r="AF129" s="961">
        <v>2712986</v>
      </c>
      <c r="AG129" s="959"/>
      <c r="AH129" s="959"/>
      <c r="AI129" s="959"/>
      <c r="AJ129" s="960"/>
      <c r="AK129" s="961">
        <v>2696493</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10.199999999999999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555915</v>
      </c>
      <c r="AB130" s="959"/>
      <c r="AC130" s="959"/>
      <c r="AD130" s="959"/>
      <c r="AE130" s="960"/>
      <c r="AF130" s="961">
        <v>540202</v>
      </c>
      <c r="AG130" s="959"/>
      <c r="AH130" s="959"/>
      <c r="AI130" s="959"/>
      <c r="AJ130" s="960"/>
      <c r="AK130" s="961">
        <v>548500</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2172883</v>
      </c>
      <c r="AB131" s="998"/>
      <c r="AC131" s="998"/>
      <c r="AD131" s="998"/>
      <c r="AE131" s="999"/>
      <c r="AF131" s="1000">
        <v>2172784</v>
      </c>
      <c r="AG131" s="998"/>
      <c r="AH131" s="998"/>
      <c r="AI131" s="998"/>
      <c r="AJ131" s="999"/>
      <c r="AK131" s="1000">
        <v>2147993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11.47719412</v>
      </c>
      <c r="AB132" s="1104"/>
      <c r="AC132" s="1104"/>
      <c r="AD132" s="1104"/>
      <c r="AE132" s="1105"/>
      <c r="AF132" s="1106">
        <v>10.39877871</v>
      </c>
      <c r="AG132" s="1104"/>
      <c r="AH132" s="1104"/>
      <c r="AI132" s="1104"/>
      <c r="AJ132" s="1105"/>
      <c r="AK132" s="1106">
        <v>8.9627852600000004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12.4</v>
      </c>
      <c r="AB133" s="1111"/>
      <c r="AC133" s="1111"/>
      <c r="AD133" s="1111"/>
      <c r="AE133" s="1112"/>
      <c r="AF133" s="1110">
        <v>11.6</v>
      </c>
      <c r="AG133" s="1111"/>
      <c r="AH133" s="1111"/>
      <c r="AI133" s="1111"/>
      <c r="AJ133" s="1112"/>
      <c r="AK133" s="1110">
        <v>10.199999999999999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19" t="s">
        <v>481</v>
      </c>
      <c r="H9" s="1120"/>
      <c r="I9" s="1120"/>
      <c r="J9" s="1121"/>
      <c r="K9" s="263">
        <v>605523</v>
      </c>
      <c r="L9" s="264">
        <v>81706</v>
      </c>
      <c r="M9" s="265">
        <v>138183</v>
      </c>
      <c r="N9" s="266">
        <v>-40.9</v>
      </c>
    </row>
    <row r="10" spans="1:16">
      <c r="A10" s="248"/>
      <c r="B10" s="244"/>
      <c r="C10" s="244"/>
      <c r="D10" s="244"/>
      <c r="E10" s="244"/>
      <c r="F10" s="244"/>
      <c r="G10" s="1119" t="s">
        <v>482</v>
      </c>
      <c r="H10" s="1120"/>
      <c r="I10" s="1120"/>
      <c r="J10" s="1121"/>
      <c r="K10" s="267">
        <v>145794</v>
      </c>
      <c r="L10" s="268">
        <v>19673</v>
      </c>
      <c r="M10" s="269">
        <v>15438</v>
      </c>
      <c r="N10" s="270">
        <v>27.4</v>
      </c>
    </row>
    <row r="11" spans="1:16" ht="13.5" customHeight="1">
      <c r="A11" s="248"/>
      <c r="B11" s="244"/>
      <c r="C11" s="244"/>
      <c r="D11" s="244"/>
      <c r="E11" s="244"/>
      <c r="F11" s="244"/>
      <c r="G11" s="1119" t="s">
        <v>483</v>
      </c>
      <c r="H11" s="1120"/>
      <c r="I11" s="1120"/>
      <c r="J11" s="1121"/>
      <c r="K11" s="267">
        <v>9615</v>
      </c>
      <c r="L11" s="268">
        <v>1297</v>
      </c>
      <c r="M11" s="269">
        <v>22352</v>
      </c>
      <c r="N11" s="270">
        <v>-94.2</v>
      </c>
    </row>
    <row r="12" spans="1:16" ht="13.5" customHeight="1">
      <c r="A12" s="248"/>
      <c r="B12" s="244"/>
      <c r="C12" s="244"/>
      <c r="D12" s="244"/>
      <c r="E12" s="244"/>
      <c r="F12" s="244"/>
      <c r="G12" s="1119" t="s">
        <v>484</v>
      </c>
      <c r="H12" s="1120"/>
      <c r="I12" s="1120"/>
      <c r="J12" s="1121"/>
      <c r="K12" s="267" t="s">
        <v>485</v>
      </c>
      <c r="L12" s="268" t="s">
        <v>485</v>
      </c>
      <c r="M12" s="269">
        <v>2530</v>
      </c>
      <c r="N12" s="270" t="s">
        <v>485</v>
      </c>
    </row>
    <row r="13" spans="1:16" ht="13.5" customHeight="1">
      <c r="A13" s="248"/>
      <c r="B13" s="244"/>
      <c r="C13" s="244"/>
      <c r="D13" s="244"/>
      <c r="E13" s="244"/>
      <c r="F13" s="244"/>
      <c r="G13" s="1119" t="s">
        <v>486</v>
      </c>
      <c r="H13" s="1120"/>
      <c r="I13" s="1120"/>
      <c r="J13" s="1121"/>
      <c r="K13" s="267" t="s">
        <v>485</v>
      </c>
      <c r="L13" s="268" t="s">
        <v>485</v>
      </c>
      <c r="M13" s="269" t="s">
        <v>485</v>
      </c>
      <c r="N13" s="270" t="s">
        <v>485</v>
      </c>
    </row>
    <row r="14" spans="1:16" ht="13.5" customHeight="1">
      <c r="A14" s="248"/>
      <c r="B14" s="244"/>
      <c r="C14" s="244"/>
      <c r="D14" s="244"/>
      <c r="E14" s="244"/>
      <c r="F14" s="244"/>
      <c r="G14" s="1119" t="s">
        <v>487</v>
      </c>
      <c r="H14" s="1120"/>
      <c r="I14" s="1120"/>
      <c r="J14" s="1121"/>
      <c r="K14" s="267">
        <v>21560</v>
      </c>
      <c r="L14" s="268">
        <v>2909</v>
      </c>
      <c r="M14" s="269">
        <v>5605</v>
      </c>
      <c r="N14" s="270">
        <v>-48.1</v>
      </c>
    </row>
    <row r="15" spans="1:16" ht="13.5" customHeight="1">
      <c r="A15" s="248"/>
      <c r="B15" s="244"/>
      <c r="C15" s="244"/>
      <c r="D15" s="244"/>
      <c r="E15" s="244"/>
      <c r="F15" s="244"/>
      <c r="G15" s="1119" t="s">
        <v>488</v>
      </c>
      <c r="H15" s="1120"/>
      <c r="I15" s="1120"/>
      <c r="J15" s="1121"/>
      <c r="K15" s="267">
        <v>8799</v>
      </c>
      <c r="L15" s="268">
        <v>1187</v>
      </c>
      <c r="M15" s="269">
        <v>3103</v>
      </c>
      <c r="N15" s="270">
        <v>-61.7</v>
      </c>
    </row>
    <row r="16" spans="1:16">
      <c r="A16" s="248"/>
      <c r="B16" s="244"/>
      <c r="C16" s="244"/>
      <c r="D16" s="244"/>
      <c r="E16" s="244"/>
      <c r="F16" s="244"/>
      <c r="G16" s="1122" t="s">
        <v>489</v>
      </c>
      <c r="H16" s="1123"/>
      <c r="I16" s="1123"/>
      <c r="J16" s="1124"/>
      <c r="K16" s="268">
        <v>-48197</v>
      </c>
      <c r="L16" s="268">
        <v>-6503</v>
      </c>
      <c r="M16" s="269">
        <v>-15159</v>
      </c>
      <c r="N16" s="270">
        <v>-57.1</v>
      </c>
    </row>
    <row r="17" spans="1:16">
      <c r="A17" s="248"/>
      <c r="B17" s="244"/>
      <c r="C17" s="244"/>
      <c r="D17" s="244"/>
      <c r="E17" s="244"/>
      <c r="F17" s="244"/>
      <c r="G17" s="1122" t="s">
        <v>170</v>
      </c>
      <c r="H17" s="1123"/>
      <c r="I17" s="1123"/>
      <c r="J17" s="1124"/>
      <c r="K17" s="268">
        <v>743094</v>
      </c>
      <c r="L17" s="268">
        <v>100269</v>
      </c>
      <c r="M17" s="269">
        <v>172052</v>
      </c>
      <c r="N17" s="270">
        <v>-41.7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4" t="s">
        <v>494</v>
      </c>
      <c r="H21" s="1115"/>
      <c r="I21" s="1115"/>
      <c r="J21" s="1116"/>
      <c r="K21" s="280">
        <v>9.7200000000000006</v>
      </c>
      <c r="L21" s="281">
        <v>15.52</v>
      </c>
      <c r="M21" s="282">
        <v>-5.8</v>
      </c>
      <c r="N21" s="249"/>
      <c r="O21" s="283"/>
      <c r="P21" s="279"/>
    </row>
    <row r="22" spans="1:16" s="284" customFormat="1">
      <c r="A22" s="279"/>
      <c r="B22" s="249"/>
      <c r="C22" s="249"/>
      <c r="D22" s="249"/>
      <c r="E22" s="249"/>
      <c r="F22" s="249"/>
      <c r="G22" s="1114" t="s">
        <v>495</v>
      </c>
      <c r="H22" s="1115"/>
      <c r="I22" s="1115"/>
      <c r="J22" s="1116"/>
      <c r="K22" s="285">
        <v>93.5</v>
      </c>
      <c r="L22" s="286">
        <v>95.8</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30" t="s">
        <v>498</v>
      </c>
      <c r="H32" s="1131"/>
      <c r="I32" s="1131"/>
      <c r="J32" s="1132"/>
      <c r="K32" s="294">
        <v>514830</v>
      </c>
      <c r="L32" s="294">
        <v>69468</v>
      </c>
      <c r="M32" s="295">
        <v>106666</v>
      </c>
      <c r="N32" s="296">
        <v>-34.9</v>
      </c>
    </row>
    <row r="33" spans="1:16" ht="13.5" customHeight="1">
      <c r="A33" s="248"/>
      <c r="B33" s="244"/>
      <c r="C33" s="244"/>
      <c r="D33" s="244"/>
      <c r="E33" s="244"/>
      <c r="F33" s="244"/>
      <c r="G33" s="1130" t="s">
        <v>499</v>
      </c>
      <c r="H33" s="1131"/>
      <c r="I33" s="1131"/>
      <c r="J33" s="1132"/>
      <c r="K33" s="294" t="s">
        <v>485</v>
      </c>
      <c r="L33" s="294" t="s">
        <v>485</v>
      </c>
      <c r="M33" s="295" t="s">
        <v>485</v>
      </c>
      <c r="N33" s="296" t="s">
        <v>485</v>
      </c>
    </row>
    <row r="34" spans="1:16" ht="27" customHeight="1">
      <c r="A34" s="248"/>
      <c r="B34" s="244"/>
      <c r="C34" s="244"/>
      <c r="D34" s="244"/>
      <c r="E34" s="244"/>
      <c r="F34" s="244"/>
      <c r="G34" s="1130" t="s">
        <v>500</v>
      </c>
      <c r="H34" s="1131"/>
      <c r="I34" s="1131"/>
      <c r="J34" s="1132"/>
      <c r="K34" s="294" t="s">
        <v>485</v>
      </c>
      <c r="L34" s="294" t="s">
        <v>485</v>
      </c>
      <c r="M34" s="295">
        <v>439</v>
      </c>
      <c r="N34" s="296" t="s">
        <v>485</v>
      </c>
    </row>
    <row r="35" spans="1:16" ht="27" customHeight="1">
      <c r="A35" s="248"/>
      <c r="B35" s="244"/>
      <c r="C35" s="244"/>
      <c r="D35" s="244"/>
      <c r="E35" s="244"/>
      <c r="F35" s="244"/>
      <c r="G35" s="1130" t="s">
        <v>501</v>
      </c>
      <c r="H35" s="1131"/>
      <c r="I35" s="1131"/>
      <c r="J35" s="1132"/>
      <c r="K35" s="294">
        <v>221937</v>
      </c>
      <c r="L35" s="294">
        <v>29947</v>
      </c>
      <c r="M35" s="295">
        <v>24405</v>
      </c>
      <c r="N35" s="296">
        <v>22.7</v>
      </c>
    </row>
    <row r="36" spans="1:16" ht="27" customHeight="1">
      <c r="A36" s="248"/>
      <c r="B36" s="244"/>
      <c r="C36" s="244"/>
      <c r="D36" s="244"/>
      <c r="E36" s="244"/>
      <c r="F36" s="244"/>
      <c r="G36" s="1130" t="s">
        <v>502</v>
      </c>
      <c r="H36" s="1131"/>
      <c r="I36" s="1131"/>
      <c r="J36" s="1132"/>
      <c r="K36" s="294">
        <v>7030</v>
      </c>
      <c r="L36" s="294">
        <v>949</v>
      </c>
      <c r="M36" s="295">
        <v>4847</v>
      </c>
      <c r="N36" s="296">
        <v>-80.400000000000006</v>
      </c>
    </row>
    <row r="37" spans="1:16" ht="13.5" customHeight="1">
      <c r="A37" s="248"/>
      <c r="B37" s="244"/>
      <c r="C37" s="244"/>
      <c r="D37" s="244"/>
      <c r="E37" s="244"/>
      <c r="F37" s="244"/>
      <c r="G37" s="1130" t="s">
        <v>503</v>
      </c>
      <c r="H37" s="1131"/>
      <c r="I37" s="1131"/>
      <c r="J37" s="1132"/>
      <c r="K37" s="294">
        <v>1429</v>
      </c>
      <c r="L37" s="294">
        <v>193</v>
      </c>
      <c r="M37" s="295">
        <v>2124</v>
      </c>
      <c r="N37" s="296">
        <v>-90.9</v>
      </c>
    </row>
    <row r="38" spans="1:16" ht="27" customHeight="1">
      <c r="A38" s="248"/>
      <c r="B38" s="244"/>
      <c r="C38" s="244"/>
      <c r="D38" s="244"/>
      <c r="E38" s="244"/>
      <c r="F38" s="244"/>
      <c r="G38" s="1133" t="s">
        <v>504</v>
      </c>
      <c r="H38" s="1134"/>
      <c r="I38" s="1134"/>
      <c r="J38" s="1135"/>
      <c r="K38" s="297" t="s">
        <v>485</v>
      </c>
      <c r="L38" s="297" t="s">
        <v>485</v>
      </c>
      <c r="M38" s="298">
        <v>33</v>
      </c>
      <c r="N38" s="299" t="s">
        <v>485</v>
      </c>
      <c r="O38" s="293"/>
    </row>
    <row r="39" spans="1:16">
      <c r="A39" s="248"/>
      <c r="B39" s="244"/>
      <c r="C39" s="244"/>
      <c r="D39" s="244"/>
      <c r="E39" s="244"/>
      <c r="F39" s="244"/>
      <c r="G39" s="1133" t="s">
        <v>505</v>
      </c>
      <c r="H39" s="1134"/>
      <c r="I39" s="1134"/>
      <c r="J39" s="1135"/>
      <c r="K39" s="300">
        <v>-4206</v>
      </c>
      <c r="L39" s="300">
        <v>-568</v>
      </c>
      <c r="M39" s="301">
        <v>-5315</v>
      </c>
      <c r="N39" s="302">
        <v>-89.3</v>
      </c>
      <c r="O39" s="293"/>
    </row>
    <row r="40" spans="1:16" ht="27" customHeight="1">
      <c r="A40" s="248"/>
      <c r="B40" s="244"/>
      <c r="C40" s="244"/>
      <c r="D40" s="244"/>
      <c r="E40" s="244"/>
      <c r="F40" s="244"/>
      <c r="G40" s="1130" t="s">
        <v>506</v>
      </c>
      <c r="H40" s="1131"/>
      <c r="I40" s="1131"/>
      <c r="J40" s="1132"/>
      <c r="K40" s="300">
        <v>-548500</v>
      </c>
      <c r="L40" s="300">
        <v>-74012</v>
      </c>
      <c r="M40" s="301">
        <v>-96584</v>
      </c>
      <c r="N40" s="302">
        <v>-23.4</v>
      </c>
      <c r="O40" s="293"/>
    </row>
    <row r="41" spans="1:16">
      <c r="A41" s="248"/>
      <c r="B41" s="244"/>
      <c r="C41" s="244"/>
      <c r="D41" s="244"/>
      <c r="E41" s="244"/>
      <c r="F41" s="244"/>
      <c r="G41" s="1136" t="s">
        <v>280</v>
      </c>
      <c r="H41" s="1137"/>
      <c r="I41" s="1137"/>
      <c r="J41" s="1138"/>
      <c r="K41" s="294">
        <v>192520</v>
      </c>
      <c r="L41" s="300">
        <v>25978</v>
      </c>
      <c r="M41" s="301">
        <v>36615</v>
      </c>
      <c r="N41" s="302">
        <v>-29.1</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5" t="s">
        <v>476</v>
      </c>
      <c r="J49" s="1127" t="s">
        <v>510</v>
      </c>
      <c r="K49" s="1128"/>
      <c r="L49" s="1128"/>
      <c r="M49" s="1128"/>
      <c r="N49" s="1129"/>
    </row>
    <row r="50" spans="1:14">
      <c r="A50" s="248"/>
      <c r="B50" s="244"/>
      <c r="C50" s="244"/>
      <c r="D50" s="244"/>
      <c r="E50" s="244"/>
      <c r="F50" s="244"/>
      <c r="G50" s="312"/>
      <c r="H50" s="313"/>
      <c r="I50" s="1126"/>
      <c r="J50" s="314" t="s">
        <v>511</v>
      </c>
      <c r="K50" s="315" t="s">
        <v>512</v>
      </c>
      <c r="L50" s="316" t="s">
        <v>513</v>
      </c>
      <c r="M50" s="317" t="s">
        <v>514</v>
      </c>
      <c r="N50" s="318" t="s">
        <v>515</v>
      </c>
    </row>
    <row r="51" spans="1:14">
      <c r="A51" s="248"/>
      <c r="B51" s="244"/>
      <c r="C51" s="244"/>
      <c r="D51" s="244"/>
      <c r="E51" s="244"/>
      <c r="F51" s="244"/>
      <c r="G51" s="310" t="s">
        <v>516</v>
      </c>
      <c r="H51" s="311"/>
      <c r="I51" s="319">
        <v>682444</v>
      </c>
      <c r="J51" s="320">
        <v>89489</v>
      </c>
      <c r="K51" s="321">
        <v>6.8</v>
      </c>
      <c r="L51" s="322">
        <v>192544</v>
      </c>
      <c r="M51" s="323">
        <v>10.4</v>
      </c>
      <c r="N51" s="324">
        <v>-3.6</v>
      </c>
    </row>
    <row r="52" spans="1:14">
      <c r="A52" s="248"/>
      <c r="B52" s="244"/>
      <c r="C52" s="244"/>
      <c r="D52" s="244"/>
      <c r="E52" s="244"/>
      <c r="F52" s="244"/>
      <c r="G52" s="325"/>
      <c r="H52" s="326" t="s">
        <v>517</v>
      </c>
      <c r="I52" s="327">
        <v>453359</v>
      </c>
      <c r="J52" s="328">
        <v>59449</v>
      </c>
      <c r="K52" s="329">
        <v>-12.6</v>
      </c>
      <c r="L52" s="330">
        <v>82235</v>
      </c>
      <c r="M52" s="331">
        <v>-8.1</v>
      </c>
      <c r="N52" s="332">
        <v>-4.5</v>
      </c>
    </row>
    <row r="53" spans="1:14">
      <c r="A53" s="248"/>
      <c r="B53" s="244"/>
      <c r="C53" s="244"/>
      <c r="D53" s="244"/>
      <c r="E53" s="244"/>
      <c r="F53" s="244"/>
      <c r="G53" s="310" t="s">
        <v>518</v>
      </c>
      <c r="H53" s="311"/>
      <c r="I53" s="319">
        <v>567555</v>
      </c>
      <c r="J53" s="320">
        <v>74915</v>
      </c>
      <c r="K53" s="321">
        <v>-16.3</v>
      </c>
      <c r="L53" s="322">
        <v>146140</v>
      </c>
      <c r="M53" s="323">
        <v>-24.1</v>
      </c>
      <c r="N53" s="324">
        <v>7.8</v>
      </c>
    </row>
    <row r="54" spans="1:14">
      <c r="A54" s="248"/>
      <c r="B54" s="244"/>
      <c r="C54" s="244"/>
      <c r="D54" s="244"/>
      <c r="E54" s="244"/>
      <c r="F54" s="244"/>
      <c r="G54" s="325"/>
      <c r="H54" s="326" t="s">
        <v>517</v>
      </c>
      <c r="I54" s="327">
        <v>327852</v>
      </c>
      <c r="J54" s="328">
        <v>43275</v>
      </c>
      <c r="K54" s="329">
        <v>-27.2</v>
      </c>
      <c r="L54" s="330">
        <v>75451</v>
      </c>
      <c r="M54" s="331">
        <v>-8.1999999999999993</v>
      </c>
      <c r="N54" s="332">
        <v>-19</v>
      </c>
    </row>
    <row r="55" spans="1:14">
      <c r="A55" s="248"/>
      <c r="B55" s="244"/>
      <c r="C55" s="244"/>
      <c r="D55" s="244"/>
      <c r="E55" s="244"/>
      <c r="F55" s="244"/>
      <c r="G55" s="310" t="s">
        <v>519</v>
      </c>
      <c r="H55" s="311"/>
      <c r="I55" s="319">
        <v>794415</v>
      </c>
      <c r="J55" s="320">
        <v>105346</v>
      </c>
      <c r="K55" s="321">
        <v>40.6</v>
      </c>
      <c r="L55" s="322">
        <v>146641</v>
      </c>
      <c r="M55" s="323">
        <v>0.3</v>
      </c>
      <c r="N55" s="324">
        <v>40.299999999999997</v>
      </c>
    </row>
    <row r="56" spans="1:14">
      <c r="A56" s="248"/>
      <c r="B56" s="244"/>
      <c r="C56" s="244"/>
      <c r="D56" s="244"/>
      <c r="E56" s="244"/>
      <c r="F56" s="244"/>
      <c r="G56" s="325"/>
      <c r="H56" s="326" t="s">
        <v>517</v>
      </c>
      <c r="I56" s="327">
        <v>381174</v>
      </c>
      <c r="J56" s="328">
        <v>50547</v>
      </c>
      <c r="K56" s="329">
        <v>16.8</v>
      </c>
      <c r="L56" s="330">
        <v>68142</v>
      </c>
      <c r="M56" s="331">
        <v>-9.6999999999999993</v>
      </c>
      <c r="N56" s="332">
        <v>26.5</v>
      </c>
    </row>
    <row r="57" spans="1:14">
      <c r="A57" s="248"/>
      <c r="B57" s="244"/>
      <c r="C57" s="244"/>
      <c r="D57" s="244"/>
      <c r="E57" s="244"/>
      <c r="F57" s="244"/>
      <c r="G57" s="310" t="s">
        <v>520</v>
      </c>
      <c r="H57" s="311"/>
      <c r="I57" s="319">
        <v>438843</v>
      </c>
      <c r="J57" s="320">
        <v>58598</v>
      </c>
      <c r="K57" s="321">
        <v>-44.4</v>
      </c>
      <c r="L57" s="322">
        <v>174587</v>
      </c>
      <c r="M57" s="323">
        <v>19.100000000000001</v>
      </c>
      <c r="N57" s="324">
        <v>-63.5</v>
      </c>
    </row>
    <row r="58" spans="1:14">
      <c r="A58" s="248"/>
      <c r="B58" s="244"/>
      <c r="C58" s="244"/>
      <c r="D58" s="244"/>
      <c r="E58" s="244"/>
      <c r="F58" s="244"/>
      <c r="G58" s="325"/>
      <c r="H58" s="326" t="s">
        <v>517</v>
      </c>
      <c r="I58" s="327">
        <v>266306</v>
      </c>
      <c r="J58" s="328">
        <v>35560</v>
      </c>
      <c r="K58" s="329">
        <v>-29.6</v>
      </c>
      <c r="L58" s="330">
        <v>79695</v>
      </c>
      <c r="M58" s="331">
        <v>17</v>
      </c>
      <c r="N58" s="332">
        <v>-46.6</v>
      </c>
    </row>
    <row r="59" spans="1:14">
      <c r="A59" s="248"/>
      <c r="B59" s="244"/>
      <c r="C59" s="244"/>
      <c r="D59" s="244"/>
      <c r="E59" s="244"/>
      <c r="F59" s="244"/>
      <c r="G59" s="310" t="s">
        <v>521</v>
      </c>
      <c r="H59" s="311"/>
      <c r="I59" s="319">
        <v>620177</v>
      </c>
      <c r="J59" s="320">
        <v>83683</v>
      </c>
      <c r="K59" s="321">
        <v>42.8</v>
      </c>
      <c r="L59" s="322">
        <v>175675</v>
      </c>
      <c r="M59" s="323">
        <v>0.6</v>
      </c>
      <c r="N59" s="324">
        <v>42.2</v>
      </c>
    </row>
    <row r="60" spans="1:14">
      <c r="A60" s="248"/>
      <c r="B60" s="244"/>
      <c r="C60" s="244"/>
      <c r="D60" s="244"/>
      <c r="E60" s="244"/>
      <c r="F60" s="244"/>
      <c r="G60" s="325"/>
      <c r="H60" s="326" t="s">
        <v>517</v>
      </c>
      <c r="I60" s="333">
        <v>337594</v>
      </c>
      <c r="J60" s="328">
        <v>45553</v>
      </c>
      <c r="K60" s="329">
        <v>28.1</v>
      </c>
      <c r="L60" s="330">
        <v>87698</v>
      </c>
      <c r="M60" s="331">
        <v>10</v>
      </c>
      <c r="N60" s="332">
        <v>18.100000000000001</v>
      </c>
    </row>
    <row r="61" spans="1:14">
      <c r="A61" s="248"/>
      <c r="B61" s="244"/>
      <c r="C61" s="244"/>
      <c r="D61" s="244"/>
      <c r="E61" s="244"/>
      <c r="F61" s="244"/>
      <c r="G61" s="310" t="s">
        <v>522</v>
      </c>
      <c r="H61" s="334"/>
      <c r="I61" s="335">
        <v>620687</v>
      </c>
      <c r="J61" s="336">
        <v>82406</v>
      </c>
      <c r="K61" s="337">
        <v>5.9</v>
      </c>
      <c r="L61" s="338">
        <v>167117</v>
      </c>
      <c r="M61" s="339">
        <v>1.3</v>
      </c>
      <c r="N61" s="324">
        <v>4.5999999999999996</v>
      </c>
    </row>
    <row r="62" spans="1:14">
      <c r="A62" s="248"/>
      <c r="B62" s="244"/>
      <c r="C62" s="244"/>
      <c r="D62" s="244"/>
      <c r="E62" s="244"/>
      <c r="F62" s="244"/>
      <c r="G62" s="325"/>
      <c r="H62" s="326" t="s">
        <v>517</v>
      </c>
      <c r="I62" s="327">
        <v>353257</v>
      </c>
      <c r="J62" s="328">
        <v>46877</v>
      </c>
      <c r="K62" s="329">
        <v>-4.9000000000000004</v>
      </c>
      <c r="L62" s="330">
        <v>78644</v>
      </c>
      <c r="M62" s="331">
        <v>0.2</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15.43</v>
      </c>
      <c r="G47" s="12">
        <v>15.78</v>
      </c>
      <c r="H47" s="12">
        <v>16.100000000000001</v>
      </c>
      <c r="I47" s="12">
        <v>16.21</v>
      </c>
      <c r="J47" s="13">
        <v>16.329999999999998</v>
      </c>
    </row>
    <row r="48" spans="2:10" ht="57.75" customHeight="1">
      <c r="B48" s="14"/>
      <c r="C48" s="1141" t="s">
        <v>4</v>
      </c>
      <c r="D48" s="1141"/>
      <c r="E48" s="1142"/>
      <c r="F48" s="15">
        <v>5.14</v>
      </c>
      <c r="G48" s="16">
        <v>5.33</v>
      </c>
      <c r="H48" s="16">
        <v>5.59</v>
      </c>
      <c r="I48" s="16">
        <v>6.08</v>
      </c>
      <c r="J48" s="17">
        <v>7.1</v>
      </c>
    </row>
    <row r="49" spans="2:10" ht="57.75" customHeight="1" thickBot="1">
      <c r="B49" s="18"/>
      <c r="C49" s="1143" t="s">
        <v>5</v>
      </c>
      <c r="D49" s="1143"/>
      <c r="E49" s="1144"/>
      <c r="F49" s="19" t="s">
        <v>529</v>
      </c>
      <c r="G49" s="20">
        <v>0.09</v>
      </c>
      <c r="H49" s="20">
        <v>0.17</v>
      </c>
      <c r="I49" s="20">
        <v>0.48</v>
      </c>
      <c r="J49" s="21">
        <v>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530</v>
      </c>
      <c r="D34" s="1151"/>
      <c r="E34" s="1152"/>
      <c r="F34" s="32">
        <v>7.72</v>
      </c>
      <c r="G34" s="33">
        <v>9.26</v>
      </c>
      <c r="H34" s="33">
        <v>10.68</v>
      </c>
      <c r="I34" s="33">
        <v>12.1</v>
      </c>
      <c r="J34" s="34">
        <v>13.47</v>
      </c>
      <c r="K34" s="22"/>
      <c r="L34" s="22"/>
      <c r="M34" s="22"/>
      <c r="N34" s="22"/>
      <c r="O34" s="22"/>
      <c r="P34" s="22"/>
    </row>
    <row r="35" spans="1:16" ht="39" customHeight="1">
      <c r="A35" s="22"/>
      <c r="B35" s="35"/>
      <c r="C35" s="1145" t="s">
        <v>531</v>
      </c>
      <c r="D35" s="1146"/>
      <c r="E35" s="1147"/>
      <c r="F35" s="36">
        <v>5.13</v>
      </c>
      <c r="G35" s="37">
        <v>5.32</v>
      </c>
      <c r="H35" s="37">
        <v>5.58</v>
      </c>
      <c r="I35" s="37">
        <v>6.08</v>
      </c>
      <c r="J35" s="38">
        <v>7.1</v>
      </c>
      <c r="K35" s="22"/>
      <c r="L35" s="22"/>
      <c r="M35" s="22"/>
      <c r="N35" s="22"/>
      <c r="O35" s="22"/>
      <c r="P35" s="22"/>
    </row>
    <row r="36" spans="1:16" ht="39" customHeight="1">
      <c r="A36" s="22"/>
      <c r="B36" s="35"/>
      <c r="C36" s="1145" t="s">
        <v>532</v>
      </c>
      <c r="D36" s="1146"/>
      <c r="E36" s="1147"/>
      <c r="F36" s="36">
        <v>0</v>
      </c>
      <c r="G36" s="37">
        <v>0.02</v>
      </c>
      <c r="H36" s="37">
        <v>0.4</v>
      </c>
      <c r="I36" s="37">
        <v>1.34</v>
      </c>
      <c r="J36" s="38">
        <v>2.5299999999999998</v>
      </c>
      <c r="K36" s="22"/>
      <c r="L36" s="22"/>
      <c r="M36" s="22"/>
      <c r="N36" s="22"/>
      <c r="O36" s="22"/>
      <c r="P36" s="22"/>
    </row>
    <row r="37" spans="1:16" ht="39" customHeight="1">
      <c r="A37" s="22"/>
      <c r="B37" s="35"/>
      <c r="C37" s="1145" t="s">
        <v>533</v>
      </c>
      <c r="D37" s="1146"/>
      <c r="E37" s="1147"/>
      <c r="F37" s="36">
        <v>0.39</v>
      </c>
      <c r="G37" s="37">
        <v>0.15</v>
      </c>
      <c r="H37" s="37">
        <v>0.25</v>
      </c>
      <c r="I37" s="37">
        <v>0.63</v>
      </c>
      <c r="J37" s="38">
        <v>1.1200000000000001</v>
      </c>
      <c r="K37" s="22"/>
      <c r="L37" s="22"/>
      <c r="M37" s="22"/>
      <c r="N37" s="22"/>
      <c r="O37" s="22"/>
      <c r="P37" s="22"/>
    </row>
    <row r="38" spans="1:16" ht="39" customHeight="1">
      <c r="A38" s="22"/>
      <c r="B38" s="35"/>
      <c r="C38" s="1145" t="s">
        <v>534</v>
      </c>
      <c r="D38" s="1146"/>
      <c r="E38" s="1147"/>
      <c r="F38" s="36">
        <v>0.41</v>
      </c>
      <c r="G38" s="37">
        <v>0.38</v>
      </c>
      <c r="H38" s="37">
        <v>0.26</v>
      </c>
      <c r="I38" s="37">
        <v>0.34</v>
      </c>
      <c r="J38" s="38">
        <v>0.63</v>
      </c>
      <c r="K38" s="22"/>
      <c r="L38" s="22"/>
      <c r="M38" s="22"/>
      <c r="N38" s="22"/>
      <c r="O38" s="22"/>
      <c r="P38" s="22"/>
    </row>
    <row r="39" spans="1:16" ht="39" customHeight="1">
      <c r="A39" s="22"/>
      <c r="B39" s="35"/>
      <c r="C39" s="1145" t="s">
        <v>535</v>
      </c>
      <c r="D39" s="1146"/>
      <c r="E39" s="1147"/>
      <c r="F39" s="36">
        <v>0.15</v>
      </c>
      <c r="G39" s="37">
        <v>0.03</v>
      </c>
      <c r="H39" s="37">
        <v>7.0000000000000007E-2</v>
      </c>
      <c r="I39" s="37">
        <v>0.15</v>
      </c>
      <c r="J39" s="38">
        <v>0.43</v>
      </c>
      <c r="K39" s="22"/>
      <c r="L39" s="22"/>
      <c r="M39" s="22"/>
      <c r="N39" s="22"/>
      <c r="O39" s="22"/>
      <c r="P39" s="22"/>
    </row>
    <row r="40" spans="1:16" ht="39" customHeight="1">
      <c r="A40" s="22"/>
      <c r="B40" s="35"/>
      <c r="C40" s="1145" t="s">
        <v>536</v>
      </c>
      <c r="D40" s="1146"/>
      <c r="E40" s="1147"/>
      <c r="F40" s="36">
        <v>0.26</v>
      </c>
      <c r="G40" s="37">
        <v>0.27</v>
      </c>
      <c r="H40" s="37">
        <v>0.31</v>
      </c>
      <c r="I40" s="37">
        <v>0.36</v>
      </c>
      <c r="J40" s="38">
        <v>0.42</v>
      </c>
      <c r="K40" s="22"/>
      <c r="L40" s="22"/>
      <c r="M40" s="22"/>
      <c r="N40" s="22"/>
      <c r="O40" s="22"/>
      <c r="P40" s="22"/>
    </row>
    <row r="41" spans="1:16" ht="39" customHeight="1">
      <c r="A41" s="22"/>
      <c r="B41" s="35"/>
      <c r="C41" s="1145" t="s">
        <v>537</v>
      </c>
      <c r="D41" s="1146"/>
      <c r="E41" s="1147"/>
      <c r="F41" s="36">
        <v>0.3</v>
      </c>
      <c r="G41" s="37">
        <v>0.36</v>
      </c>
      <c r="H41" s="37">
        <v>0.22</v>
      </c>
      <c r="I41" s="37">
        <v>0.1</v>
      </c>
      <c r="J41" s="38">
        <v>0.13</v>
      </c>
      <c r="K41" s="22"/>
      <c r="L41" s="22"/>
      <c r="M41" s="22"/>
      <c r="N41" s="22"/>
      <c r="O41" s="22"/>
      <c r="P41" s="22"/>
    </row>
    <row r="42" spans="1:16" ht="39" customHeight="1">
      <c r="A42" s="22"/>
      <c r="B42" s="39"/>
      <c r="C42" s="1145" t="s">
        <v>538</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539</v>
      </c>
      <c r="D43" s="1149"/>
      <c r="E43" s="1150"/>
      <c r="F43" s="41">
        <v>0.18</v>
      </c>
      <c r="G43" s="42">
        <v>0.1</v>
      </c>
      <c r="H43" s="42">
        <v>0.08</v>
      </c>
      <c r="I43" s="42">
        <v>0.09</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589</v>
      </c>
      <c r="L45" s="60">
        <v>606</v>
      </c>
      <c r="M45" s="60">
        <v>577</v>
      </c>
      <c r="N45" s="60">
        <v>542</v>
      </c>
      <c r="O45" s="61">
        <v>515</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188</v>
      </c>
      <c r="L48" s="64">
        <v>225</v>
      </c>
      <c r="M48" s="64">
        <v>225</v>
      </c>
      <c r="N48" s="64">
        <v>220</v>
      </c>
      <c r="O48" s="65">
        <v>222</v>
      </c>
      <c r="P48" s="48"/>
      <c r="Q48" s="48"/>
      <c r="R48" s="48"/>
      <c r="S48" s="48"/>
      <c r="T48" s="48"/>
      <c r="U48" s="48"/>
    </row>
    <row r="49" spans="1:21" ht="30.75" customHeight="1">
      <c r="A49" s="48"/>
      <c r="B49" s="1163"/>
      <c r="C49" s="1164"/>
      <c r="D49" s="62"/>
      <c r="E49" s="1155" t="s">
        <v>16</v>
      </c>
      <c r="F49" s="1155"/>
      <c r="G49" s="1155"/>
      <c r="H49" s="1155"/>
      <c r="I49" s="1155"/>
      <c r="J49" s="1156"/>
      <c r="K49" s="63">
        <v>7</v>
      </c>
      <c r="L49" s="64">
        <v>7</v>
      </c>
      <c r="M49" s="64">
        <v>7</v>
      </c>
      <c r="N49" s="64">
        <v>7</v>
      </c>
      <c r="O49" s="65">
        <v>7</v>
      </c>
      <c r="P49" s="48"/>
      <c r="Q49" s="48"/>
      <c r="R49" s="48"/>
      <c r="S49" s="48"/>
      <c r="T49" s="48"/>
      <c r="U49" s="48"/>
    </row>
    <row r="50" spans="1:21" ht="30.75" customHeight="1">
      <c r="A50" s="48"/>
      <c r="B50" s="1163"/>
      <c r="C50" s="1164"/>
      <c r="D50" s="62"/>
      <c r="E50" s="1155" t="s">
        <v>17</v>
      </c>
      <c r="F50" s="1155"/>
      <c r="G50" s="1155"/>
      <c r="H50" s="1155"/>
      <c r="I50" s="1155"/>
      <c r="J50" s="1156"/>
      <c r="K50" s="63">
        <v>10</v>
      </c>
      <c r="L50" s="64">
        <v>5</v>
      </c>
      <c r="M50" s="64">
        <v>1</v>
      </c>
      <c r="N50" s="64">
        <v>2</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540</v>
      </c>
      <c r="L52" s="64">
        <v>553</v>
      </c>
      <c r="M52" s="64">
        <v>561</v>
      </c>
      <c r="N52" s="64">
        <v>544</v>
      </c>
      <c r="O52" s="65">
        <v>552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254</v>
      </c>
      <c r="L53" s="69">
        <v>290</v>
      </c>
      <c r="M53" s="69">
        <v>249</v>
      </c>
      <c r="N53" s="69">
        <v>227</v>
      </c>
      <c r="O53" s="70">
        <v>193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2016-04-22T05:15:01Z</cp:lastPrinted>
  <dcterms:created xsi:type="dcterms:W3CDTF">2016-02-15T01:26:58Z</dcterms:created>
  <dcterms:modified xsi:type="dcterms:W3CDTF">2016-05-02T11:42:26Z</dcterms:modified>
</cp:coreProperties>
</file>