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02A6AF42-C5E7-4E0B-B53A-EC5A793EA38C}"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AM34" i="10"/>
  <c r="BE34" i="10"/>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<sst xmlns="http://schemas.openxmlformats.org/spreadsheetml/2006/main" count="1178" uniqueCount="612">
  <si>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</si>
  <si>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</si>
  <si>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</si>
  <si>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</si>
  <si>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</si>
  <si>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</si>
  <si>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</si>
  <si>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</si>
  <si>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</si>
  <si>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</si>
  <si>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</si>
  <si>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</si>
  <si>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</si>
  <si>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</si>
  <si>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</si>
  <si>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</si>
  <si>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</si>
  <si>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</si>
  <si>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</si>
  <si>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</si>
  <si>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</si>
  <si>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</si>
  <si>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</si>
  <si>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</si>
  <si>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</si>
  <si>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</si>
  <si>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</si>
  <si>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</si>
  <si>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</si>
  <si>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</si>
  <si>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</si>
  <si>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</si>
  <si>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</si>
  <si>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</si>
  <si>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</si>
  <si>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</si>
  <si>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</si>
  <si>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</si>
  <si>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</si>
  <si>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</si>
  <si>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</si>
  <si>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</si>
  <si>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</si>
  <si>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</si>
  <si>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</si>
  <si>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</si>
  <si>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</si>
  <si>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</si>
  <si>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</si>
  <si>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</si>
  <si>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</si>
  <si>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</si>
  <si>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</si>
  <si>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</si>
  <si>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</si>
  <si>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</si>
  <si>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</si>
  <si>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</si>
  <si>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</si>
  <si>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</si>
  <si>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</si>
  <si>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</si>
  <si>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</si>
  <si>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</si>
  <si>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</si>
  <si>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</si>
  <si>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</si>
  <si>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</si>
  <si>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</si>
  <si>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</si>
  <si>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</si>
  <si>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</si>
  <si>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</si>
  <si>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</si>
  <si>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</si>
  <si>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</si>
  <si>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</si>
  <si>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</si>
  <si>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</si>
  <si>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</si>
  <si>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</si>
  <si>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</si>
  <si>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</si>
  <si>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</si>
  <si>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</si>
  <si>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</si>
  <si>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</si>
  <si>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</si>
  <si>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</si>
  <si>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</si>
  <si>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</si>
  <si>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</si>
  <si>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</si>
  <si>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</si>
  <si>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</si>
  <si>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</si>
  <si>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</si>
  <si>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</si>
  <si>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</si>
  <si>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</si>
  <si>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</si>
  <si>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</si>
  <si>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</si>
  <si>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</si>
  <si>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</si>
  <si>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</si>
  <si>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</si>
  <si>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</si>
  <si>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</si>
  <si>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</si>
  <si>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</si>
  <si>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</si>
  <si>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</si>
  <si>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</si>
  <si>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</si>
  <si>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</si>
  <si>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</si>
  <si>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</si>
  <si>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</si>
  <si>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</si>
  <si>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</si>
  <si>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</si>
  <si>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</si>
  <si>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</si>
  <si>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</si>
  <si>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</si>
  <si>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</si>
  <si>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</si>
  <si>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</si>
  <si>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</si>
  <si>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</si>
  <si>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</si>
  <si>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</si>
  <si>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</si>
  <si>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</si>
  <si>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</si>
  <si>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</si>
  <si>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</si>
  <si>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</si>
  <si>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</si>
  <si>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</si>
  <si>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</si>
  <si>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</si>
  <si>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</si>
  <si>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</si>
  <si>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</si>
  <si>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</si>
  <si>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</si>
  <si>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</si>
  <si>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</si>
  <si>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</si>
  <si>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</si>
  <si>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</si>
  <si>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</si>
  <si>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</si>
  <si>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</si>
  <si>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</si>
  <si>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</si>
  <si>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</si>
  <si>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</si>
  <si>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</si>
  <si>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</si>
  <si>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</si>
  <si>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</si>
  <si>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</si>
  <si>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</si>
  <si>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</si>
  <si>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</si>
  <si>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</si>
  <si>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</si>
  <si>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</si>
  <si>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</si>
  <si>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</si>
  <si>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</si>
  <si>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</si>
  <si>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</si>
  <si>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</si>
  <si>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</si>
  <si>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</si>
  <si>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</si>
  <si>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</si>
  <si>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</si>
  <si>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</si>
  <si>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</si>
  <si>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</si>
  <si>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</si>
  <si>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</si>
  <si>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</si>
  <si>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</si>
  <si>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</si>
  <si>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</si>
  <si>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</si>
  <si>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</si>
  <si>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</si>
  <si>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</si>
  <si>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</si>
  <si>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</si>
  <si>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</si>
  <si>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</si>
  <si>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</si>
  <si>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</si>
  <si>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</si>
  <si>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</si>
  <si>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</si>
  <si>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</si>
  <si>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</si>
  <si>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</si>
  <si>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</si>
  <si>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</si>
  <si>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</si>
  <si>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</si>
  <si>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</si>
  <si>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</si>
  <si>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</si>
  <si>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</si>
  <si>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</si>
  <si>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</si>
  <si>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</si>
  <si>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</si>
  <si>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</si>
  <si>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長野県松川村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</si>
  <si>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</si>
  <si>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</si>
  <si>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</si>
  <si>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</si>
  <si>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</si>
  <si>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</si>
  <si>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</si>
  <si>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</si>
  <si>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</si>
  <si>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</si>
  <si>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</si>
  <si>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</si>
  <si>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</si>
  <si>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</si>
  <si>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</si>
  <si>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</si>
  <si>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</si>
  <si>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</si>
  <si>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</si>
  <si>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</si>
  <si>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</si>
  <si>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</si>
  <si>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</si>
  <si>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</si>
  <si>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</si>
  <si>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</si>
  <si>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</si>
  <si>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</si>
  <si>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</si>
  <si>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</si>
  <si>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</si>
  <si>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</si>
  <si>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</si>
  <si>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</si>
  <si>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</si>
  <si>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</si>
  <si>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</si>
  <si>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</si>
  <si>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</si>
  <si>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</si>
  <si>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</si>
  <si>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</si>
  <si>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</si>
  <si>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</si>
  <si>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</si>
  <si>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</si>
  <si>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</si>
  <si>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</si>
  <si>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</si>
  <si>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</si>
  <si>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</si>
  <si>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</si>
  <si>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</si>
  <si>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</si>
  <si>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</si>
  <si>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</si>
  <si>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</si>
  <si>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</si>
  <si>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</si>
  <si>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</si>
  <si>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</si>
  <si>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</si>
  <si>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</si>
  <si>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</si>
  <si>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</si>
  <si>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</si>
  <si>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</si>
  <si>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</si>
  <si>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</si>
  <si>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</si>
  <si>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</si>
  <si>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</si>
  <si>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</si>
  <si>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</si>
  <si>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</si>
  <si>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</si>
  <si>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</si>
  <si>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</si>
  <si>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</si>
  <si>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</si>
  <si>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</si>
  <si>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</si>
  <si>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</si>
  <si>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</si>
  <si>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</si>
  <si>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</si>
  <si>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</si>
  <si>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</si>
  <si>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</si>
  <si>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</si>
  <si>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</si>
  <si>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</si>
  <si>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</si>
  <si>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</si>
  <si>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</si>
  <si>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</si>
  <si>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</si>
  <si>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</si>
  <si>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</si>
  <si>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</si>
  <si>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</si>
  <si>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</si>
  <si>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</si>
  <si>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</si>
  <si>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</si>
  <si>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</si>
  <si>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</si>
  <si>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</si>
  <si>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</si>
  <si>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</si>
  <si>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</si>
  <si>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</si>
  <si>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</si>
  <si>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</si>
  <si>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</si>
  <si>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</si>
  <si>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</si>
  <si>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</si>
  <si>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</si>
  <si>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</si>
  <si>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</si>
  <si>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</si>
  <si>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</si>
  <si>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</si>
  <si>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</si>
  <si>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</si>
  <si>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</si>
  <si>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</si>
  <si>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</si>
  <si>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</si>
  <si>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</si>
  <si>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</si>
  <si>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</si>
  <si>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</si>
  <si>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</si>
  <si>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</si>
  <si>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</si>
  <si>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</si>
  <si>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</si>
  <si>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</si>
  <si>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</si>
  <si>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</si>
  <si>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</si>
  <si>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</si>
  <si>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</si>
  <si>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</si>
  <si>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</si>
  <si>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</si>
  <si>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</si>
  <si>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</si>
  <si>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</si>
  <si>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</si>
  <si>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</si>
  <si>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</si>
  <si>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長野県松川村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</si>
  <si>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</si>
  <si>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</si>
  <si>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</si>
  <si>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</si>
  <si>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</si>
  <si>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</si>
  <si>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</si>
  <si>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</si>
  <si>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</si>
  <si>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</si>
  <si>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</si>
  <si>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</si>
  <si>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</si>
  <si>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</si>
  <si>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</si>
  <si>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</si>
  <si>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</si>
  <si>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</si>
  <si>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</si>
  <si>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</si>
  <si>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公園墓地造成事業特別会計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</si>
  <si>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</si>
  <si>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</si>
  <si>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</si>
  <si>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</si>
  <si>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</si>
  <si>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</si>
  <si>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</si>
  <si>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</si>
  <si>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</si>
  <si>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</si>
  <si>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</si>
  <si>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</si>
  <si>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</si>
  <si>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</si>
  <si>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</si>
  <si>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</si>
  <si>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</si>
  <si>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特定環境保全公共下水道事業特別会計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</si>
  <si>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</si>
  <si>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</si>
  <si>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</si>
  <si>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</si>
  <si>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</si>
  <si>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</si>
  <si>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</si>
  <si>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</si>
  <si>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</si>
  <si>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</si>
  <si>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</si>
  <si>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</si>
  <si>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</si>
  <si>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</si>
  <si>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</si>
  <si>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</si>
  <si>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</si>
  <si>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</si>
  <si>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</si>
  <si>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</si>
  <si>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</si>
  <si>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</si>
  <si>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</si>
  <si>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</si>
  <si>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</si>
  <si>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</si>
  <si>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</si>
  <si>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</si>
  <si>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</si>
  <si>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</si>
  <si>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</si>
  <si>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</si>
  <si>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</si>
  <si>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</si>
  <si>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</si>
  <si>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</si>
  <si>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</si>
  <si>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</si>
  <si>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</si>
  <si>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</si>
  <si>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</si>
  <si>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</si>
  <si>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</si>
  <si>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</si>
  <si>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</si>
  <si>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</si>
  <si>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</si>
  <si>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</si>
  <si>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</si>
  <si>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</si>
  <si>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</si>
  <si>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</si>
  <si>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</si>
  <si>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</si>
  <si>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</si>
  <si>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</si>
  <si>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</si>
  <si>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</si>
  <si>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</si>
  <si>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</si>
  <si>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</si>
  <si>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</si>
  <si>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</si>
  <si>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</si>
  <si>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</si>
  <si>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</si>
  <si>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</si>
  <si>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</si>
  <si>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</si>
  <si>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</si>
  <si>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</si>
  <si>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</si>
  <si>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</si>
  <si>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</si>
  <si>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</si>
  <si>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</si>
  <si>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</si>
  <si>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</si>
  <si>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</si>
  <si>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</si>
  <si>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</si>
  <si>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</si>
  <si>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</si>
  <si>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</si>
  <si>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</si>
  <si>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</si>
  <si>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</si>
  <si>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</si>
  <si>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</si>
  <si>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</si>
  <si>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</si>
  <si>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</si>
  <si>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</si>
  <si>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</si>
  <si>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</si>
  <si>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</si>
  <si>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</si>
  <si>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</si>
  <si>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</si>
  <si>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</si>
  <si>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</si>
  <si>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</si>
  <si>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</si>
  <si>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</si>
  <si>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</si>
  <si>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</si>
  <si>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</si>
  <si>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</si>
  <si>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</si>
  <si>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</si>
  <si>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</si>
  <si>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</si>
  <si>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</si>
  <si>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</si>
  <si>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</si>
  <si>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</si>
  <si>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</si>
  <si>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</si>
  <si>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</si>
  <si>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</si>
  <si>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</si>
  <si>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</si>
  <si>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</si>
  <si>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</si>
  <si>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</si>
  <si>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</si>
  <si>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</si>
  <si>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</si>
  <si>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</si>
  <si>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</si>
  <si>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</si>
  <si>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</si>
  <si>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</si>
  <si>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</si>
  <si>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</si>
  <si>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</si>
  <si>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</si>
  <si>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</si>
  <si>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</si>
  <si>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</si>
  <si>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</si>
  <si>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</si>
  <si>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</si>
  <si>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</si>
  <si>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</si>
  <si>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</si>
  <si>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</si>
  <si>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</si>
  <si>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</si>
  <si>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0.31</t>
  </si>
  <si>
    <t>水道事業会計</t>
  </si>
  <si>
    <t>一般会計</t>
  </si>
  <si>
    <t>国民健康保険特別会計</t>
  </si>
  <si>
    <t>特定環境保全公共下水道事業特別会計</t>
  </si>
  <si>
    <t>後期高齢者医療特別会計</t>
  </si>
  <si>
    <t>公園墓地造成事業特別会計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</si>
  <si>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</si>
  <si>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</si>
  <si>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</si>
  <si>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</si>
  <si>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</si>
  <si>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</si>
  <si>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</si>
  <si>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</si>
  <si>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</si>
  <si>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松川村土地開発公社</t>
    <rPh sb="0" eb="3">
      <t>マツカワムラ</t>
    </rPh>
    <rPh sb="3" eb="5">
      <t>トチ</t>
    </rPh>
    <rPh sb="5" eb="7">
      <t>カイハツ</t>
    </rPh>
    <rPh sb="7" eb="9">
      <t>コウシャ</t>
    </rPh>
    <phoneticPr fontId="2"/>
  </si>
  <si>
    <t>北ｱﾙﾌﾟｽ広域連合</t>
    <rPh sb="0" eb="1">
      <t>キタ</t>
    </rPh>
    <rPh sb="6" eb="8">
      <t>コウイキ</t>
    </rPh>
    <rPh sb="8" eb="10">
      <t>レンゴウ</t>
    </rPh>
    <phoneticPr fontId="2"/>
  </si>
  <si>
    <t>（普通会計）</t>
    <rPh sb="1" eb="3">
      <t>フツウ</t>
    </rPh>
    <rPh sb="3" eb="5">
      <t>カイケイ</t>
    </rPh>
    <phoneticPr fontId="2"/>
  </si>
  <si>
    <t>（介護保険事業会計）</t>
    <rPh sb="1" eb="3">
      <t>カイゴ</t>
    </rPh>
    <rPh sb="3" eb="5">
      <t>ホケン</t>
    </rPh>
    <rPh sb="5" eb="7">
      <t>ジギョウ</t>
    </rPh>
    <rPh sb="7" eb="9">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</si>
  <si>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</si>
  <si>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</si>
  <si>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（一般会計）</t>
    <rPh sb="1" eb="3">
      <t>イッパン</t>
    </rPh>
    <rPh sb="3" eb="5">
      <t>カイケイ</t>
    </rPh>
    <phoneticPr fontId="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</si>
  <si>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</si>
  <si>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</si>
  <si>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穂高広域施設組合</t>
    <rPh sb="0" eb="2">
      <t>ホタカ</t>
    </rPh>
    <rPh sb="2" eb="4">
      <t>コウイキ</t>
    </rPh>
    <rPh sb="4" eb="6">
      <t>シセツ</t>
    </rPh>
    <rPh sb="6" eb="8">
      <t>クミアイ</t>
    </rPh>
    <phoneticPr fontId="2"/>
  </si>
  <si>
    <t>池田松川施設組合</t>
    <rPh sb="0" eb="2">
      <t>イケダ</t>
    </rPh>
    <rPh sb="2" eb="4">
      <t>マツカワ</t>
    </rPh>
    <rPh sb="4" eb="6">
      <t>シセツ</t>
    </rPh>
    <rPh sb="6" eb="8">
      <t>クミアイ</t>
    </rPh>
    <phoneticPr fontId="2"/>
  </si>
  <si>
    <t>高瀬広域水道企業団</t>
    <rPh sb="0" eb="2">
      <t>タカセ</t>
    </rPh>
    <rPh sb="2" eb="4">
      <t>コウイキ</t>
    </rPh>
    <rPh sb="4" eb="6">
      <t>スイドウ</t>
    </rPh>
    <rPh sb="6" eb="8">
      <t>キギョウ</t>
    </rPh>
    <rPh sb="8" eb="9">
      <t>ダン</t>
    </rPh>
    <phoneticPr fontId="2"/>
  </si>
  <si>
    <t>長野県地方税滞納整理機構</t>
    <rPh sb="0" eb="3">
      <t>ナガノケン</t>
    </rPh>
    <rPh sb="3" eb="6">
      <t>チホウゼイ</t>
    </rPh>
    <rPh sb="6" eb="8">
      <t>タイノウ</t>
    </rPh>
    <rPh sb="8" eb="10">
      <t>セイリ</t>
    </rPh>
    <rPh sb="10" eb="12">
      <t>キコウ</t>
    </rPh>
    <phoneticPr fontId="2"/>
  </si>
  <si>
    <t>（後期高齢者医療特別会計）</t>
    <rPh sb="1" eb="3">
      <t>コウキ</t>
    </rPh>
    <rPh sb="3" eb="6">
      <t>コウレイシャ</t>
    </rPh>
    <rPh sb="6" eb="8">
      <t>イリョウ</t>
    </rPh>
    <rPh sb="8" eb="10">
      <t>トクベツ</t>
    </rPh>
    <rPh sb="10" eb="12">
      <t>カイケイ</t>
    </rPh>
    <phoneticPr fontId="2"/>
  </si>
  <si>
    <t>長野県市町村総合事務組合</t>
    <rPh sb="0" eb="3">
      <t>ナガノケン</t>
    </rPh>
    <rPh sb="3" eb="6">
      <t>シチョウソン</t>
    </rPh>
    <rPh sb="6" eb="8">
      <t>ソウゴウ</t>
    </rPh>
    <rPh sb="8" eb="10">
      <t>ジム</t>
    </rPh>
    <rPh sb="10" eb="12">
      <t>クミアイ</t>
    </rPh>
    <phoneticPr fontId="2"/>
  </si>
  <si>
    <t>教育環境整備基金</t>
    <rPh sb="0" eb="2">
      <t>キョウイク</t>
    </rPh>
    <rPh sb="2" eb="4">
      <t>カンキョウ</t>
    </rPh>
    <rPh sb="4" eb="6">
      <t>セイビ</t>
    </rPh>
    <rPh sb="6" eb="8">
      <t>キキン</t>
    </rPh>
    <phoneticPr fontId="5"/>
  </si>
  <si>
    <t>社会福祉施設整備基金</t>
    <rPh sb="0" eb="2">
      <t>シャカイ</t>
    </rPh>
    <rPh sb="2" eb="4">
      <t>フクシ</t>
    </rPh>
    <rPh sb="4" eb="6">
      <t>シセツ</t>
    </rPh>
    <rPh sb="6" eb="8">
      <t>セイビ</t>
    </rPh>
    <rPh sb="8" eb="10">
      <t>キキン</t>
    </rPh>
    <phoneticPr fontId="5"/>
  </si>
  <si>
    <t>ふるさと応援基金</t>
    <rPh sb="4" eb="6">
      <t>オウエン</t>
    </rPh>
    <rPh sb="6" eb="8">
      <t>キキン</t>
    </rPh>
    <phoneticPr fontId="5"/>
  </si>
  <si>
    <t>人づくり基金</t>
    <rPh sb="0" eb="1">
      <t>ヒト</t>
    </rPh>
    <rPh sb="4" eb="6">
      <t>キキン</t>
    </rPh>
    <phoneticPr fontId="5"/>
  </si>
  <si>
    <t>公共施設等整備基金</t>
    <rPh sb="0" eb="2">
      <t>コウキョウ</t>
    </rPh>
    <rPh sb="2" eb="4">
      <t>シセツ</t>
    </rPh>
    <rPh sb="4" eb="5">
      <t>トウ</t>
    </rPh>
    <rPh sb="5" eb="7">
      <t>セイビ</t>
    </rPh>
    <rPh sb="7" eb="9">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</si>
  <si>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</si>
  <si>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</si>
  <si>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</si>
  <si>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</si>
  <si>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</si>
  <si>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</si>
  <si>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</si>
  <si>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</si>
  <si>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</si>
  <si>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</si>
  <si>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平成20年度から歳出の抑制を図り、特定目的基金へ積極的に積み立てたこと及び新規地方債の発行を極力抑制したことにより生じていない。一方で、有形固定資産減価償却率は類似団体の平均とほぼ同水準であった。（※Ｈ28：61.3%が正しい数値）
　今後も緊急度の高い施設から計画的に長寿命化対策を行い、類似団体平均程度を維持していく。また、公共施設の老朽化対策への地方債の活用に当たっては、将来負担比率が生じないよう留意する。</t>
    <rPh sb="1" eb="3">
      <t>ショウライ</t>
    </rPh>
    <rPh sb="3" eb="5">
      <t>フタン</t>
    </rPh>
    <rPh sb="5" eb="7">
      <t>ヒリツ</t>
    </rPh>
    <rPh sb="9" eb="11">
      <t>ヘイセイ</t>
    </rPh>
    <rPh sb="13" eb="14">
      <t>ネン</t>
    </rPh>
    <rPh sb="14" eb="15">
      <t>ド</t>
    </rPh>
    <rPh sb="17" eb="19">
      <t>サイシュツ</t>
    </rPh>
    <rPh sb="20" eb="22">
      <t>ヨクセイ</t>
    </rPh>
    <rPh sb="23" eb="24">
      <t>ハカ</t>
    </rPh>
    <rPh sb="26" eb="28">
      <t>トクテイ</t>
    </rPh>
    <rPh sb="28" eb="30">
      <t>モクテキ</t>
    </rPh>
    <rPh sb="30" eb="32">
      <t>キキン</t>
    </rPh>
    <rPh sb="33" eb="36">
      <t>セッキョクテキ</t>
    </rPh>
    <rPh sb="37" eb="38">
      <t>ツ</t>
    </rPh>
    <rPh sb="39" eb="40">
      <t>タ</t>
    </rPh>
    <rPh sb="44" eb="45">
      <t>オヨ</t>
    </rPh>
    <rPh sb="46" eb="48">
      <t>シンキ</t>
    </rPh>
    <rPh sb="48" eb="51">
      <t>チホウサイ</t>
    </rPh>
    <rPh sb="52" eb="54">
      <t>ハッコウ</t>
    </rPh>
    <rPh sb="55" eb="57">
      <t>キョクリョク</t>
    </rPh>
    <rPh sb="57" eb="59">
      <t>ヨクセイ</t>
    </rPh>
    <rPh sb="66" eb="67">
      <t>ショウ</t>
    </rPh>
    <rPh sb="73" eb="75">
      <t>イッポウ</t>
    </rPh>
    <rPh sb="77" eb="79">
      <t>ユウケイ</t>
    </rPh>
    <rPh sb="79" eb="81">
      <t>コテイ</t>
    </rPh>
    <rPh sb="81" eb="83">
      <t>シサン</t>
    </rPh>
    <rPh sb="83" eb="85">
      <t>ゲンカ</t>
    </rPh>
    <rPh sb="85" eb="87">
      <t>ショウキャク</t>
    </rPh>
    <rPh sb="87" eb="88">
      <t>リツ</t>
    </rPh>
    <rPh sb="89" eb="91">
      <t>ルイジ</t>
    </rPh>
    <rPh sb="91" eb="93">
      <t>ダンタイ</t>
    </rPh>
    <rPh sb="94" eb="96">
      <t>ヘイキン</t>
    </rPh>
    <rPh sb="99" eb="102">
      <t>ドウスイジュン</t>
    </rPh>
    <rPh sb="119" eb="120">
      <t>タダ</t>
    </rPh>
    <rPh sb="122" eb="124">
      <t>スウチ</t>
    </rPh>
    <rPh sb="127" eb="129">
      <t>コンゴ</t>
    </rPh>
    <rPh sb="130" eb="133">
      <t>キンキュウド</t>
    </rPh>
    <rPh sb="134" eb="135">
      <t>タカ</t>
    </rPh>
    <rPh sb="136" eb="138">
      <t>シセツ</t>
    </rPh>
    <rPh sb="140" eb="143">
      <t>ケイカクテキ</t>
    </rPh>
    <rPh sb="144" eb="148">
      <t>チョウジュミョウカ</t>
    </rPh>
    <rPh sb="148" eb="150">
      <t>タイサク</t>
    </rPh>
    <rPh sb="151" eb="152">
      <t>オコナ</t>
    </rPh>
    <rPh sb="154" eb="156">
      <t>ルイジ</t>
    </rPh>
    <rPh sb="156" eb="158">
      <t>ダンタイ</t>
    </rPh>
    <rPh sb="158" eb="160">
      <t>ヘイキン</t>
    </rPh>
    <rPh sb="160" eb="162">
      <t>テイド</t>
    </rPh>
    <rPh sb="163" eb="165">
      <t>イジ</t>
    </rPh>
    <rPh sb="173" eb="175">
      <t>コウキョウ</t>
    </rPh>
    <rPh sb="175" eb="177">
      <t>シセツ</t>
    </rPh>
    <rPh sb="178" eb="181">
      <t>ロウキュウカ</t>
    </rPh>
    <rPh sb="181" eb="183">
      <t>タイサク</t>
    </rPh>
    <rPh sb="185" eb="187">
      <t>チホウ</t>
    </rPh>
    <rPh sb="187" eb="188">
      <t>サイ</t>
    </rPh>
    <rPh sb="189" eb="191">
      <t>カツヨウ</t>
    </rPh>
    <rPh sb="192" eb="193">
      <t>ア</t>
    </rPh>
    <rPh sb="198" eb="200">
      <t>ショウライ</t>
    </rPh>
    <rPh sb="200" eb="202">
      <t>フタン</t>
    </rPh>
    <rPh sb="202" eb="204">
      <t>ヒリツ</t>
    </rPh>
    <rPh sb="205" eb="206">
      <t>ショウ</t>
    </rPh>
    <rPh sb="211" eb="213">
      <t>リュウイ</t>
    </rPh>
    <phoneticPr fontId="5"/>
  </si>
  <si>
    <t>　将来負担比率は、平成20年度から歳出の抑制を図り、特定目的基金へ積極的に積み立てたこと及び新規地方債の発行を極力抑制したことにより生じていない。一方で、実質公債費比率は類似団体と比較して低い水準を維持している。
　今後、令和4年度にかけて実質公債費比率の上昇が見込まれるが、計画的に長寿命化対策を行い、公共施設の老朽化対策への地方債の活用に当たっては将来負担比率が生じないよう留意しつつ、類似団体平均程度を維持していく。</t>
    <rPh sb="1" eb="3">
      <t>ショウライ</t>
    </rPh>
    <rPh sb="3" eb="5">
      <t>フタン</t>
    </rPh>
    <rPh sb="5" eb="7">
      <t>ヒリツ</t>
    </rPh>
    <rPh sb="9" eb="11">
      <t>ヘイセイ</t>
    </rPh>
    <rPh sb="13" eb="14">
      <t>ネン</t>
    </rPh>
    <rPh sb="14" eb="15">
      <t>ド</t>
    </rPh>
    <rPh sb="17" eb="19">
      <t>サイシュツ</t>
    </rPh>
    <rPh sb="20" eb="22">
      <t>ヨクセイ</t>
    </rPh>
    <rPh sb="23" eb="24">
      <t>ハカ</t>
    </rPh>
    <rPh sb="26" eb="28">
      <t>トクテイ</t>
    </rPh>
    <rPh sb="28" eb="30">
      <t>モクテキ</t>
    </rPh>
    <rPh sb="30" eb="32">
      <t>キキン</t>
    </rPh>
    <rPh sb="33" eb="36">
      <t>セッキョクテキ</t>
    </rPh>
    <rPh sb="37" eb="38">
      <t>ツ</t>
    </rPh>
    <rPh sb="39" eb="40">
      <t>タ</t>
    </rPh>
    <rPh sb="44" eb="45">
      <t>オヨ</t>
    </rPh>
    <rPh sb="46" eb="48">
      <t>シンキ</t>
    </rPh>
    <rPh sb="48" eb="51">
      <t>チホウサイ</t>
    </rPh>
    <rPh sb="52" eb="54">
      <t>ハッコウ</t>
    </rPh>
    <rPh sb="55" eb="57">
      <t>キョクリョク</t>
    </rPh>
    <rPh sb="57" eb="59">
      <t>ヨクセイ</t>
    </rPh>
    <rPh sb="66" eb="67">
      <t>ショウ</t>
    </rPh>
    <rPh sb="73" eb="75">
      <t>イッポウ</t>
    </rPh>
    <rPh sb="77" eb="79">
      <t>ジッシツ</t>
    </rPh>
    <rPh sb="79" eb="82">
      <t>コウサイヒ</t>
    </rPh>
    <rPh sb="82" eb="84">
      <t>ヒリツ</t>
    </rPh>
    <rPh sb="85" eb="87">
      <t>ルイジ</t>
    </rPh>
    <rPh sb="87" eb="89">
      <t>ダンタイ</t>
    </rPh>
    <rPh sb="90" eb="92">
      <t>ヒカク</t>
    </rPh>
    <rPh sb="94" eb="95">
      <t>ヒク</t>
    </rPh>
    <rPh sb="96" eb="98">
      <t>スイジュン</t>
    </rPh>
    <rPh sb="99" eb="101">
      <t>イジ</t>
    </rPh>
    <rPh sb="108" eb="110">
      <t>コンゴ</t>
    </rPh>
    <rPh sb="111" eb="113">
      <t>レイワ</t>
    </rPh>
    <rPh sb="114" eb="115">
      <t>ネン</t>
    </rPh>
    <rPh sb="115" eb="116">
      <t>ド</t>
    </rPh>
    <rPh sb="120" eb="122">
      <t>ジッシツ</t>
    </rPh>
    <rPh sb="122" eb="125">
      <t>コウサイヒ</t>
    </rPh>
    <rPh sb="125" eb="127">
      <t>ヒリツ</t>
    </rPh>
    <rPh sb="128" eb="130">
      <t>ジョウショウ</t>
    </rPh>
    <rPh sb="131" eb="133">
      <t>ミコ</t>
    </rPh>
    <rPh sb="138" eb="141">
      <t>ケイカクテキ</t>
    </rPh>
    <rPh sb="142" eb="146">
      <t>チョウジュミョウカ</t>
    </rPh>
    <rPh sb="146" eb="148">
      <t>タイサク</t>
    </rPh>
    <rPh sb="149" eb="150">
      <t>オコナ</t>
    </rPh>
    <rPh sb="152" eb="154">
      <t>コウキョウ</t>
    </rPh>
    <rPh sb="154" eb="156">
      <t>シセツ</t>
    </rPh>
    <rPh sb="157" eb="160">
      <t>ロウキュウカ</t>
    </rPh>
    <rPh sb="160" eb="162">
      <t>タイサク</t>
    </rPh>
    <rPh sb="164" eb="166">
      <t>チホウ</t>
    </rPh>
    <rPh sb="166" eb="167">
      <t>サイ</t>
    </rPh>
    <rPh sb="168" eb="170">
      <t>カツヨウ</t>
    </rPh>
    <rPh sb="171" eb="172">
      <t>ア</t>
    </rPh>
    <rPh sb="176" eb="178">
      <t>ショウライ</t>
    </rPh>
    <rPh sb="178" eb="180">
      <t>フタン</t>
    </rPh>
    <rPh sb="180" eb="182">
      <t>ヒリツ</t>
    </rPh>
    <rPh sb="183" eb="184">
      <t>ショウ</t>
    </rPh>
    <rPh sb="189" eb="191">
      <t>リュウイ</t>
    </rPh>
    <rPh sb="195" eb="197">
      <t>ルイジ</t>
    </rPh>
    <rPh sb="197" eb="199">
      <t>ダンタイ</t>
    </rPh>
    <rPh sb="199" eb="201">
      <t>ヘイキン</t>
    </rPh>
    <rPh sb="201" eb="203">
      <t>テイド</t>
    </rPh>
    <rPh sb="204" eb="206">
      <t>イジ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</si>
</sst>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138651</c:v>
                </c:pt>
                <c:pt idx="1">
                  <c:v>122882</c:v>
                </c:pt>
                <c:pt idx="2">
                  <c:v>114790</c:v>
                </c:pt>
                <c:pt idx="3">
                  <c:v>126262</c:v>
                </c:pt>
                <c:pt idx="4">
                  <c:v>126525</c:v>
                </c:pt>
              </c:numCache>
            </c:numRef>
          </c:val>
          <c:smooth val="0"/>
          <c:extLst>
            <c:ext xmlns:c16="http://schemas.microsoft.com/office/drawing/2014/chart" uri="{C3380CC4-5D6E-409C-BE32-E72D297353CC}">
              <c16:uniqueId val="{00000000-6139-4275-88E9-44C24F92794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81464</c:v>
                </c:pt>
                <c:pt idx="1">
                  <c:v>71393</c:v>
                </c:pt>
                <c:pt idx="2">
                  <c:v>39148</c:v>
                </c:pt>
                <c:pt idx="3">
                  <c:v>73942</c:v>
                </c:pt>
                <c:pt idx="4">
                  <c:v>49191</c:v>
                </c:pt>
              </c:numCache>
            </c:numRef>
          </c:val>
          <c:smooth val="0"/>
          <c:extLst>
            <c:ext xmlns:c16="http://schemas.microsoft.com/office/drawing/2014/chart" uri="{C3380CC4-5D6E-409C-BE32-E72D297353CC}">
              <c16:uniqueId val="{00000001-6139-4275-88E9-44C24F92794F}"/>
            </c:ext>
          </c:extLst>
        </c:ser>
        <c:dLbls>
          <c:showLegendKey val="0"/>
          <c:showVal val="0"/>
          <c:showCatName val="0"/>
          <c:showSerName val="0"/>
          <c:showPercent val="0"/>
          <c:showBubbleSize val="0"/>
        </c:dLbls>
        <c:marker val="1"/>
        <c:smooth val="0"/>
        <c:axId val="414757072"/>
        <c:axId val="414756680"/>
      </c:lineChart>
      <c:catAx>
        <c:axId val="4147570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4756680"/>
        <c:crosses val="autoZero"/>
        <c:auto val="1"/>
        <c:lblAlgn val="ctr"/>
        <c:lblOffset val="100"/>
        <c:tickLblSkip val="1"/>
        <c:tickMarkSkip val="1"/>
        <c:noMultiLvlLbl val="0"/>
      </c:catAx>
      <c:valAx>
        <c:axId val="414756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14757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0.54</c:v>
                </c:pt>
                <c:pt idx="1">
                  <c:v>0.21</c:v>
                </c:pt>
                <c:pt idx="2">
                  <c:v>0.28000000000000003</c:v>
                </c:pt>
                <c:pt idx="3">
                  <c:v>0.51</c:v>
                </c:pt>
                <c:pt idx="4">
                  <c:v>0.48</c:v>
                </c:pt>
              </c:numCache>
            </c:numRef>
          </c:val>
          <c:extLst>
            <c:ext xmlns:c16="http://schemas.microsoft.com/office/drawing/2014/chart" uri="{C3380CC4-5D6E-409C-BE32-E72D297353CC}">
              <c16:uniqueId val="{00000000-1E36-451A-81B0-190541DEC70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11.79</c:v>
                </c:pt>
                <c:pt idx="1">
                  <c:v>12</c:v>
                </c:pt>
                <c:pt idx="2">
                  <c:v>11.96</c:v>
                </c:pt>
                <c:pt idx="3">
                  <c:v>12.18</c:v>
                </c:pt>
                <c:pt idx="4">
                  <c:v>11.69</c:v>
                </c:pt>
              </c:numCache>
            </c:numRef>
          </c:val>
          <c:extLst>
            <c:ext xmlns:c16="http://schemas.microsoft.com/office/drawing/2014/chart" uri="{C3380CC4-5D6E-409C-BE32-E72D297353CC}">
              <c16:uniqueId val="{00000001-1E36-451A-81B0-190541DEC703}"/>
            </c:ext>
          </c:extLst>
        </c:ser>
        <c:dLbls>
          <c:showLegendKey val="0"/>
          <c:showVal val="0"/>
          <c:showCatName val="0"/>
          <c:showSerName val="0"/>
          <c:showPercent val="0"/>
          <c:showBubbleSize val="0"/>
        </c:dLbls>
        <c:gapWidth val="250"/>
        <c:overlap val="100"/>
        <c:axId val="414753936"/>
        <c:axId val="414752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0.17</c:v>
                </c:pt>
                <c:pt idx="1">
                  <c:v>-0.31</c:v>
                </c:pt>
                <c:pt idx="2">
                  <c:v>0.08</c:v>
                </c:pt>
                <c:pt idx="3">
                  <c:v>0.24</c:v>
                </c:pt>
                <c:pt idx="4">
                  <c:v>0.01</c:v>
                </c:pt>
              </c:numCache>
            </c:numRef>
          </c:val>
          <c:smooth val="0"/>
          <c:extLst>
            <c:ext xmlns:c16="http://schemas.microsoft.com/office/drawing/2014/chart" uri="{C3380CC4-5D6E-409C-BE32-E72D297353CC}">
              <c16:uniqueId val="{00000002-1E36-451A-81B0-190541DEC703}"/>
            </c:ext>
          </c:extLst>
        </c:ser>
        <c:dLbls>
          <c:showLegendKey val="0"/>
          <c:showVal val="0"/>
          <c:showCatName val="0"/>
          <c:showSerName val="0"/>
          <c:showPercent val="0"/>
          <c:showBubbleSize val="0"/>
        </c:dLbls>
        <c:marker val="1"/>
        <c:smooth val="0"/>
        <c:axId val="414753936"/>
        <c:axId val="414752760"/>
      </c:lineChart>
      <c:catAx>
        <c:axId val="414753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4752760"/>
        <c:crosses val="autoZero"/>
        <c:auto val="1"/>
        <c:lblAlgn val="ctr"/>
        <c:lblOffset val="100"/>
        <c:tickLblSkip val="1"/>
        <c:tickMarkSkip val="1"/>
        <c:noMultiLvlLbl val="0"/>
      </c:catAx>
      <c:valAx>
        <c:axId val="414752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753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0A3-4737-85D6-FD291F3C067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0A3-4737-85D6-FD291F3C067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0A3-4737-85D6-FD291F3C067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0A3-4737-85D6-FD291F3C0679}"/>
            </c:ext>
          </c:extLst>
        </c:ser>
        <c:ser>
          <c:idx val="4"/>
          <c:order val="4"/>
          <c:tx>
            <c:strRef>
              <c:f>データシート!$A$31</c:f>
              <c:strCache>
                <c:ptCount val="1"/>
                <c:pt idx="0">
                  <c:v>公園墓地造成事業特別会計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80A3-4737-85D6-FD291F3C0679}"/>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80A3-4737-85D6-FD291F3C0679}"/>
            </c:ext>
          </c:extLst>
        </c:ser>
        <c:ser>
          <c:idx val="6"/>
          <c:order val="6"/>
          <c:tx>
            <c:strRef>
              <c:f>データシート!$A$33</c:f>
              <c:strCache>
                <c:ptCount val="1"/>
                <c:pt idx="0">
                  <c:v>特定環境保全公共下水道事業特別会計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0.05</c:v>
                </c:pt>
                <c:pt idx="2">
                  <c:v>#N/A</c:v>
                </c:pt>
                <c:pt idx="3">
                  <c:v>0.04</c:v>
                </c:pt>
                <c:pt idx="4">
                  <c:v>#N/A</c:v>
                </c:pt>
                <c:pt idx="5">
                  <c:v>0.05</c:v>
                </c:pt>
                <c:pt idx="6">
                  <c:v>#N/A</c:v>
                </c:pt>
                <c:pt idx="7">
                  <c:v>0.03</c:v>
                </c:pt>
                <c:pt idx="8">
                  <c:v>#N/A</c:v>
                </c:pt>
                <c:pt idx="9">
                  <c:v>0.02</c:v>
                </c:pt>
              </c:numCache>
            </c:numRef>
          </c:val>
          <c:extLst>
            <c:ext xmlns:c16="http://schemas.microsoft.com/office/drawing/2014/chart" uri="{C3380CC4-5D6E-409C-BE32-E72D297353CC}">
              <c16:uniqueId val="{00000006-80A3-4737-85D6-FD291F3C0679}"/>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0.02</c:v>
                </c:pt>
                <c:pt idx="2">
                  <c:v>#N/A</c:v>
                </c:pt>
                <c:pt idx="3">
                  <c:v>0.02</c:v>
                </c:pt>
                <c:pt idx="4">
                  <c:v>#N/A</c:v>
                </c:pt>
                <c:pt idx="5">
                  <c:v>0.02</c:v>
                </c:pt>
                <c:pt idx="6">
                  <c:v>#N/A</c:v>
                </c:pt>
                <c:pt idx="7">
                  <c:v>0.02</c:v>
                </c:pt>
                <c:pt idx="8">
                  <c:v>#N/A</c:v>
                </c:pt>
                <c:pt idx="9">
                  <c:v>0.06</c:v>
                </c:pt>
              </c:numCache>
            </c:numRef>
          </c:val>
          <c:extLst>
            <c:ext xmlns:c16="http://schemas.microsoft.com/office/drawing/2014/chart" uri="{C3380CC4-5D6E-409C-BE32-E72D297353CC}">
              <c16:uniqueId val="{00000007-80A3-4737-85D6-FD291F3C067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0.54</c:v>
                </c:pt>
                <c:pt idx="2">
                  <c:v>#N/A</c:v>
                </c:pt>
                <c:pt idx="3">
                  <c:v>0.21</c:v>
                </c:pt>
                <c:pt idx="4">
                  <c:v>#N/A</c:v>
                </c:pt>
                <c:pt idx="5">
                  <c:v>0.27</c:v>
                </c:pt>
                <c:pt idx="6">
                  <c:v>#N/A</c:v>
                </c:pt>
                <c:pt idx="7">
                  <c:v>0.5</c:v>
                </c:pt>
                <c:pt idx="8">
                  <c:v>#N/A</c:v>
                </c:pt>
                <c:pt idx="9">
                  <c:v>0.47</c:v>
                </c:pt>
              </c:numCache>
            </c:numRef>
          </c:val>
          <c:extLst>
            <c:ext xmlns:c16="http://schemas.microsoft.com/office/drawing/2014/chart" uri="{C3380CC4-5D6E-409C-BE32-E72D297353CC}">
              <c16:uniqueId val="{00000008-80A3-4737-85D6-FD291F3C067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8.68</c:v>
                </c:pt>
                <c:pt idx="2">
                  <c:v>#N/A</c:v>
                </c:pt>
                <c:pt idx="3">
                  <c:v>8.7899999999999991</c:v>
                </c:pt>
                <c:pt idx="4">
                  <c:v>#N/A</c:v>
                </c:pt>
                <c:pt idx="5">
                  <c:v>5.79</c:v>
                </c:pt>
                <c:pt idx="6">
                  <c:v>#N/A</c:v>
                </c:pt>
                <c:pt idx="7">
                  <c:v>5.66</c:v>
                </c:pt>
                <c:pt idx="8">
                  <c:v>#N/A</c:v>
                </c:pt>
                <c:pt idx="9">
                  <c:v>5.45</c:v>
                </c:pt>
              </c:numCache>
            </c:numRef>
          </c:val>
          <c:extLst>
            <c:ext xmlns:c16="http://schemas.microsoft.com/office/drawing/2014/chart" uri="{C3380CC4-5D6E-409C-BE32-E72D297353CC}">
              <c16:uniqueId val="{00000009-80A3-4737-85D6-FD291F3C0679}"/>
            </c:ext>
          </c:extLst>
        </c:ser>
        <c:dLbls>
          <c:showLegendKey val="0"/>
          <c:showVal val="0"/>
          <c:showCatName val="0"/>
          <c:showSerName val="0"/>
          <c:showPercent val="0"/>
          <c:showBubbleSize val="0"/>
        </c:dLbls>
        <c:gapWidth val="150"/>
        <c:overlap val="100"/>
        <c:axId val="414755896"/>
        <c:axId val="414752368"/>
      </c:barChart>
      <c:catAx>
        <c:axId val="414755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4752368"/>
        <c:crosses val="autoZero"/>
        <c:auto val="1"/>
        <c:lblAlgn val="ctr"/>
        <c:lblOffset val="100"/>
        <c:tickLblSkip val="1"/>
        <c:tickMarkSkip val="1"/>
        <c:noMultiLvlLbl val="0"/>
      </c:catAx>
      <c:valAx>
        <c:axId val="414752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7558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367</c:v>
                </c:pt>
                <c:pt idx="5">
                  <c:v>371</c:v>
                </c:pt>
                <c:pt idx="8">
                  <c:v>374</c:v>
                </c:pt>
                <c:pt idx="11">
                  <c:v>362</c:v>
                </c:pt>
                <c:pt idx="14">
                  <c:v>360</c:v>
                </c:pt>
              </c:numCache>
            </c:numRef>
          </c:val>
          <c:extLst>
            <c:ext xmlns:c16="http://schemas.microsoft.com/office/drawing/2014/chart" uri="{C3380CC4-5D6E-409C-BE32-E72D297353CC}">
              <c16:uniqueId val="{00000000-CB21-4845-AD3B-B2A3B375C06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B21-4845-AD3B-B2A3B375C06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B21-4845-AD3B-B2A3B375C06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25</c:v>
                </c:pt>
                <c:pt idx="3">
                  <c:v>24</c:v>
                </c:pt>
                <c:pt idx="6">
                  <c:v>23</c:v>
                </c:pt>
                <c:pt idx="9">
                  <c:v>25</c:v>
                </c:pt>
                <c:pt idx="12">
                  <c:v>21</c:v>
                </c:pt>
              </c:numCache>
            </c:numRef>
          </c:val>
          <c:extLst>
            <c:ext xmlns:c16="http://schemas.microsoft.com/office/drawing/2014/chart" uri="{C3380CC4-5D6E-409C-BE32-E72D297353CC}">
              <c16:uniqueId val="{00000003-CB21-4845-AD3B-B2A3B375C06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148</c:v>
                </c:pt>
                <c:pt idx="3">
                  <c:v>148</c:v>
                </c:pt>
                <c:pt idx="6">
                  <c:v>153</c:v>
                </c:pt>
                <c:pt idx="9">
                  <c:v>152</c:v>
                </c:pt>
                <c:pt idx="12">
                  <c:v>153</c:v>
                </c:pt>
              </c:numCache>
            </c:numRef>
          </c:val>
          <c:extLst>
            <c:ext xmlns:c16="http://schemas.microsoft.com/office/drawing/2014/chart" uri="{C3380CC4-5D6E-409C-BE32-E72D297353CC}">
              <c16:uniqueId val="{00000004-CB21-4845-AD3B-B2A3B375C06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B21-4845-AD3B-B2A3B375C06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B21-4845-AD3B-B2A3B375C06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283</c:v>
                </c:pt>
                <c:pt idx="3">
                  <c:v>282</c:v>
                </c:pt>
                <c:pt idx="6">
                  <c:v>324</c:v>
                </c:pt>
                <c:pt idx="9">
                  <c:v>318</c:v>
                </c:pt>
                <c:pt idx="12">
                  <c:v>355</c:v>
                </c:pt>
              </c:numCache>
            </c:numRef>
          </c:val>
          <c:extLst>
            <c:ext xmlns:c16="http://schemas.microsoft.com/office/drawing/2014/chart" uri="{C3380CC4-5D6E-409C-BE32-E72D297353CC}">
              <c16:uniqueId val="{00000007-CB21-4845-AD3B-B2A3B375C063}"/>
            </c:ext>
          </c:extLst>
        </c:ser>
        <c:dLbls>
          <c:showLegendKey val="0"/>
          <c:showVal val="0"/>
          <c:showCatName val="0"/>
          <c:showSerName val="0"/>
          <c:showPercent val="0"/>
          <c:showBubbleSize val="0"/>
        </c:dLbls>
        <c:gapWidth val="100"/>
        <c:overlap val="100"/>
        <c:axId val="414754328"/>
        <c:axId val="4147511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89</c:v>
                </c:pt>
                <c:pt idx="2">
                  <c:v>#N/A</c:v>
                </c:pt>
                <c:pt idx="3">
                  <c:v>#N/A</c:v>
                </c:pt>
                <c:pt idx="4">
                  <c:v>83</c:v>
                </c:pt>
                <c:pt idx="5">
                  <c:v>#N/A</c:v>
                </c:pt>
                <c:pt idx="6">
                  <c:v>#N/A</c:v>
                </c:pt>
                <c:pt idx="7">
                  <c:v>126</c:v>
                </c:pt>
                <c:pt idx="8">
                  <c:v>#N/A</c:v>
                </c:pt>
                <c:pt idx="9">
                  <c:v>#N/A</c:v>
                </c:pt>
                <c:pt idx="10">
                  <c:v>133</c:v>
                </c:pt>
                <c:pt idx="11">
                  <c:v>#N/A</c:v>
                </c:pt>
                <c:pt idx="12">
                  <c:v>#N/A</c:v>
                </c:pt>
                <c:pt idx="13">
                  <c:v>169</c:v>
                </c:pt>
                <c:pt idx="14">
                  <c:v>#N/A</c:v>
                </c:pt>
              </c:numCache>
            </c:numRef>
          </c:val>
          <c:smooth val="0"/>
          <c:extLst>
            <c:ext xmlns:c16="http://schemas.microsoft.com/office/drawing/2014/chart" uri="{C3380CC4-5D6E-409C-BE32-E72D297353CC}">
              <c16:uniqueId val="{00000008-CB21-4845-AD3B-B2A3B375C063}"/>
            </c:ext>
          </c:extLst>
        </c:ser>
        <c:dLbls>
          <c:showLegendKey val="0"/>
          <c:showVal val="0"/>
          <c:showCatName val="0"/>
          <c:showSerName val="0"/>
          <c:showPercent val="0"/>
          <c:showBubbleSize val="0"/>
        </c:dLbls>
        <c:marker val="1"/>
        <c:smooth val="0"/>
        <c:axId val="414754328"/>
        <c:axId val="414751192"/>
      </c:lineChart>
      <c:catAx>
        <c:axId val="414754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4751192"/>
        <c:crosses val="autoZero"/>
        <c:auto val="1"/>
        <c:lblAlgn val="ctr"/>
        <c:lblOffset val="100"/>
        <c:tickLblSkip val="1"/>
        <c:tickMarkSkip val="1"/>
        <c:noMultiLvlLbl val="0"/>
      </c:catAx>
      <c:valAx>
        <c:axId val="414751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754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4696</c:v>
                </c:pt>
                <c:pt idx="5">
                  <c:v>4612</c:v>
                </c:pt>
                <c:pt idx="8">
                  <c:v>4531</c:v>
                </c:pt>
                <c:pt idx="11">
                  <c:v>4536</c:v>
                </c:pt>
                <c:pt idx="14">
                  <c:v>4546</c:v>
                </c:pt>
              </c:numCache>
            </c:numRef>
          </c:val>
          <c:extLst>
            <c:ext xmlns:c16="http://schemas.microsoft.com/office/drawing/2014/chart" uri="{C3380CC4-5D6E-409C-BE32-E72D297353CC}">
              <c16:uniqueId val="{00000000-4F8B-4196-83F2-DF4A62C0C89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8</c:v>
                </c:pt>
                <c:pt idx="5">
                  <c:v>5</c:v>
                </c:pt>
                <c:pt idx="8">
                  <c:v>0</c:v>
                </c:pt>
                <c:pt idx="11">
                  <c:v>0</c:v>
                </c:pt>
                <c:pt idx="14">
                  <c:v>0</c:v>
                </c:pt>
              </c:numCache>
            </c:numRef>
          </c:val>
          <c:extLst>
            <c:ext xmlns:c16="http://schemas.microsoft.com/office/drawing/2014/chart" uri="{C3380CC4-5D6E-409C-BE32-E72D297353CC}">
              <c16:uniqueId val="{00000001-4F8B-4196-83F2-DF4A62C0C89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3220</c:v>
                </c:pt>
                <c:pt idx="5">
                  <c:v>3474</c:v>
                </c:pt>
                <c:pt idx="8">
                  <c:v>3630</c:v>
                </c:pt>
                <c:pt idx="11">
                  <c:v>3657</c:v>
                </c:pt>
                <c:pt idx="14">
                  <c:v>3836</c:v>
                </c:pt>
              </c:numCache>
            </c:numRef>
          </c:val>
          <c:extLst>
            <c:ext xmlns:c16="http://schemas.microsoft.com/office/drawing/2014/chart" uri="{C3380CC4-5D6E-409C-BE32-E72D297353CC}">
              <c16:uniqueId val="{00000002-4F8B-4196-83F2-DF4A62C0C89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F8B-4196-83F2-DF4A62C0C89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F8B-4196-83F2-DF4A62C0C89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F8B-4196-83F2-DF4A62C0C89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522</c:v>
                </c:pt>
                <c:pt idx="3">
                  <c:v>495</c:v>
                </c:pt>
                <c:pt idx="6">
                  <c:v>469</c:v>
                </c:pt>
                <c:pt idx="9">
                  <c:v>459</c:v>
                </c:pt>
                <c:pt idx="12">
                  <c:v>409</c:v>
                </c:pt>
              </c:numCache>
            </c:numRef>
          </c:val>
          <c:extLst>
            <c:ext xmlns:c16="http://schemas.microsoft.com/office/drawing/2014/chart" uri="{C3380CC4-5D6E-409C-BE32-E72D297353CC}">
              <c16:uniqueId val="{00000006-4F8B-4196-83F2-DF4A62C0C89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124</c:v>
                </c:pt>
                <c:pt idx="3">
                  <c:v>104</c:v>
                </c:pt>
                <c:pt idx="6">
                  <c:v>82</c:v>
                </c:pt>
                <c:pt idx="9">
                  <c:v>57</c:v>
                </c:pt>
                <c:pt idx="12">
                  <c:v>69</c:v>
                </c:pt>
              </c:numCache>
            </c:numRef>
          </c:val>
          <c:extLst>
            <c:ext xmlns:c16="http://schemas.microsoft.com/office/drawing/2014/chart" uri="{C3380CC4-5D6E-409C-BE32-E72D297353CC}">
              <c16:uniqueId val="{00000007-4F8B-4196-83F2-DF4A62C0C89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1890</c:v>
                </c:pt>
                <c:pt idx="3">
                  <c:v>1828</c:v>
                </c:pt>
                <c:pt idx="6">
                  <c:v>1775</c:v>
                </c:pt>
                <c:pt idx="9">
                  <c:v>1683</c:v>
                </c:pt>
                <c:pt idx="12">
                  <c:v>1584</c:v>
                </c:pt>
              </c:numCache>
            </c:numRef>
          </c:val>
          <c:extLst>
            <c:ext xmlns:c16="http://schemas.microsoft.com/office/drawing/2014/chart" uri="{C3380CC4-5D6E-409C-BE32-E72D297353CC}">
              <c16:uniqueId val="{00000008-4F8B-4196-83F2-DF4A62C0C89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F8B-4196-83F2-DF4A62C0C89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3135</c:v>
                </c:pt>
                <c:pt idx="3">
                  <c:v>3242</c:v>
                </c:pt>
                <c:pt idx="6">
                  <c:v>3156</c:v>
                </c:pt>
                <c:pt idx="9">
                  <c:v>3404</c:v>
                </c:pt>
                <c:pt idx="12">
                  <c:v>3570</c:v>
                </c:pt>
              </c:numCache>
            </c:numRef>
          </c:val>
          <c:extLst>
            <c:ext xmlns:c16="http://schemas.microsoft.com/office/drawing/2014/chart" uri="{C3380CC4-5D6E-409C-BE32-E72D297353CC}">
              <c16:uniqueId val="{0000000A-4F8B-4196-83F2-DF4A62C0C890}"/>
            </c:ext>
          </c:extLst>
        </c:ser>
        <c:dLbls>
          <c:showLegendKey val="0"/>
          <c:showVal val="0"/>
          <c:showCatName val="0"/>
          <c:showSerName val="0"/>
          <c:showPercent val="0"/>
          <c:showBubbleSize val="0"/>
        </c:dLbls>
        <c:gapWidth val="100"/>
        <c:overlap val="100"/>
        <c:axId val="414691400"/>
        <c:axId val="4146859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F8B-4196-83F2-DF4A62C0C890}"/>
            </c:ext>
          </c:extLst>
        </c:ser>
        <c:dLbls>
          <c:showLegendKey val="0"/>
          <c:showVal val="0"/>
          <c:showCatName val="0"/>
          <c:showSerName val="0"/>
          <c:showPercent val="0"/>
          <c:showBubbleSize val="0"/>
        </c:dLbls>
        <c:marker val="1"/>
        <c:smooth val="0"/>
        <c:axId val="414691400"/>
        <c:axId val="414685912"/>
      </c:lineChart>
      <c:catAx>
        <c:axId val="4146914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4685912"/>
        <c:crosses val="autoZero"/>
        <c:auto val="1"/>
        <c:lblAlgn val="ctr"/>
        <c:lblOffset val="100"/>
        <c:tickLblSkip val="1"/>
        <c:tickMarkSkip val="1"/>
        <c:noMultiLvlLbl val="0"/>
      </c:catAx>
      <c:valAx>
        <c:axId val="4146859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46914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346</c:v>
                </c:pt>
                <c:pt idx="1">
                  <c:v>351</c:v>
                </c:pt>
                <c:pt idx="2">
                  <c:v>359</c:v>
                </c:pt>
              </c:numCache>
            </c:numRef>
          </c:val>
          <c:extLst>
            <c:ext xmlns:c16="http://schemas.microsoft.com/office/drawing/2014/chart" uri="{C3380CC4-5D6E-409C-BE32-E72D297353CC}">
              <c16:uniqueId val="{00000000-FC06-4843-B6EE-3FC629D7167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507</c:v>
                </c:pt>
                <c:pt idx="1">
                  <c:v>508</c:v>
                </c:pt>
                <c:pt idx="2">
                  <c:v>508</c:v>
                </c:pt>
              </c:numCache>
            </c:numRef>
          </c:val>
          <c:extLst>
            <c:ext xmlns:c16="http://schemas.microsoft.com/office/drawing/2014/chart" uri="{C3380CC4-5D6E-409C-BE32-E72D297353CC}">
              <c16:uniqueId val="{00000001-FC06-4843-B6EE-3FC629D7167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2419</c:v>
                </c:pt>
                <c:pt idx="1">
                  <c:v>2497</c:v>
                </c:pt>
                <c:pt idx="2">
                  <c:v>2665</c:v>
                </c:pt>
              </c:numCache>
            </c:numRef>
          </c:val>
          <c:extLst>
            <c:ext xmlns:c16="http://schemas.microsoft.com/office/drawing/2014/chart" uri="{C3380CC4-5D6E-409C-BE32-E72D297353CC}">
              <c16:uniqueId val="{00000002-FC06-4843-B6EE-3FC629D71678}"/>
            </c:ext>
          </c:extLst>
        </c:ser>
        <c:dLbls>
          <c:showLegendKey val="0"/>
          <c:showVal val="0"/>
          <c:showCatName val="0"/>
          <c:showSerName val="0"/>
          <c:showPercent val="0"/>
          <c:showBubbleSize val="0"/>
        </c:dLbls>
        <c:gapWidth val="120"/>
        <c:overlap val="100"/>
        <c:axId val="414688264"/>
        <c:axId val="414689048"/>
      </c:barChart>
      <c:catAx>
        <c:axId val="414688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4689048"/>
        <c:crosses val="autoZero"/>
        <c:auto val="1"/>
        <c:lblAlgn val="ctr"/>
        <c:lblOffset val="100"/>
        <c:tickLblSkip val="1"/>
        <c:tickMarkSkip val="1"/>
        <c:noMultiLvlLbl val="0"/>
      </c:catAx>
      <c:valAx>
        <c:axId val="4146890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14688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{EFA46C28-9366-45A5-887C-4A3C16AF653A}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327-410A-A2F7-CDC1AA575CF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{AECA08E8-2814-4952-9743-B68AD742D8C7}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327-410A-A2F7-CDC1AA575CF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{0F5875ED-F7FA-4070-8ECA-A962F9020F36}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327-410A-A2F7-CDC1AA575CF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{DD2C994D-BDAA-4BE8-A720-4EF2498360EF}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327-410A-A2F7-CDC1AA575CF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{D35C65FF-0D70-46AC-A6CF-A4744C9E45E4}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327-410A-A2F7-CDC1AA575CF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{E86AA443-5F1D-45C4-AB6A-CFF6A624D7A3}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327-410A-A2F7-CDC1AA575CF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{9C180342-88D1-4603-A3EB-97F4DB58FE03}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327-410A-A2F7-CDC1AA575CF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{642803D3-437C-46DD-977F-4353E90B8F6A}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327-410A-A2F7-CDC1AA575CF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{D1780E06-BEEA-4DD2-BF62-0439DE2276C6}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327-410A-A2F7-CDC1AA575CF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21.1</c:v>
                </c:pt>
                <c:pt idx="8">
                  <c:v>60.9</c:v>
                </c:pt>
                <c:pt idx="16">
                  <c:v>61.8</c:v>
                </c:pt>
                <c:pt idx="24">
                  <c:v>61.8</c:v>
                </c:pt>
                <c:pt idx="32">
                  <c:v>62.7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327-410A-A2F7-CDC1AA575CF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{D64A6A4D-7599-40F2-8BA2-5E8B8533CAEC}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327-410A-A2F7-CDC1AA575CF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{FF19F034-815D-48BC-9B80-0F4CD8FC2E26}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327-410A-A2F7-CDC1AA575CF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{5A33B057-51F1-4DEB-9A4D-26956D1E2BD4}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327-410A-A2F7-CDC1AA575CF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{17597E6A-DDC9-400D-9D72-8A461E4E8B1C}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327-410A-A2F7-CDC1AA575CF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{D49BA35F-10F3-414A-9FD5-E803C6717FCC}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327-410A-A2F7-CDC1AA575CF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{78C51AA5-AA25-4722-A23C-176D482C8015}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327-410A-A2F7-CDC1AA575CF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{21761A91-D52C-491C-8F09-D8AA6C3230E0}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327-410A-A2F7-CDC1AA575CF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{E7B210C1-17C7-43E2-BEC2-A4101BB5E90E}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327-410A-A2F7-CDC1AA575CF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{9B775925-981E-4023-ADA2-1AEA6464D88F}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327-410A-A2F7-CDC1AA575CF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59.1</c:v>
                </c:pt>
                <c:pt idx="16">
                  <c:v>61.2</c:v>
                </c:pt>
                <c:pt idx="24">
                  <c:v>62.9</c:v>
                </c:pt>
                <c:pt idx="32">
                  <c:v>64.2</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327-410A-A2F7-CDC1AA575CFF}"/>
            </c:ext>
          </c:extLst>
        </c:ser>
        <c:dLbls>
          <c:showLegendKey val="0"/>
          <c:showVal val="1"/>
          <c:showCatName val="0"/>
          <c:showSerName val="0"/>
          <c:showPercent val="0"/>
          <c:showBubbleSize val="0"/>
        </c:dLbls>
        <c:axId val="414686696"/>
        <c:axId val="414687872"/>
      </c:scatterChart>
      <c:valAx>
        <c:axId val="414686696"/>
        <c:scaling>
          <c:orientation val="maxMin"/>
          <c:max val="65"/>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4687872"/>
        <c:crosses val="autoZero"/>
        <c:crossBetween val="midCat"/>
      </c:valAx>
      <c:valAx>
        <c:axId val="414687872"/>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146866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{6491E0D2-7222-4C74-9567-713D5CE61217}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6CCE-469E-8C0C-6FAACC9107B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{6649F318-A8F0-41CF-9E67-A43A1DFC9925}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CCE-469E-8C0C-6FAACC9107B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{1FA6E44D-EAF7-432D-8309-525399B99F3C}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CCE-469E-8C0C-6FAACC9107B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{0C32E1C2-95F0-4615-AB56-16BBB87E91BA}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CCE-469E-8C0C-6FAACC9107B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{F890A384-38DB-4FAB-8CCB-5C767A615113}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CCE-469E-8C0C-6FAACC9107B2}"/>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{5B91D395-ACE0-4FD2-BF1F-DEE53CC6FAD1}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6CCE-469E-8C0C-6FAACC9107B2}"/>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{783A7434-59EE-47F1-8FBA-EF0634CC2718}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6CCE-469E-8C0C-6FAACC9107B2}"/>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{61C35840-7941-4020-81BD-1354ACD039BD}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6CCE-469E-8C0C-6FAACC9107B2}"/>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{3D2E7A31-246E-4E3A-A5B3-34DC0FC22CEE}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6CCE-469E-8C0C-6FAACC9107B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3.8</c:v>
                </c:pt>
                <c:pt idx="8">
                  <c:v>3.5</c:v>
                </c:pt>
                <c:pt idx="16">
                  <c:v>3.9</c:v>
                </c:pt>
                <c:pt idx="24">
                  <c:v>4.5</c:v>
                </c:pt>
                <c:pt idx="32">
                  <c:v>5.5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CCE-469E-8C0C-6FAACC9107B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{21385A9C-4CC3-40F5-9E61-61C4CCBBFD34}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6CCE-469E-8C0C-6FAACC9107B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{8D17DFC9-B005-4351-A63F-1E209C51B393}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CCE-469E-8C0C-6FAACC9107B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{7248D5C8-7B2B-43BC-821C-B11266022A50}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CCE-469E-8C0C-6FAACC9107B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{4654812E-E5B6-48DC-A125-AA62870FA1F1}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CCE-469E-8C0C-6FAACC9107B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{0E537E8E-ECF9-4C06-A638-D23D67E3D531}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CCE-469E-8C0C-6FAACC9107B2}"/>
                </c:ext>
              </c:extLst>
            </c:dLbl>
            <c:dLbl>
              <c:idx val="8"/>
              <c:layout>
                <c:manualLayout>
                  <c:x val="-4.5160355153971404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{92449DEC-6C71-46B6-BB1D-2F717CFD3BFF}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6CCE-469E-8C0C-6FAACC9107B2}"/>
                </c:ext>
              </c:extLst>
            </c:dLbl>
            <c:dLbl>
              <c:idx val="16"/>
              <c:layout>
                <c:manualLayout>
                  <c:x val="-1.823562808425012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{885FB9C5-0708-4A81-9B0A-A515FBAF37F8}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6CCE-469E-8C0C-6FAACC9107B2}"/>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{460B8490-B363-4982-9657-B29C916BCCA1}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6CCE-469E-8C0C-6FAACC9107B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{AAB16F5D-C57E-487A-8A82-38EA14242977}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6CCE-469E-8C0C-6FAACC9107B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7.2</c:v>
                </c:pt>
                <c:pt idx="16">
                  <c:v>7.2</c:v>
                </c:pt>
                <c:pt idx="24">
                  <c:v>7.7</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CCE-469E-8C0C-6FAACC9107B2}"/>
            </c:ext>
          </c:extLst>
        </c:ser>
        <c:dLbls>
          <c:showLegendKey val="0"/>
          <c:showVal val="1"/>
          <c:showCatName val="0"/>
          <c:showSerName val="0"/>
          <c:showPercent val="0"/>
          <c:showBubbleSize val="0"/>
        </c:dLbls>
        <c:axId val="414687480"/>
        <c:axId val="414686304"/>
      </c:scatterChart>
      <c:valAx>
        <c:axId val="414687480"/>
        <c:scaling>
          <c:orientation val="maxMin"/>
          <c:max val="8.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4686304"/>
        <c:crosses val="autoZero"/>
        <c:crossBetween val="midCat"/>
      </c:valAx>
      <c:valAx>
        <c:axId val="414686304"/>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1468748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近年の大規模な普通建設事業に伴う借入増加の影響で、平成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年度決算以降は数値が悪化している。引き続き、計画の必要性や事業規模の適正を慎重に判断することで地方債の発行抑制を図り、健全な水準を維持するように努める。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近年の大規模な普通建設事業に伴う借入増加の影響で「一般会計等に係る地方債の現在高」が増加している。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引き続き、計画の必要性や事業規模の適正を慎重に判断することで地方債の発行抑制を図り、健全な水準を維持するように努める。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長野県松川村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教育環境整備基金へ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百万円を積立てたことなどにより、基金全体として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公共施設の長寿命化対策などが予定されていることから、中長期的には減少していく見込み。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人づくり基金：人材育成推進事業等の財源として使用。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教育環境整備基金：教育環境を整備・充実させるための財源として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ふるさと応援基金：ふるさと応援寄付金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公共施設整備基金：道路維持管理事業、公共施設の長寿命化対策事業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社会教育施設整備基金：公共施設（福祉施設）の長寿命化対策事業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教育環境整備基金：教育環境の整備・充実に資する事業、公共施設（教育施設）の長寿命化対策事業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予測できない収入減少や支出増加に備え、決算剰余金等を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経常的に取り崩さないことを前提に、予期できない収入減少や支出増加に備え、標準財政規模の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％程度の残高を維持する。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また、基金利子及び決算剰余金などを継続的に積み立てる。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地方債償還が増えることに伴い減少していく見込み。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9,705
9,563
47.07
5,824,144
5,795,189
14,732
3,069,882
3,569,569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当指標については算定に誤りがあり、正しくはＨ</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61.3%</a:t>
          </a:r>
          <a:r>
            <a:rPr kumimoji="1" lang="ja-JP" altLang="en-US" sz="1100">
              <a:latin typeface="ＭＳ Ｐゴシック" panose="020B0600070205080204" pitchFamily="50" charset="-128"/>
              <a:ea typeface="ＭＳ Ｐゴシック" panose="020B0600070205080204" pitchFamily="50" charset="-128"/>
            </a:rPr>
            <a:t>である。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有形固定資産減価償却率は、類似団体平均とほぼ同水準であった。当村では平成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年度に個別施設計画を策定し、平成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年度より各施設の長寿命化対策を進めている。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同計画の策定に際しては、施設ごとの劣化診断を行っており、今後も計画の見直し等も行いつつ、緊急度の高い施設から計画的に長寿命化対策を行い、類似団体の平均程度を維持していく。</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D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133456</xdr:rowOff>
    </xdr:from>
    <xdr:to>
      <xdr:col>23</xdr:col>
      <xdr:colOff>85090</xdr:colOff>
      <xdr:row>33</xdr:row>
      <xdr:rowOff>117687</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flipV="1">
          <a:off x="4760595" y="5534131"/>
          <a:ext cx="1270" cy="1012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D00-00004C000000}"/>
            </a:ext>
          </a:extLst>
        </xdr:cNvPr>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80133</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D00-00004E000000}"/>
            </a:ext>
          </a:extLst>
        </xdr:cNvPr>
        <xdr:cNvSpPr txBox="1"/>
      </xdr:nvSpPr>
      <xdr:spPr>
        <a:xfrm>
          <a:off x="4813300" y="530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133456</xdr:rowOff>
    </xdr:from>
    <xdr:to>
      <xdr:col>23</xdr:col>
      <xdr:colOff>174625</xdr:colOff>
      <xdr:row>27</xdr:row>
      <xdr:rowOff>133456</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673600" y="553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D00-000050000000}"/>
            </a:ext>
          </a:extLst>
        </xdr:cNvPr>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118851</xdr:rowOff>
    </xdr:from>
    <xdr:to>
      <xdr:col>19</xdr:col>
      <xdr:colOff>187325</xdr:colOff>
      <xdr:row>31</xdr:row>
      <xdr:rowOff>49001</xdr:rowOff>
    </xdr:to>
    <xdr:sp macro="" textlink="">
      <xdr:nvSpPr>
        <xdr:cNvPr id="82" name="フローチャート: 判断 81">
          <a:extLst>
            <a:ext uri="{FF2B5EF4-FFF2-40B4-BE49-F238E27FC236}">
              <a16:creationId xmlns:a16="http://schemas.microsoft.com/office/drawing/2014/main" id="{00000000-0008-0000-0D00-000052000000}"/>
            </a:ext>
          </a:extLst>
        </xdr:cNvPr>
        <xdr:cNvSpPr/>
      </xdr:nvSpPr>
      <xdr:spPr>
        <a:xfrm>
          <a:off x="4000500" y="603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50483</xdr:rowOff>
    </xdr:from>
    <xdr:to>
      <xdr:col>11</xdr:col>
      <xdr:colOff>187325</xdr:colOff>
      <xdr:row>30</xdr:row>
      <xdr:rowOff>152083</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2476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85" name="フローチャート: 判断 84">
          <a:extLst>
            <a:ext uri="{FF2B5EF4-FFF2-40B4-BE49-F238E27FC236}">
              <a16:creationId xmlns:a16="http://schemas.microsoft.com/office/drawing/2014/main" id="{00000000-0008-0000-0D00-000055000000}"/>
            </a:ext>
          </a:extLst>
        </xdr:cNvPr>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D00-00005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115253</xdr:rowOff>
    </xdr:from>
    <xdr:to>
      <xdr:col>23</xdr:col>
      <xdr:colOff>136525</xdr:colOff>
      <xdr:row>31</xdr:row>
      <xdr:rowOff>45403</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4711700" y="603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138130</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D00-00005C000000}"/>
            </a:ext>
          </a:extLst>
        </xdr:cNvPr>
        <xdr:cNvSpPr txBox="1"/>
      </xdr:nvSpPr>
      <xdr:spPr>
        <a:xfrm>
          <a:off x="4813300" y="5881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99060</xdr:rowOff>
    </xdr:from>
    <xdr:to>
      <xdr:col>19</xdr:col>
      <xdr:colOff>187325</xdr:colOff>
      <xdr:row>31</xdr:row>
      <xdr:rowOff>29210</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40005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149860</xdr:rowOff>
    </xdr:from>
    <xdr:to>
      <xdr:col>23</xdr:col>
      <xdr:colOff>85725</xdr:colOff>
      <xdr:row>30</xdr:row>
      <xdr:rowOff>166053</xdr:rowOff>
    </xdr:to>
    <xdr:cxnSp macro="">
      <xdr:nvCxnSpPr>
        <xdr:cNvPr id="94" name="直線コネクタ 93">
          <a:extLst>
            <a:ext uri="{FF2B5EF4-FFF2-40B4-BE49-F238E27FC236}">
              <a16:creationId xmlns:a16="http://schemas.microsoft.com/office/drawing/2014/main" id="{00000000-0008-0000-0D00-00005E000000}"/>
            </a:ext>
          </a:extLst>
        </xdr:cNvPr>
        <xdr:cNvCxnSpPr/>
      </xdr:nvCxnSpPr>
      <xdr:spPr>
        <a:xfrm>
          <a:off x="4051300" y="6064885"/>
          <a:ext cx="7112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99060</xdr:rowOff>
    </xdr:from>
    <xdr:to>
      <xdr:col>15</xdr:col>
      <xdr:colOff>187325</xdr:colOff>
      <xdr:row>31</xdr:row>
      <xdr:rowOff>29210</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32385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149860</xdr:rowOff>
    </xdr:from>
    <xdr:to>
      <xdr:col>19</xdr:col>
      <xdr:colOff>136525</xdr:colOff>
      <xdr:row>30</xdr:row>
      <xdr:rowOff>149860</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3289300" y="6064885"/>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82867</xdr:rowOff>
    </xdr:from>
    <xdr:to>
      <xdr:col>11</xdr:col>
      <xdr:colOff>187325</xdr:colOff>
      <xdr:row>31</xdr:row>
      <xdr:rowOff>13017</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2476500" y="599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133667</xdr:rowOff>
    </xdr:from>
    <xdr:to>
      <xdr:col>15</xdr:col>
      <xdr:colOff>136525</xdr:colOff>
      <xdr:row>30</xdr:row>
      <xdr:rowOff>149860</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2527300" y="6048692"/>
          <a:ext cx="762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52599</xdr:rowOff>
    </xdr:from>
    <xdr:to>
      <xdr:col>7</xdr:col>
      <xdr:colOff>187325</xdr:colOff>
      <xdr:row>26</xdr:row>
      <xdr:rowOff>154199</xdr:rowOff>
    </xdr:to>
    <xdr:sp macro="" textlink="">
      <xdr:nvSpPr>
        <xdr:cNvPr id="99" name="楕円 98">
          <a:extLst>
            <a:ext uri="{FF2B5EF4-FFF2-40B4-BE49-F238E27FC236}">
              <a16:creationId xmlns:a16="http://schemas.microsoft.com/office/drawing/2014/main" id="{00000000-0008-0000-0D00-000063000000}"/>
            </a:ext>
          </a:extLst>
        </xdr:cNvPr>
        <xdr:cNvSpPr/>
      </xdr:nvSpPr>
      <xdr:spPr>
        <a:xfrm>
          <a:off x="1714500" y="528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103399</xdr:rowOff>
    </xdr:from>
    <xdr:to>
      <xdr:col>11</xdr:col>
      <xdr:colOff>136525</xdr:colOff>
      <xdr:row>30</xdr:row>
      <xdr:rowOff>133667</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a:off x="1765300" y="5332624"/>
          <a:ext cx="762000" cy="71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40128</xdr:rowOff>
    </xdr:from>
    <xdr:ext cx="405111" cy="259045"/>
    <xdr:sp macro="" textlink="">
      <xdr:nvSpPr>
        <xdr:cNvPr id="101" name="n_1aveValue有形固定資産減価償却率">
          <a:extLst>
            <a:ext uri="{FF2B5EF4-FFF2-40B4-BE49-F238E27FC236}">
              <a16:creationId xmlns:a16="http://schemas.microsoft.com/office/drawing/2014/main" id="{00000000-0008-0000-0D00-000065000000}"/>
            </a:ext>
          </a:extLst>
        </xdr:cNvPr>
        <xdr:cNvSpPr txBox="1"/>
      </xdr:nvSpPr>
      <xdr:spPr>
        <a:xfrm>
          <a:off x="3836044" y="6126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34942</xdr:rowOff>
    </xdr:from>
    <xdr:ext cx="405111" cy="259045"/>
    <xdr:sp macro="" textlink="">
      <xdr:nvSpPr>
        <xdr:cNvPr id="102" name="n_2aveValue有形固定資産減価償却率">
          <a:extLst>
            <a:ext uri="{FF2B5EF4-FFF2-40B4-BE49-F238E27FC236}">
              <a16:creationId xmlns:a16="http://schemas.microsoft.com/office/drawing/2014/main" id="{00000000-0008-0000-0D00-000066000000}"/>
            </a:ext>
          </a:extLst>
        </xdr:cNvPr>
        <xdr:cNvSpPr txBox="1"/>
      </xdr:nvSpPr>
      <xdr:spPr>
        <a:xfrm>
          <a:off x="3086744"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168610</xdr:rowOff>
    </xdr:from>
    <xdr:ext cx="405111" cy="259045"/>
    <xdr:sp macro="" textlink="">
      <xdr:nvSpPr>
        <xdr:cNvPr id="103" name="n_3aveValue有形固定資産減価償却率">
          <a:extLst>
            <a:ext uri="{FF2B5EF4-FFF2-40B4-BE49-F238E27FC236}">
              <a16:creationId xmlns:a16="http://schemas.microsoft.com/office/drawing/2014/main" id="{00000000-0008-0000-0D00-000067000000}"/>
            </a:ext>
          </a:extLst>
        </xdr:cNvPr>
        <xdr:cNvSpPr txBox="1"/>
      </xdr:nvSpPr>
      <xdr:spPr>
        <a:xfrm>
          <a:off x="2324744" y="5740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134214</xdr:rowOff>
    </xdr:from>
    <xdr:ext cx="405111" cy="259045"/>
    <xdr:sp macro="" textlink="">
      <xdr:nvSpPr>
        <xdr:cNvPr id="104" name="n_4aveValue有形固定資産減価償却率">
          <a:extLst>
            <a:ext uri="{FF2B5EF4-FFF2-40B4-BE49-F238E27FC236}">
              <a16:creationId xmlns:a16="http://schemas.microsoft.com/office/drawing/2014/main" id="{00000000-0008-0000-0D00-000068000000}"/>
            </a:ext>
          </a:extLst>
        </xdr:cNvPr>
        <xdr:cNvSpPr txBox="1"/>
      </xdr:nvSpPr>
      <xdr:spPr>
        <a:xfrm>
          <a:off x="1562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45737</xdr:rowOff>
    </xdr:from>
    <xdr:ext cx="405111" cy="259045"/>
    <xdr:sp macro="" textlink="">
      <xdr:nvSpPr>
        <xdr:cNvPr id="105" name="n_1mainValue有形固定資産減価償却率">
          <a:extLst>
            <a:ext uri="{FF2B5EF4-FFF2-40B4-BE49-F238E27FC236}">
              <a16:creationId xmlns:a16="http://schemas.microsoft.com/office/drawing/2014/main" id="{00000000-0008-0000-0D00-000069000000}"/>
            </a:ext>
          </a:extLst>
        </xdr:cNvPr>
        <xdr:cNvSpPr txBox="1"/>
      </xdr:nvSpPr>
      <xdr:spPr>
        <a:xfrm>
          <a:off x="3836044" y="578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20337</xdr:rowOff>
    </xdr:from>
    <xdr:ext cx="405111" cy="259045"/>
    <xdr:sp macro="" textlink="">
      <xdr:nvSpPr>
        <xdr:cNvPr id="106" name="n_2mainValue有形固定資産減価償却率">
          <a:extLst>
            <a:ext uri="{FF2B5EF4-FFF2-40B4-BE49-F238E27FC236}">
              <a16:creationId xmlns:a16="http://schemas.microsoft.com/office/drawing/2014/main" id="{00000000-0008-0000-0D00-00006A000000}"/>
            </a:ext>
          </a:extLst>
        </xdr:cNvPr>
        <xdr:cNvSpPr txBox="1"/>
      </xdr:nvSpPr>
      <xdr:spPr>
        <a:xfrm>
          <a:off x="30867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4144</xdr:rowOff>
    </xdr:from>
    <xdr:ext cx="405111" cy="259045"/>
    <xdr:sp macro="" textlink="">
      <xdr:nvSpPr>
        <xdr:cNvPr id="107" name="n_3mainValue有形固定資産減価償却率">
          <a:extLst>
            <a:ext uri="{FF2B5EF4-FFF2-40B4-BE49-F238E27FC236}">
              <a16:creationId xmlns:a16="http://schemas.microsoft.com/office/drawing/2014/main" id="{00000000-0008-0000-0D00-00006B000000}"/>
            </a:ext>
          </a:extLst>
        </xdr:cNvPr>
        <xdr:cNvSpPr txBox="1"/>
      </xdr:nvSpPr>
      <xdr:spPr>
        <a:xfrm>
          <a:off x="2324744" y="609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24</xdr:row>
      <xdr:rowOff>170726</xdr:rowOff>
    </xdr:from>
    <xdr:ext cx="405111" cy="259045"/>
    <xdr:sp macro="" textlink="">
      <xdr:nvSpPr>
        <xdr:cNvPr id="108" name="n_4mainValue有形固定資産減価償却率">
          <a:extLst>
            <a:ext uri="{FF2B5EF4-FFF2-40B4-BE49-F238E27FC236}">
              <a16:creationId xmlns:a16="http://schemas.microsoft.com/office/drawing/2014/main" id="{00000000-0008-0000-0D00-00006C000000}"/>
            </a:ext>
          </a:extLst>
        </xdr:cNvPr>
        <xdr:cNvSpPr txBox="1"/>
      </xdr:nvSpPr>
      <xdr:spPr>
        <a:xfrm>
          <a:off x="1562744" y="505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[ 153.1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D00-00007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D00-00007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債務償還比率は、類似団体平均を下回っており、平成</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年度から歳出の抑制を図り特定目的基金へ積極的に積み立てたこと及び新規地方債の発行を極力抑制したことが主な要因と考えられる。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Ｒ</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と比べＲ</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の算定値は、</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％の大幅な減となった。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年度にかけて将来負担額の増額が見込まれており、債務償還率の上昇も見込まれるが、類似団体平均を上回らないよう、計画的に事業を実施する。</a:t>
          </a: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D00-00008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156482</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flipV="1">
          <a:off x="14793595" y="5261428"/>
          <a:ext cx="1269" cy="149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160309</xdr:rowOff>
    </xdr:from>
    <xdr:ext cx="469744" cy="259045"/>
    <xdr:sp macro="" textlink="">
      <xdr:nvSpPr>
        <xdr:cNvPr id="140" name="債務償還比率最小値テキスト">
          <a:extLst>
            <a:ext uri="{FF2B5EF4-FFF2-40B4-BE49-F238E27FC236}">
              <a16:creationId xmlns:a16="http://schemas.microsoft.com/office/drawing/2014/main" id="{00000000-0008-0000-0D00-00008C000000}"/>
            </a:ext>
          </a:extLst>
        </xdr:cNvPr>
        <xdr:cNvSpPr txBox="1"/>
      </xdr:nvSpPr>
      <xdr:spPr>
        <a:xfrm>
          <a:off x="14846300" y="6761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156482</xdr:rowOff>
    </xdr:from>
    <xdr:to>
      <xdr:col>76</xdr:col>
      <xdr:colOff>111125</xdr:colOff>
      <xdr:row>34</xdr:row>
      <xdr:rowOff>156482</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4706600" y="6757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00000000-0008-0000-0D00-00008E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00000000-0008-0000-0D00-00008F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119551</xdr:rowOff>
    </xdr:from>
    <xdr:ext cx="469744" cy="259045"/>
    <xdr:sp macro="" textlink="">
      <xdr:nvSpPr>
        <xdr:cNvPr id="144" name="債務償還比率平均値テキスト">
          <a:extLst>
            <a:ext uri="{FF2B5EF4-FFF2-40B4-BE49-F238E27FC236}">
              <a16:creationId xmlns:a16="http://schemas.microsoft.com/office/drawing/2014/main" id="{00000000-0008-0000-0D00-000090000000}"/>
            </a:ext>
          </a:extLst>
        </xdr:cNvPr>
        <xdr:cNvSpPr txBox="1"/>
      </xdr:nvSpPr>
      <xdr:spPr>
        <a:xfrm>
          <a:off x="14846300" y="58631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141124</xdr:rowOff>
    </xdr:from>
    <xdr:to>
      <xdr:col>76</xdr:col>
      <xdr:colOff>73025</xdr:colOff>
      <xdr:row>30</xdr:row>
      <xdr:rowOff>71274</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4744700" y="588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25346</xdr:rowOff>
    </xdr:from>
    <xdr:to>
      <xdr:col>72</xdr:col>
      <xdr:colOff>123825</xdr:colOff>
      <xdr:row>30</xdr:row>
      <xdr:rowOff>126946</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4033500" y="594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8999</xdr:rowOff>
    </xdr:from>
    <xdr:to>
      <xdr:col>68</xdr:col>
      <xdr:colOff>123825</xdr:colOff>
      <xdr:row>30</xdr:row>
      <xdr:rowOff>110599</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3271500" y="592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30743</xdr:rowOff>
    </xdr:from>
    <xdr:to>
      <xdr:col>64</xdr:col>
      <xdr:colOff>123825</xdr:colOff>
      <xdr:row>30</xdr:row>
      <xdr:rowOff>132343</xdr:rowOff>
    </xdr:to>
    <xdr:sp macro="" textlink="">
      <xdr:nvSpPr>
        <xdr:cNvPr id="148" name="フローチャート: 判断 147">
          <a:extLst>
            <a:ext uri="{FF2B5EF4-FFF2-40B4-BE49-F238E27FC236}">
              <a16:creationId xmlns:a16="http://schemas.microsoft.com/office/drawing/2014/main" id="{00000000-0008-0000-0D00-000094000000}"/>
            </a:ext>
          </a:extLst>
        </xdr:cNvPr>
        <xdr:cNvSpPr/>
      </xdr:nvSpPr>
      <xdr:spPr>
        <a:xfrm>
          <a:off x="12509500" y="5945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4681</xdr:rowOff>
    </xdr:from>
    <xdr:to>
      <xdr:col>60</xdr:col>
      <xdr:colOff>123825</xdr:colOff>
      <xdr:row>30</xdr:row>
      <xdr:rowOff>106281</xdr:rowOff>
    </xdr:to>
    <xdr:sp macro="" textlink="">
      <xdr:nvSpPr>
        <xdr:cNvPr id="149" name="フローチャート: 判断 148">
          <a:extLst>
            <a:ext uri="{FF2B5EF4-FFF2-40B4-BE49-F238E27FC236}">
              <a16:creationId xmlns:a16="http://schemas.microsoft.com/office/drawing/2014/main" id="{00000000-0008-0000-0D00-000095000000}"/>
            </a:ext>
          </a:extLst>
        </xdr:cNvPr>
        <xdr:cNvSpPr/>
      </xdr:nvSpPr>
      <xdr:spPr>
        <a:xfrm>
          <a:off x="11747500" y="591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46056</xdr:rowOff>
    </xdr:from>
    <xdr:to>
      <xdr:col>76</xdr:col>
      <xdr:colOff>73025</xdr:colOff>
      <xdr:row>27</xdr:row>
      <xdr:rowOff>147656</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4744700" y="544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68933</xdr:rowOff>
    </xdr:from>
    <xdr:ext cx="469744" cy="259045"/>
    <xdr:sp macro="" textlink="">
      <xdr:nvSpPr>
        <xdr:cNvPr id="156" name="債務償還比率該当値テキスト">
          <a:extLst>
            <a:ext uri="{FF2B5EF4-FFF2-40B4-BE49-F238E27FC236}">
              <a16:creationId xmlns:a16="http://schemas.microsoft.com/office/drawing/2014/main" id="{00000000-0008-0000-0D00-00009C000000}"/>
            </a:ext>
          </a:extLst>
        </xdr:cNvPr>
        <xdr:cNvSpPr txBox="1"/>
      </xdr:nvSpPr>
      <xdr:spPr>
        <a:xfrm>
          <a:off x="14846300" y="5298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90007</xdr:rowOff>
    </xdr:from>
    <xdr:to>
      <xdr:col>72</xdr:col>
      <xdr:colOff>123825</xdr:colOff>
      <xdr:row>28</xdr:row>
      <xdr:rowOff>20157</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4033500" y="549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96856</xdr:rowOff>
    </xdr:from>
    <xdr:to>
      <xdr:col>76</xdr:col>
      <xdr:colOff>22225</xdr:colOff>
      <xdr:row>27</xdr:row>
      <xdr:rowOff>140807</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flipV="1">
          <a:off x="14084300" y="5497531"/>
          <a:ext cx="711200" cy="4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65332</xdr:rowOff>
    </xdr:from>
    <xdr:to>
      <xdr:col>68</xdr:col>
      <xdr:colOff>123825</xdr:colOff>
      <xdr:row>27</xdr:row>
      <xdr:rowOff>166932</xdr:rowOff>
    </xdr:to>
    <xdr:sp macro="" textlink="">
      <xdr:nvSpPr>
        <xdr:cNvPr id="159" name="楕円 158">
          <a:extLst>
            <a:ext uri="{FF2B5EF4-FFF2-40B4-BE49-F238E27FC236}">
              <a16:creationId xmlns:a16="http://schemas.microsoft.com/office/drawing/2014/main" id="{00000000-0008-0000-0D00-00009F000000}"/>
            </a:ext>
          </a:extLst>
        </xdr:cNvPr>
        <xdr:cNvSpPr/>
      </xdr:nvSpPr>
      <xdr:spPr>
        <a:xfrm>
          <a:off x="13271500" y="546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116132</xdr:rowOff>
    </xdr:from>
    <xdr:to>
      <xdr:col>72</xdr:col>
      <xdr:colOff>73025</xdr:colOff>
      <xdr:row>27</xdr:row>
      <xdr:rowOff>140807</xdr:rowOff>
    </xdr:to>
    <xdr:cxnSp macro="">
      <xdr:nvCxnSpPr>
        <xdr:cNvPr id="160" name="直線コネクタ 159">
          <a:extLst>
            <a:ext uri="{FF2B5EF4-FFF2-40B4-BE49-F238E27FC236}">
              <a16:creationId xmlns:a16="http://schemas.microsoft.com/office/drawing/2014/main" id="{00000000-0008-0000-0D00-0000A0000000}"/>
            </a:ext>
          </a:extLst>
        </xdr:cNvPr>
        <xdr:cNvCxnSpPr/>
      </xdr:nvCxnSpPr>
      <xdr:spPr>
        <a:xfrm>
          <a:off x="13322300" y="5516807"/>
          <a:ext cx="762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107124</xdr:rowOff>
    </xdr:from>
    <xdr:to>
      <xdr:col>64</xdr:col>
      <xdr:colOff>123825</xdr:colOff>
      <xdr:row>28</xdr:row>
      <xdr:rowOff>37274</xdr:rowOff>
    </xdr:to>
    <xdr:sp macro="" textlink="">
      <xdr:nvSpPr>
        <xdr:cNvPr id="161" name="楕円 160">
          <a:extLst>
            <a:ext uri="{FF2B5EF4-FFF2-40B4-BE49-F238E27FC236}">
              <a16:creationId xmlns:a16="http://schemas.microsoft.com/office/drawing/2014/main" id="{00000000-0008-0000-0D00-0000A1000000}"/>
            </a:ext>
          </a:extLst>
        </xdr:cNvPr>
        <xdr:cNvSpPr/>
      </xdr:nvSpPr>
      <xdr:spPr>
        <a:xfrm>
          <a:off x="12509500" y="550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116132</xdr:rowOff>
    </xdr:from>
    <xdr:to>
      <xdr:col>68</xdr:col>
      <xdr:colOff>73025</xdr:colOff>
      <xdr:row>27</xdr:row>
      <xdr:rowOff>157924</xdr:rowOff>
    </xdr:to>
    <xdr:cxnSp macro="">
      <xdr:nvCxnSpPr>
        <xdr:cNvPr id="162" name="直線コネクタ 161">
          <a:extLst>
            <a:ext uri="{FF2B5EF4-FFF2-40B4-BE49-F238E27FC236}">
              <a16:creationId xmlns:a16="http://schemas.microsoft.com/office/drawing/2014/main" id="{00000000-0008-0000-0D00-0000A2000000}"/>
            </a:ext>
          </a:extLst>
        </xdr:cNvPr>
        <xdr:cNvCxnSpPr/>
      </xdr:nvCxnSpPr>
      <xdr:spPr>
        <a:xfrm flipV="1">
          <a:off x="12560300" y="5516807"/>
          <a:ext cx="762000" cy="4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153234</xdr:rowOff>
    </xdr:from>
    <xdr:to>
      <xdr:col>60</xdr:col>
      <xdr:colOff>123825</xdr:colOff>
      <xdr:row>28</xdr:row>
      <xdr:rowOff>83384</xdr:rowOff>
    </xdr:to>
    <xdr:sp macro="" textlink="">
      <xdr:nvSpPr>
        <xdr:cNvPr id="163" name="楕円 162">
          <a:extLst>
            <a:ext uri="{FF2B5EF4-FFF2-40B4-BE49-F238E27FC236}">
              <a16:creationId xmlns:a16="http://schemas.microsoft.com/office/drawing/2014/main" id="{00000000-0008-0000-0D00-0000A3000000}"/>
            </a:ext>
          </a:extLst>
        </xdr:cNvPr>
        <xdr:cNvSpPr/>
      </xdr:nvSpPr>
      <xdr:spPr>
        <a:xfrm>
          <a:off x="11747500" y="555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157924</xdr:rowOff>
    </xdr:from>
    <xdr:to>
      <xdr:col>64</xdr:col>
      <xdr:colOff>73025</xdr:colOff>
      <xdr:row>28</xdr:row>
      <xdr:rowOff>32584</xdr:rowOff>
    </xdr:to>
    <xdr:cxnSp macro="">
      <xdr:nvCxnSpPr>
        <xdr:cNvPr id="164" name="直線コネクタ 163">
          <a:extLst>
            <a:ext uri="{FF2B5EF4-FFF2-40B4-BE49-F238E27FC236}">
              <a16:creationId xmlns:a16="http://schemas.microsoft.com/office/drawing/2014/main" id="{00000000-0008-0000-0D00-0000A4000000}"/>
            </a:ext>
          </a:extLst>
        </xdr:cNvPr>
        <xdr:cNvCxnSpPr/>
      </xdr:nvCxnSpPr>
      <xdr:spPr>
        <a:xfrm flipV="1">
          <a:off x="11798300" y="5558599"/>
          <a:ext cx="762000" cy="46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118073</xdr:rowOff>
    </xdr:from>
    <xdr:ext cx="469744" cy="259045"/>
    <xdr:sp macro="" textlink="">
      <xdr:nvSpPr>
        <xdr:cNvPr id="165" name="n_1aveValue債務償還比率">
          <a:extLst>
            <a:ext uri="{FF2B5EF4-FFF2-40B4-BE49-F238E27FC236}">
              <a16:creationId xmlns:a16="http://schemas.microsoft.com/office/drawing/2014/main" id="{00000000-0008-0000-0D00-0000A5000000}"/>
            </a:ext>
          </a:extLst>
        </xdr:cNvPr>
        <xdr:cNvSpPr txBox="1"/>
      </xdr:nvSpPr>
      <xdr:spPr>
        <a:xfrm>
          <a:off x="13836727" y="6033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101726</xdr:rowOff>
    </xdr:from>
    <xdr:ext cx="469744" cy="259045"/>
    <xdr:sp macro="" textlink="">
      <xdr:nvSpPr>
        <xdr:cNvPr id="166" name="n_2aveValue債務償還比率">
          <a:extLst>
            <a:ext uri="{FF2B5EF4-FFF2-40B4-BE49-F238E27FC236}">
              <a16:creationId xmlns:a16="http://schemas.microsoft.com/office/drawing/2014/main" id="{00000000-0008-0000-0D00-0000A6000000}"/>
            </a:ext>
          </a:extLst>
        </xdr:cNvPr>
        <xdr:cNvSpPr txBox="1"/>
      </xdr:nvSpPr>
      <xdr:spPr>
        <a:xfrm>
          <a:off x="13087427" y="601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123470</xdr:rowOff>
    </xdr:from>
    <xdr:ext cx="469744" cy="259045"/>
    <xdr:sp macro="" textlink="">
      <xdr:nvSpPr>
        <xdr:cNvPr id="167" name="n_3aveValue債務償還比率">
          <a:extLst>
            <a:ext uri="{FF2B5EF4-FFF2-40B4-BE49-F238E27FC236}">
              <a16:creationId xmlns:a16="http://schemas.microsoft.com/office/drawing/2014/main" id="{00000000-0008-0000-0D00-0000A7000000}"/>
            </a:ext>
          </a:extLst>
        </xdr:cNvPr>
        <xdr:cNvSpPr txBox="1"/>
      </xdr:nvSpPr>
      <xdr:spPr>
        <a:xfrm>
          <a:off x="12325427" y="6038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97408</xdr:rowOff>
    </xdr:from>
    <xdr:ext cx="469744" cy="259045"/>
    <xdr:sp macro="" textlink="">
      <xdr:nvSpPr>
        <xdr:cNvPr id="168" name="n_4aveValue債務償還比率">
          <a:extLst>
            <a:ext uri="{FF2B5EF4-FFF2-40B4-BE49-F238E27FC236}">
              <a16:creationId xmlns:a16="http://schemas.microsoft.com/office/drawing/2014/main" id="{00000000-0008-0000-0D00-0000A8000000}"/>
            </a:ext>
          </a:extLst>
        </xdr:cNvPr>
        <xdr:cNvSpPr txBox="1"/>
      </xdr:nvSpPr>
      <xdr:spPr>
        <a:xfrm>
          <a:off x="11563427" y="6012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36684</xdr:rowOff>
    </xdr:from>
    <xdr:ext cx="469744" cy="259045"/>
    <xdr:sp macro="" textlink="">
      <xdr:nvSpPr>
        <xdr:cNvPr id="169" name="n_1mainValue債務償還比率">
          <a:extLst>
            <a:ext uri="{FF2B5EF4-FFF2-40B4-BE49-F238E27FC236}">
              <a16:creationId xmlns:a16="http://schemas.microsoft.com/office/drawing/2014/main" id="{00000000-0008-0000-0D00-0000A9000000}"/>
            </a:ext>
          </a:extLst>
        </xdr:cNvPr>
        <xdr:cNvSpPr txBox="1"/>
      </xdr:nvSpPr>
      <xdr:spPr>
        <a:xfrm>
          <a:off x="13836727" y="526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12009</xdr:rowOff>
    </xdr:from>
    <xdr:ext cx="469744" cy="259045"/>
    <xdr:sp macro="" textlink="">
      <xdr:nvSpPr>
        <xdr:cNvPr id="170" name="n_2mainValue債務償還比率">
          <a:extLst>
            <a:ext uri="{FF2B5EF4-FFF2-40B4-BE49-F238E27FC236}">
              <a16:creationId xmlns:a16="http://schemas.microsoft.com/office/drawing/2014/main" id="{00000000-0008-0000-0D00-0000AA000000}"/>
            </a:ext>
          </a:extLst>
        </xdr:cNvPr>
        <xdr:cNvSpPr txBox="1"/>
      </xdr:nvSpPr>
      <xdr:spPr>
        <a:xfrm>
          <a:off x="13087427" y="524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53801</xdr:rowOff>
    </xdr:from>
    <xdr:ext cx="469744" cy="259045"/>
    <xdr:sp macro="" textlink="">
      <xdr:nvSpPr>
        <xdr:cNvPr id="171" name="n_3mainValue債務償還比率">
          <a:extLst>
            <a:ext uri="{FF2B5EF4-FFF2-40B4-BE49-F238E27FC236}">
              <a16:creationId xmlns:a16="http://schemas.microsoft.com/office/drawing/2014/main" id="{00000000-0008-0000-0D00-0000AB000000}"/>
            </a:ext>
          </a:extLst>
        </xdr:cNvPr>
        <xdr:cNvSpPr txBox="1"/>
      </xdr:nvSpPr>
      <xdr:spPr>
        <a:xfrm>
          <a:off x="12325427" y="5283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99911</xdr:rowOff>
    </xdr:from>
    <xdr:ext cx="469744" cy="259045"/>
    <xdr:sp macro="" textlink="">
      <xdr:nvSpPr>
        <xdr:cNvPr id="172" name="n_4mainValue債務償還比率">
          <a:extLst>
            <a:ext uri="{FF2B5EF4-FFF2-40B4-BE49-F238E27FC236}">
              <a16:creationId xmlns:a16="http://schemas.microsoft.com/office/drawing/2014/main" id="{00000000-0008-0000-0D00-0000AC000000}"/>
            </a:ext>
          </a:extLst>
        </xdr:cNvPr>
        <xdr:cNvSpPr txBox="1"/>
      </xdr:nvSpPr>
      <xdr:spPr>
        <a:xfrm>
          <a:off x="11563427" y="532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D00-0000A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D00-0000A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D00-0000A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D00-0000B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D00-0000B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D00-0000B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9,705
9,563
47.07
5,824,144
5,795,189
14,732
3,069,882
3,569,569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116205</xdr:rowOff>
    </xdr:from>
    <xdr:to>
      <xdr:col>24</xdr:col>
      <xdr:colOff>62865</xdr:colOff>
      <xdr:row>42</xdr:row>
      <xdr:rowOff>28575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02605"/>
          <a:ext cx="0" cy="162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32402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3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28575</xdr:rowOff>
    </xdr:from>
    <xdr:to>
      <xdr:col>24</xdr:col>
      <xdr:colOff>152400</xdr:colOff>
      <xdr:row>42</xdr:row>
      <xdr:rowOff>28575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2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62882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37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116205</xdr:rowOff>
    </xdr:from>
    <xdr:to>
      <xdr:col>24</xdr:col>
      <xdr:colOff>152400</xdr:colOff>
      <xdr:row>32</xdr:row>
      <xdr:rowOff>116205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0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33037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76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162560</xdr:rowOff>
    </xdr:from>
    <xdr:to>
      <xdr:col>15</xdr:col>
      <xdr:colOff>101600</xdr:colOff>
      <xdr:row>38</xdr:row>
      <xdr:rowOff>92710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122555</xdr:rowOff>
    </xdr:from>
    <xdr:to>
      <xdr:col>10</xdr:col>
      <xdr:colOff>165100</xdr:colOff>
      <xdr:row>38</xdr:row>
      <xdr:rowOff>52705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111125</xdr:rowOff>
    </xdr:from>
    <xdr:to>
      <xdr:col>6</xdr:col>
      <xdr:colOff>38100</xdr:colOff>
      <xdr:row>38</xdr:row>
      <xdr:rowOff>41275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xdr:rowOff>
    </xdr:from>
    <xdr:to>
      <xdr:col>24</xdr:col>
      <xdr:colOff>114300</xdr:colOff>
      <xdr:row>39</xdr:row>
      <xdr:rowOff>104140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152417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168275</xdr:rowOff>
    </xdr:from>
    <xdr:to>
      <xdr:col>20</xdr:col>
      <xdr:colOff>38100</xdr:colOff>
      <xdr:row>39</xdr:row>
      <xdr:rowOff>98425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47625</xdr:rowOff>
    </xdr:from>
    <xdr:to>
      <xdr:col>24</xdr:col>
      <xdr:colOff>63500</xdr:colOff>
      <xdr:row>39</xdr:row>
      <xdr:rowOff>53340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73417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133985</xdr:rowOff>
    </xdr:from>
    <xdr:to>
      <xdr:col>15</xdr:col>
      <xdr:colOff>101600</xdr:colOff>
      <xdr:row>39</xdr:row>
      <xdr:rowOff>64135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13335</xdr:rowOff>
    </xdr:from>
    <xdr:to>
      <xdr:col>19</xdr:col>
      <xdr:colOff>177800</xdr:colOff>
      <xdr:row>39</xdr:row>
      <xdr:rowOff>47625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6998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139700</xdr:rowOff>
    </xdr:from>
    <xdr:to>
      <xdr:col>10</xdr:col>
      <xdr:colOff>165100</xdr:colOff>
      <xdr:row>39</xdr:row>
      <xdr:rowOff>69850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13335</xdr:rowOff>
    </xdr:from>
    <xdr:to>
      <xdr:col>15</xdr:col>
      <xdr:colOff>50800</xdr:colOff>
      <xdr:row>39</xdr:row>
      <xdr:rowOff>19050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flipV="1">
          <a:off x="2019300" y="66998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109220</xdr:rowOff>
    </xdr:from>
    <xdr:to>
      <xdr:col>6</xdr:col>
      <xdr:colOff>38100</xdr:colOff>
      <xdr:row>39</xdr:row>
      <xdr:rowOff>39370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160020</xdr:rowOff>
    </xdr:from>
    <xdr:to>
      <xdr:col>10</xdr:col>
      <xdr:colOff>114300</xdr:colOff>
      <xdr:row>39</xdr:row>
      <xdr:rowOff>19050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675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137812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109237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69232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57802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89552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77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55262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60977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30497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24051</xdr:rowOff>
    </xdr:from>
    <xdr:to>
      <xdr:col>54</xdr:col>
      <xdr:colOff>189865</xdr:colOff>
      <xdr:row>42</xdr:row>
      <xdr:rowOff>38031</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681901"/>
          <a:ext cx="0" cy="155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64128</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265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38031</xdr:rowOff>
    </xdr:from>
    <xdr:to>
      <xdr:col>55</xdr:col>
      <xdr:colOff>88900</xdr:colOff>
      <xdr:row>42</xdr:row>
      <xdr:rowOff>38031</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23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142178</xdr:rowOff>
    </xdr:from>
    <xdr:ext cx="690189"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457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8,173.746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24051</xdr:rowOff>
    </xdr:from>
    <xdr:to>
      <xdr:col>55</xdr:col>
      <xdr:colOff>88900</xdr:colOff>
      <xdr:row>33</xdr:row>
      <xdr:rowOff>24051</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68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153028</xdr:rowOff>
    </xdr:from>
    <xdr:ext cx="599010"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7011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130151</xdr:rowOff>
    </xdr:from>
    <xdr:to>
      <xdr:col>55</xdr:col>
      <xdr:colOff>50800</xdr:colOff>
      <xdr:row>42</xdr:row>
      <xdr:rowOff>60301</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7159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128028</xdr:rowOff>
    </xdr:from>
    <xdr:to>
      <xdr:col>50</xdr:col>
      <xdr:colOff>165100</xdr:colOff>
      <xdr:row>42</xdr:row>
      <xdr:rowOff>58178</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715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128947</xdr:rowOff>
    </xdr:from>
    <xdr:to>
      <xdr:col>46</xdr:col>
      <xdr:colOff>38100</xdr:colOff>
      <xdr:row>42</xdr:row>
      <xdr:rowOff>59097</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71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129393</xdr:rowOff>
    </xdr:from>
    <xdr:to>
      <xdr:col>41</xdr:col>
      <xdr:colOff>101600</xdr:colOff>
      <xdr:row>42</xdr:row>
      <xdr:rowOff>59543</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71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152705</xdr:rowOff>
    </xdr:from>
    <xdr:to>
      <xdr:col>36</xdr:col>
      <xdr:colOff>165100</xdr:colOff>
      <xdr:row>42</xdr:row>
      <xdr:rowOff>82855</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154095</xdr:rowOff>
    </xdr:from>
    <xdr:to>
      <xdr:col>55</xdr:col>
      <xdr:colOff>50800</xdr:colOff>
      <xdr:row>42</xdr:row>
      <xdr:rowOff>84245</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718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108577</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713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154077</xdr:rowOff>
    </xdr:from>
    <xdr:to>
      <xdr:col>50</xdr:col>
      <xdr:colOff>165100</xdr:colOff>
      <xdr:row>42</xdr:row>
      <xdr:rowOff>84227</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718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33427</xdr:rowOff>
    </xdr:from>
    <xdr:to>
      <xdr:col>55</xdr:col>
      <xdr:colOff>0</xdr:colOff>
      <xdr:row>42</xdr:row>
      <xdr:rowOff>33445</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a:off x="9639300" y="7234327"/>
          <a:ext cx="8382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154123</xdr:rowOff>
    </xdr:from>
    <xdr:to>
      <xdr:col>46</xdr:col>
      <xdr:colOff>38100</xdr:colOff>
      <xdr:row>42</xdr:row>
      <xdr:rowOff>84273</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718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33427</xdr:rowOff>
    </xdr:from>
    <xdr:to>
      <xdr:col>50</xdr:col>
      <xdr:colOff>114300</xdr:colOff>
      <xdr:row>42</xdr:row>
      <xdr:rowOff>33473</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7234327"/>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154163</xdr:rowOff>
    </xdr:from>
    <xdr:to>
      <xdr:col>41</xdr:col>
      <xdr:colOff>101600</xdr:colOff>
      <xdr:row>42</xdr:row>
      <xdr:rowOff>84313</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718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33473</xdr:rowOff>
    </xdr:from>
    <xdr:to>
      <xdr:col>45</xdr:col>
      <xdr:colOff>177800</xdr:colOff>
      <xdr:row>42</xdr:row>
      <xdr:rowOff>33513</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7234373"/>
          <a:ext cx="889000" cy="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154212</xdr:rowOff>
    </xdr:from>
    <xdr:to>
      <xdr:col>36</xdr:col>
      <xdr:colOff>165100</xdr:colOff>
      <xdr:row>42</xdr:row>
      <xdr:rowOff>84362</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7183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42</xdr:row>
      <xdr:rowOff>33513</xdr:rowOff>
    </xdr:from>
    <xdr:to>
      <xdr:col>41</xdr:col>
      <xdr:colOff>50800</xdr:colOff>
      <xdr:row>42</xdr:row>
      <xdr:rowOff>33562</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7234413"/>
          <a:ext cx="8890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74705</xdr:rowOff>
    </xdr:from>
    <xdr:ext cx="599010"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27094" y="693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40</xdr:row>
      <xdr:rowOff>75624</xdr:rowOff>
    </xdr:from>
    <xdr:ext cx="599010"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50794" y="693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40</xdr:row>
      <xdr:rowOff>76070</xdr:rowOff>
    </xdr:from>
    <xdr:ext cx="599010"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61794" y="693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99382</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75354</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727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75400</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727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75440</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4111" y="727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75489</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5111" y="727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E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153488</xdr:rowOff>
    </xdr:from>
    <xdr:to>
      <xdr:col>24</xdr:col>
      <xdr:colOff>62865</xdr:colOff>
      <xdr:row>64</xdr:row>
      <xdr:rowOff>71846</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4634865" y="9583238"/>
          <a:ext cx="0" cy="1461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75673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E00-0000AE000000}"/>
            </a:ext>
          </a:extLst>
        </xdr:cNvPr>
        <xdr:cNvSpPr txBox="1"/>
      </xdr:nvSpPr>
      <xdr:spPr>
        <a:xfrm>
          <a:off x="4673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71846</xdr:rowOff>
    </xdr:from>
    <xdr:to>
      <xdr:col>24</xdr:col>
      <xdr:colOff>152400</xdr:colOff>
      <xdr:row>64</xdr:row>
      <xdr:rowOff>71846</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100165</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E00-0000B0000000}"/>
            </a:ext>
          </a:extLst>
        </xdr:cNvPr>
        <xdr:cNvSpPr txBox="1"/>
      </xdr:nvSpPr>
      <xdr:spPr>
        <a:xfrm>
          <a:off x="4673600" y="935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153488</xdr:rowOff>
    </xdr:from>
    <xdr:to>
      <xdr:col>24</xdr:col>
      <xdr:colOff>152400</xdr:colOff>
      <xdr:row>55</xdr:row>
      <xdr:rowOff>153488</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103976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E00-0000B2000000}"/>
            </a:ext>
          </a:extLst>
        </xdr:cNvPr>
        <xdr:cNvSpPr txBox="1"/>
      </xdr:nvSpPr>
      <xdr:spPr>
        <a:xfrm>
          <a:off x="4673600" y="103909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125549</xdr:rowOff>
    </xdr:from>
    <xdr:to>
      <xdr:col>24</xdr:col>
      <xdr:colOff>114300</xdr:colOff>
      <xdr:row>61</xdr:row>
      <xdr:rowOff>55699</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4584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127181</xdr:rowOff>
    </xdr:from>
    <xdr:to>
      <xdr:col>15</xdr:col>
      <xdr:colOff>101600</xdr:colOff>
      <xdr:row>61</xdr:row>
      <xdr:rowOff>57331</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2857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83094</xdr:rowOff>
    </xdr:from>
    <xdr:to>
      <xdr:col>10</xdr:col>
      <xdr:colOff>165100</xdr:colOff>
      <xdr:row>61</xdr:row>
      <xdr:rowOff>13244</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968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79828</xdr:rowOff>
    </xdr:from>
    <xdr:to>
      <xdr:col>6</xdr:col>
      <xdr:colOff>38100</xdr:colOff>
      <xdr:row>61</xdr:row>
      <xdr:rowOff>9978</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079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141877</xdr:rowOff>
    </xdr:from>
    <xdr:to>
      <xdr:col>24</xdr:col>
      <xdr:colOff>114300</xdr:colOff>
      <xdr:row>60</xdr:row>
      <xdr:rowOff>72027</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4584700" y="102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164754</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E00-0000BE000000}"/>
            </a:ext>
          </a:extLst>
        </xdr:cNvPr>
        <xdr:cNvSpPr txBox="1"/>
      </xdr:nvSpPr>
      <xdr:spPr>
        <a:xfrm>
          <a:off x="4673600" y="10108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125549</xdr:rowOff>
    </xdr:from>
    <xdr:to>
      <xdr:col>20</xdr:col>
      <xdr:colOff>38100</xdr:colOff>
      <xdr:row>60</xdr:row>
      <xdr:rowOff>55699</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37465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4899</xdr:rowOff>
    </xdr:from>
    <xdr:to>
      <xdr:col>24</xdr:col>
      <xdr:colOff>63500</xdr:colOff>
      <xdr:row>60</xdr:row>
      <xdr:rowOff>21227</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3797300" y="1029189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133713</xdr:rowOff>
    </xdr:from>
    <xdr:to>
      <xdr:col>15</xdr:col>
      <xdr:colOff>101600</xdr:colOff>
      <xdr:row>60</xdr:row>
      <xdr:rowOff>63863</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28575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4899</xdr:rowOff>
    </xdr:from>
    <xdr:to>
      <xdr:col>19</xdr:col>
      <xdr:colOff>177800</xdr:colOff>
      <xdr:row>60</xdr:row>
      <xdr:rowOff>13063</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flipV="1">
          <a:off x="2908300" y="1029189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968500" y="1022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164919</xdr:rowOff>
    </xdr:from>
    <xdr:to>
      <xdr:col>15</xdr:col>
      <xdr:colOff>50800</xdr:colOff>
      <xdr:row>60</xdr:row>
      <xdr:rowOff>13063</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019300" y="1028046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120650</xdr:rowOff>
    </xdr:from>
    <xdr:to>
      <xdr:col>6</xdr:col>
      <xdr:colOff>38100</xdr:colOff>
      <xdr:row>60</xdr:row>
      <xdr:rowOff>50800</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079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164919</xdr:rowOff>
    </xdr:from>
    <xdr:to>
      <xdr:col>10</xdr:col>
      <xdr:colOff>114300</xdr:colOff>
      <xdr:row>60</xdr:row>
      <xdr:rowOff>0</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flipV="1">
          <a:off x="1130300" y="102804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48458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2705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4371</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1816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72226</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358204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80390</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2705744" y="1002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60796</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1816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927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E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52223</xdr:rowOff>
    </xdr:from>
    <xdr:to>
      <xdr:col>54</xdr:col>
      <xdr:colOff>189865</xdr:colOff>
      <xdr:row>63</xdr:row>
      <xdr:rowOff>170174</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flipV="1">
          <a:off x="10476865" y="9481973"/>
          <a:ext cx="0" cy="148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2551</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E00-0000E5000000}"/>
            </a:ext>
          </a:extLst>
        </xdr:cNvPr>
        <xdr:cNvSpPr txBox="1"/>
      </xdr:nvSpPr>
      <xdr:spPr>
        <a:xfrm>
          <a:off x="10515600" y="10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170174</xdr:rowOff>
    </xdr:from>
    <xdr:to>
      <xdr:col>55</xdr:col>
      <xdr:colOff>88900</xdr:colOff>
      <xdr:row>63</xdr:row>
      <xdr:rowOff>170174</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10388600" y="10971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170350</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E00-0000E7000000}"/>
            </a:ext>
          </a:extLst>
        </xdr:cNvPr>
        <xdr:cNvSpPr txBox="1"/>
      </xdr:nvSpPr>
      <xdr:spPr>
        <a:xfrm>
          <a:off x="10515600" y="92572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52223</xdr:rowOff>
    </xdr:from>
    <xdr:to>
      <xdr:col>55</xdr:col>
      <xdr:colOff>88900</xdr:colOff>
      <xdr:row>55</xdr:row>
      <xdr:rowOff>52223</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94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39571</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E00-0000E9000000}"/>
            </a:ext>
          </a:extLst>
        </xdr:cNvPr>
        <xdr:cNvSpPr txBox="1"/>
      </xdr:nvSpPr>
      <xdr:spPr>
        <a:xfrm>
          <a:off x="10515600" y="10498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16694</xdr:rowOff>
    </xdr:from>
    <xdr:to>
      <xdr:col>55</xdr:col>
      <xdr:colOff>50800</xdr:colOff>
      <xdr:row>62</xdr:row>
      <xdr:rowOff>118294</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10426700" y="1064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45998</xdr:rowOff>
    </xdr:from>
    <xdr:to>
      <xdr:col>50</xdr:col>
      <xdr:colOff>165100</xdr:colOff>
      <xdr:row>62</xdr:row>
      <xdr:rowOff>147598</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9588500" y="1067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78325</xdr:rowOff>
    </xdr:from>
    <xdr:to>
      <xdr:col>46</xdr:col>
      <xdr:colOff>38100</xdr:colOff>
      <xdr:row>63</xdr:row>
      <xdr:rowOff>8475</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8699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43507</xdr:rowOff>
    </xdr:from>
    <xdr:to>
      <xdr:col>41</xdr:col>
      <xdr:colOff>101600</xdr:colOff>
      <xdr:row>62</xdr:row>
      <xdr:rowOff>145107</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7810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28473</xdr:rowOff>
    </xdr:from>
    <xdr:to>
      <xdr:col>36</xdr:col>
      <xdr:colOff>165100</xdr:colOff>
      <xdr:row>62</xdr:row>
      <xdr:rowOff>130073</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6921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84503</xdr:rowOff>
    </xdr:from>
    <xdr:to>
      <xdr:col>55</xdr:col>
      <xdr:colOff>50800</xdr:colOff>
      <xdr:row>64</xdr:row>
      <xdr:rowOff>14653</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10426700" y="1088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170880</xdr:rowOff>
    </xdr:from>
    <xdr:ext cx="534377"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E00-0000F5000000}"/>
            </a:ext>
          </a:extLst>
        </xdr:cNvPr>
        <xdr:cNvSpPr txBox="1"/>
      </xdr:nvSpPr>
      <xdr:spPr>
        <a:xfrm>
          <a:off x="10515600" y="10800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84818</xdr:rowOff>
    </xdr:from>
    <xdr:to>
      <xdr:col>50</xdr:col>
      <xdr:colOff>165100</xdr:colOff>
      <xdr:row>64</xdr:row>
      <xdr:rowOff>14968</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9588500" y="1088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135303</xdr:rowOff>
    </xdr:from>
    <xdr:to>
      <xdr:col>55</xdr:col>
      <xdr:colOff>0</xdr:colOff>
      <xdr:row>63</xdr:row>
      <xdr:rowOff>135618</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9639300" y="10936653"/>
          <a:ext cx="838200" cy="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86734</xdr:rowOff>
    </xdr:from>
    <xdr:to>
      <xdr:col>46</xdr:col>
      <xdr:colOff>38100</xdr:colOff>
      <xdr:row>64</xdr:row>
      <xdr:rowOff>16884</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8699500" y="1088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135618</xdr:rowOff>
    </xdr:from>
    <xdr:to>
      <xdr:col>50</xdr:col>
      <xdr:colOff>114300</xdr:colOff>
      <xdr:row>63</xdr:row>
      <xdr:rowOff>137534</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8750300" y="10936968"/>
          <a:ext cx="889000" cy="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87385</xdr:rowOff>
    </xdr:from>
    <xdr:to>
      <xdr:col>41</xdr:col>
      <xdr:colOff>101600</xdr:colOff>
      <xdr:row>64</xdr:row>
      <xdr:rowOff>17535</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7810500" y="1088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137534</xdr:rowOff>
    </xdr:from>
    <xdr:to>
      <xdr:col>45</xdr:col>
      <xdr:colOff>177800</xdr:colOff>
      <xdr:row>63</xdr:row>
      <xdr:rowOff>138185</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7861300" y="10938884"/>
          <a:ext cx="889000" cy="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89036</xdr:rowOff>
    </xdr:from>
    <xdr:to>
      <xdr:col>36</xdr:col>
      <xdr:colOff>165100</xdr:colOff>
      <xdr:row>64</xdr:row>
      <xdr:rowOff>19186</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6921500" y="1089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138185</xdr:rowOff>
    </xdr:from>
    <xdr:to>
      <xdr:col>41</xdr:col>
      <xdr:colOff>50800</xdr:colOff>
      <xdr:row>63</xdr:row>
      <xdr:rowOff>139836</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6972300" y="10939535"/>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164125</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9327095" y="10451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25002</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8450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161634</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7561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146600</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6672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6095</xdr:rowOff>
    </xdr:from>
    <xdr:ext cx="534377"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59411" y="1097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8011</xdr:rowOff>
    </xdr:from>
    <xdr:ext cx="534377"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83111" y="1098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8662</xdr:rowOff>
    </xdr:from>
    <xdr:ext cx="534377"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94111" y="1098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10313</xdr:rowOff>
    </xdr:from>
    <xdr:ext cx="534377"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705111" y="1098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E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flipV="1">
          <a:off x="4634865" y="1344385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00000000-0008-0000-0E00-000020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00000000-0008-0000-0E00-000022010000}"/>
            </a:ext>
          </a:extLst>
        </xdr:cNvPr>
        <xdr:cNvSpPr txBox="1"/>
      </xdr:nvSpPr>
      <xdr:spPr>
        <a:xfrm>
          <a:off x="4673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45738</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E00-000024010000}"/>
            </a:ext>
          </a:extLst>
        </xdr:cNvPr>
        <xdr:cNvSpPr txBox="1"/>
      </xdr:nvSpPr>
      <xdr:spPr>
        <a:xfrm>
          <a:off x="4673600" y="14276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67311</xdr:rowOff>
    </xdr:from>
    <xdr:to>
      <xdr:col>24</xdr:col>
      <xdr:colOff>114300</xdr:colOff>
      <xdr:row>83</xdr:row>
      <xdr:rowOff>168911</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4584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24856</xdr:rowOff>
    </xdr:from>
    <xdr:to>
      <xdr:col>15</xdr:col>
      <xdr:colOff>101600</xdr:colOff>
      <xdr:row>83</xdr:row>
      <xdr:rowOff>126456</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2857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37919</xdr:rowOff>
    </xdr:from>
    <xdr:to>
      <xdr:col>10</xdr:col>
      <xdr:colOff>165100</xdr:colOff>
      <xdr:row>83</xdr:row>
      <xdr:rowOff>139519</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968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85</xdr:row>
      <xdr:rowOff>44450</xdr:rowOff>
    </xdr:from>
    <xdr:to>
      <xdr:col>6</xdr:col>
      <xdr:colOff>38100</xdr:colOff>
      <xdr:row>85</xdr:row>
      <xdr:rowOff>146050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079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37919</xdr:rowOff>
    </xdr:from>
    <xdr:to>
      <xdr:col>24</xdr:col>
      <xdr:colOff>114300</xdr:colOff>
      <xdr:row>83</xdr:row>
      <xdr:rowOff>139519</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4584700" y="142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60796</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E00-000030010000}"/>
            </a:ext>
          </a:extLst>
        </xdr:cNvPr>
        <xdr:cNvSpPr txBox="1"/>
      </xdr:nvSpPr>
      <xdr:spPr>
        <a:xfrm>
          <a:off x="4673600" y="14119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54248</xdr:rowOff>
    </xdr:from>
    <xdr:to>
      <xdr:col>20</xdr:col>
      <xdr:colOff>38100</xdr:colOff>
      <xdr:row>83</xdr:row>
      <xdr:rowOff>155848</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3746500" y="142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88719</xdr:rowOff>
    </xdr:from>
    <xdr:to>
      <xdr:col>24</xdr:col>
      <xdr:colOff>63500</xdr:colOff>
      <xdr:row>83</xdr:row>
      <xdr:rowOff>105048</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flipV="1">
          <a:off x="3797300" y="14319069"/>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60779</xdr:rowOff>
    </xdr:from>
    <xdr:to>
      <xdr:col>15</xdr:col>
      <xdr:colOff>101600</xdr:colOff>
      <xdr:row>83</xdr:row>
      <xdr:rowOff>162379</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28575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105048</xdr:rowOff>
    </xdr:from>
    <xdr:to>
      <xdr:col>19</xdr:col>
      <xdr:colOff>177800</xdr:colOff>
      <xdr:row>83</xdr:row>
      <xdr:rowOff>111579</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flipV="1">
          <a:off x="2908300" y="1433539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31387</xdr:rowOff>
    </xdr:from>
    <xdr:to>
      <xdr:col>10</xdr:col>
      <xdr:colOff>165100</xdr:colOff>
      <xdr:row>83</xdr:row>
      <xdr:rowOff>132987</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1968500" y="142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82187</xdr:rowOff>
    </xdr:from>
    <xdr:to>
      <xdr:col>15</xdr:col>
      <xdr:colOff>50800</xdr:colOff>
      <xdr:row>83</xdr:row>
      <xdr:rowOff>111579</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2019300" y="1431253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10161</xdr:rowOff>
    </xdr:from>
    <xdr:to>
      <xdr:col>6</xdr:col>
      <xdr:colOff>38100</xdr:colOff>
      <xdr:row>83</xdr:row>
      <xdr:rowOff>111761</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079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60961</xdr:rowOff>
    </xdr:from>
    <xdr:to>
      <xdr:col>10</xdr:col>
      <xdr:colOff>114300</xdr:colOff>
      <xdr:row>83</xdr:row>
      <xdr:rowOff>82187</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1130300" y="14291311"/>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152779</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E00-000039010000}"/>
            </a:ext>
          </a:extLst>
        </xdr:cNvPr>
        <xdr:cNvSpPr txBox="1"/>
      </xdr:nvSpPr>
      <xdr:spPr>
        <a:xfrm>
          <a:off x="3582044" y="1404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142983</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E00-00003A010000}"/>
            </a:ext>
          </a:extLst>
        </xdr:cNvPr>
        <xdr:cNvSpPr txBox="1"/>
      </xdr:nvSpPr>
      <xdr:spPr>
        <a:xfrm>
          <a:off x="2705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130646</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E00-00003B010000}"/>
            </a:ext>
          </a:extLst>
        </xdr:cNvPr>
        <xdr:cNvSpPr txBox="1"/>
      </xdr:nvSpPr>
      <xdr:spPr>
        <a:xfrm>
          <a:off x="1816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137177</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E00-00003C010000}"/>
            </a:ext>
          </a:extLst>
        </xdr:cNvPr>
        <xdr:cNvSpPr txBox="1"/>
      </xdr:nvSpPr>
      <xdr:spPr>
        <a:xfrm>
          <a:off x="927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146975</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E00-00003D010000}"/>
            </a:ext>
          </a:extLst>
        </xdr:cNvPr>
        <xdr:cNvSpPr txBox="1"/>
      </xdr:nvSpPr>
      <xdr:spPr>
        <a:xfrm>
          <a:off x="3582044" y="1437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153506</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E00-00003E010000}"/>
            </a:ext>
          </a:extLst>
        </xdr:cNvPr>
        <xdr:cNvSpPr txBox="1"/>
      </xdr:nvSpPr>
      <xdr:spPr>
        <a:xfrm>
          <a:off x="2705744" y="1438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149514</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E00-00003F010000}"/>
            </a:ext>
          </a:extLst>
        </xdr:cNvPr>
        <xdr:cNvSpPr txBox="1"/>
      </xdr:nvSpPr>
      <xdr:spPr>
        <a:xfrm>
          <a:off x="1816744" y="1403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128288</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E00-000040010000}"/>
            </a:ext>
          </a:extLst>
        </xdr:cNvPr>
        <xdr:cNvSpPr txBox="1"/>
      </xdr:nvSpPr>
      <xdr:spPr>
        <a:xfrm>
          <a:off x="927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00000000-0008-0000-0E00-00005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115413</xdr:rowOff>
    </xdr:from>
    <xdr:to>
      <xdr:col>54</xdr:col>
      <xdr:colOff>189865</xdr:colOff>
      <xdr:row>86</xdr:row>
      <xdr:rowOff>36500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flipV="1">
          <a:off x="10476865" y="13659963"/>
          <a:ext cx="0" cy="1121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40327</xdr:rowOff>
    </xdr:from>
    <xdr:ext cx="469744" cy="259045"/>
    <xdr:sp macro="" textlink="">
      <xdr:nvSpPr>
        <xdr:cNvPr id="343" name="【公営住宅】&#10;一人当たり面積最小値テキスト">
          <a:extLst>
            <a:ext uri="{FF2B5EF4-FFF2-40B4-BE49-F238E27FC236}">
              <a16:creationId xmlns:a16="http://schemas.microsoft.com/office/drawing/2014/main" id="{00000000-0008-0000-0E00-000057010000}"/>
            </a:ext>
          </a:extLst>
        </xdr:cNvPr>
        <xdr:cNvSpPr txBox="1"/>
      </xdr:nvSpPr>
      <xdr:spPr>
        <a:xfrm>
          <a:off x="10515600" y="1478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36500</xdr:rowOff>
    </xdr:from>
    <xdr:to>
      <xdr:col>55</xdr:col>
      <xdr:colOff>88900</xdr:colOff>
      <xdr:row>86</xdr:row>
      <xdr:rowOff>36500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0388600" y="1478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62090</xdr:rowOff>
    </xdr:from>
    <xdr:ext cx="534377" cy="259045"/>
    <xdr:sp macro="" textlink="">
      <xdr:nvSpPr>
        <xdr:cNvPr id="345" name="【公営住宅】&#10;一人当たり面積最大値テキスト">
          <a:extLst>
            <a:ext uri="{FF2B5EF4-FFF2-40B4-BE49-F238E27FC236}">
              <a16:creationId xmlns:a16="http://schemas.microsoft.com/office/drawing/2014/main" id="{00000000-0008-0000-0E00-000059010000}"/>
            </a:ext>
          </a:extLst>
        </xdr:cNvPr>
        <xdr:cNvSpPr txBox="1"/>
      </xdr:nvSpPr>
      <xdr:spPr>
        <a:xfrm>
          <a:off x="10515600" y="1343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115413</xdr:rowOff>
    </xdr:from>
    <xdr:to>
      <xdr:col>55</xdr:col>
      <xdr:colOff>88900</xdr:colOff>
      <xdr:row>79</xdr:row>
      <xdr:rowOff>115413</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0388600" y="1365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99789</xdr:rowOff>
    </xdr:from>
    <xdr:ext cx="469744" cy="259045"/>
    <xdr:sp macro="" textlink="">
      <xdr:nvSpPr>
        <xdr:cNvPr id="347" name="【公営住宅】&#10;一人当たり面積平均値テキスト">
          <a:extLst>
            <a:ext uri="{FF2B5EF4-FFF2-40B4-BE49-F238E27FC236}">
              <a16:creationId xmlns:a16="http://schemas.microsoft.com/office/drawing/2014/main" id="{00000000-0008-0000-0E00-00005B010000}"/>
            </a:ext>
          </a:extLst>
        </xdr:cNvPr>
        <xdr:cNvSpPr txBox="1"/>
      </xdr:nvSpPr>
      <xdr:spPr>
        <a:xfrm>
          <a:off x="10515600" y="145015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76912</xdr:rowOff>
    </xdr:from>
    <xdr:to>
      <xdr:col>55</xdr:col>
      <xdr:colOff>50800</xdr:colOff>
      <xdr:row>86</xdr:row>
      <xdr:rowOff>7062</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10426700" y="146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97256</xdr:rowOff>
    </xdr:from>
    <xdr:to>
      <xdr:col>50</xdr:col>
      <xdr:colOff>165100</xdr:colOff>
      <xdr:row>86</xdr:row>
      <xdr:rowOff>27406</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9588500" y="146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97943</xdr:rowOff>
    </xdr:from>
    <xdr:to>
      <xdr:col>46</xdr:col>
      <xdr:colOff>38100</xdr:colOff>
      <xdr:row>86</xdr:row>
      <xdr:rowOff>28093</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8699500" y="146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97805</xdr:rowOff>
    </xdr:from>
    <xdr:to>
      <xdr:col>41</xdr:col>
      <xdr:colOff>101600</xdr:colOff>
      <xdr:row>86</xdr:row>
      <xdr:rowOff>27955</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7810500" y="1467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95656</xdr:rowOff>
    </xdr:from>
    <xdr:to>
      <xdr:col>36</xdr:col>
      <xdr:colOff>165100</xdr:colOff>
      <xdr:row>86</xdr:row>
      <xdr:rowOff>25806</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6921500" y="1466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116825</xdr:rowOff>
    </xdr:from>
    <xdr:to>
      <xdr:col>55</xdr:col>
      <xdr:colOff>50800</xdr:colOff>
      <xdr:row>86</xdr:row>
      <xdr:rowOff>46975</xdr:rowOff>
    </xdr:to>
    <xdr:sp macro="" textlink="">
      <xdr:nvSpPr>
        <xdr:cNvPr id="358" name="楕円 357">
          <a:extLst>
            <a:ext uri="{FF2B5EF4-FFF2-40B4-BE49-F238E27FC236}">
              <a16:creationId xmlns:a16="http://schemas.microsoft.com/office/drawing/2014/main" id="{00000000-0008-0000-0E00-000066010000}"/>
            </a:ext>
          </a:extLst>
        </xdr:cNvPr>
        <xdr:cNvSpPr/>
      </xdr:nvSpPr>
      <xdr:spPr>
        <a:xfrm>
          <a:off x="10426700" y="1469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55338</xdr:rowOff>
    </xdr:from>
    <xdr:ext cx="469744" cy="259045"/>
    <xdr:sp macro="" textlink="">
      <xdr:nvSpPr>
        <xdr:cNvPr id="359" name="【公営住宅】&#10;一人当たり面積該当値テキスト">
          <a:extLst>
            <a:ext uri="{FF2B5EF4-FFF2-40B4-BE49-F238E27FC236}">
              <a16:creationId xmlns:a16="http://schemas.microsoft.com/office/drawing/2014/main" id="{00000000-0008-0000-0E00-000067010000}"/>
            </a:ext>
          </a:extLst>
        </xdr:cNvPr>
        <xdr:cNvSpPr txBox="1"/>
      </xdr:nvSpPr>
      <xdr:spPr>
        <a:xfrm>
          <a:off x="10515600" y="1462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116642</xdr:rowOff>
    </xdr:from>
    <xdr:to>
      <xdr:col>50</xdr:col>
      <xdr:colOff>165100</xdr:colOff>
      <xdr:row>86</xdr:row>
      <xdr:rowOff>46792</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9588500" y="146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167442</xdr:rowOff>
    </xdr:from>
    <xdr:to>
      <xdr:col>55</xdr:col>
      <xdr:colOff>0</xdr:colOff>
      <xdr:row>85</xdr:row>
      <xdr:rowOff>167625</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a:off x="9639300" y="14740692"/>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134472</xdr:rowOff>
    </xdr:from>
    <xdr:to>
      <xdr:col>46</xdr:col>
      <xdr:colOff>38100</xdr:colOff>
      <xdr:row>86</xdr:row>
      <xdr:rowOff>64622</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8699500" y="1470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167442</xdr:rowOff>
    </xdr:from>
    <xdr:to>
      <xdr:col>50</xdr:col>
      <xdr:colOff>114300</xdr:colOff>
      <xdr:row>86</xdr:row>
      <xdr:rowOff>13822</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flipV="1">
          <a:off x="8750300" y="14740692"/>
          <a:ext cx="8890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134655</xdr:rowOff>
    </xdr:from>
    <xdr:to>
      <xdr:col>41</xdr:col>
      <xdr:colOff>101600</xdr:colOff>
      <xdr:row>86</xdr:row>
      <xdr:rowOff>64805</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7810500" y="1470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13822</xdr:rowOff>
    </xdr:from>
    <xdr:to>
      <xdr:col>45</xdr:col>
      <xdr:colOff>177800</xdr:colOff>
      <xdr:row>86</xdr:row>
      <xdr:rowOff>14005</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7861300" y="14758522"/>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134885</xdr:rowOff>
    </xdr:from>
    <xdr:to>
      <xdr:col>36</xdr:col>
      <xdr:colOff>165100</xdr:colOff>
      <xdr:row>86</xdr:row>
      <xdr:rowOff>65035</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6921500" y="1470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14005</xdr:rowOff>
    </xdr:from>
    <xdr:to>
      <xdr:col>41</xdr:col>
      <xdr:colOff>50800</xdr:colOff>
      <xdr:row>86</xdr:row>
      <xdr:rowOff>14235</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flipV="1">
          <a:off x="6972300" y="14758705"/>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43933</xdr:rowOff>
    </xdr:from>
    <xdr:ext cx="469744" cy="259045"/>
    <xdr:sp macro="" textlink="">
      <xdr:nvSpPr>
        <xdr:cNvPr id="368" name="n_1aveValue【公営住宅】&#10;一人当たり面積">
          <a:extLst>
            <a:ext uri="{FF2B5EF4-FFF2-40B4-BE49-F238E27FC236}">
              <a16:creationId xmlns:a16="http://schemas.microsoft.com/office/drawing/2014/main" id="{00000000-0008-0000-0E00-000070010000}"/>
            </a:ext>
          </a:extLst>
        </xdr:cNvPr>
        <xdr:cNvSpPr txBox="1"/>
      </xdr:nvSpPr>
      <xdr:spPr>
        <a:xfrm>
          <a:off x="9391727" y="1444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44620</xdr:rowOff>
    </xdr:from>
    <xdr:ext cx="469744" cy="259045"/>
    <xdr:sp macro="" textlink="">
      <xdr:nvSpPr>
        <xdr:cNvPr id="369" name="n_2aveValue【公営住宅】&#10;一人当たり面積">
          <a:extLst>
            <a:ext uri="{FF2B5EF4-FFF2-40B4-BE49-F238E27FC236}">
              <a16:creationId xmlns:a16="http://schemas.microsoft.com/office/drawing/2014/main" id="{00000000-0008-0000-0E00-000071010000}"/>
            </a:ext>
          </a:extLst>
        </xdr:cNvPr>
        <xdr:cNvSpPr txBox="1"/>
      </xdr:nvSpPr>
      <xdr:spPr>
        <a:xfrm>
          <a:off x="8515427" y="1444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44482</xdr:rowOff>
    </xdr:from>
    <xdr:ext cx="469744" cy="259045"/>
    <xdr:sp macro="" textlink="">
      <xdr:nvSpPr>
        <xdr:cNvPr id="370" name="n_3aveValue【公営住宅】&#10;一人当たり面積">
          <a:extLst>
            <a:ext uri="{FF2B5EF4-FFF2-40B4-BE49-F238E27FC236}">
              <a16:creationId xmlns:a16="http://schemas.microsoft.com/office/drawing/2014/main" id="{00000000-0008-0000-0E00-000072010000}"/>
            </a:ext>
          </a:extLst>
        </xdr:cNvPr>
        <xdr:cNvSpPr txBox="1"/>
      </xdr:nvSpPr>
      <xdr:spPr>
        <a:xfrm>
          <a:off x="7626427" y="14446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42333</xdr:rowOff>
    </xdr:from>
    <xdr:ext cx="469744" cy="259045"/>
    <xdr:sp macro="" textlink="">
      <xdr:nvSpPr>
        <xdr:cNvPr id="371" name="n_4aveValue【公営住宅】&#10;一人当たり面積">
          <a:extLst>
            <a:ext uri="{FF2B5EF4-FFF2-40B4-BE49-F238E27FC236}">
              <a16:creationId xmlns:a16="http://schemas.microsoft.com/office/drawing/2014/main" id="{00000000-0008-0000-0E00-000073010000}"/>
            </a:ext>
          </a:extLst>
        </xdr:cNvPr>
        <xdr:cNvSpPr txBox="1"/>
      </xdr:nvSpPr>
      <xdr:spPr>
        <a:xfrm>
          <a:off x="6737427" y="1444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37919</xdr:rowOff>
    </xdr:from>
    <xdr:ext cx="469744" cy="259045"/>
    <xdr:sp macro="" textlink="">
      <xdr:nvSpPr>
        <xdr:cNvPr id="372" name="n_1mainValue【公営住宅】&#10;一人当たり面積">
          <a:extLst>
            <a:ext uri="{FF2B5EF4-FFF2-40B4-BE49-F238E27FC236}">
              <a16:creationId xmlns:a16="http://schemas.microsoft.com/office/drawing/2014/main" id="{00000000-0008-0000-0E00-000074010000}"/>
            </a:ext>
          </a:extLst>
        </xdr:cNvPr>
        <xdr:cNvSpPr txBox="1"/>
      </xdr:nvSpPr>
      <xdr:spPr>
        <a:xfrm>
          <a:off x="9391727" y="1478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55749</xdr:rowOff>
    </xdr:from>
    <xdr:ext cx="469744" cy="259045"/>
    <xdr:sp macro="" textlink="">
      <xdr:nvSpPr>
        <xdr:cNvPr id="373" name="n_2mainValue【公営住宅】&#10;一人当たり面積">
          <a:extLst>
            <a:ext uri="{FF2B5EF4-FFF2-40B4-BE49-F238E27FC236}">
              <a16:creationId xmlns:a16="http://schemas.microsoft.com/office/drawing/2014/main" id="{00000000-0008-0000-0E00-000075010000}"/>
            </a:ext>
          </a:extLst>
        </xdr:cNvPr>
        <xdr:cNvSpPr txBox="1"/>
      </xdr:nvSpPr>
      <xdr:spPr>
        <a:xfrm>
          <a:off x="8515427" y="14800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55932</xdr:rowOff>
    </xdr:from>
    <xdr:ext cx="469744" cy="259045"/>
    <xdr:sp macro="" textlink="">
      <xdr:nvSpPr>
        <xdr:cNvPr id="374" name="n_3mainValue【公営住宅】&#10;一人当たり面積">
          <a:extLst>
            <a:ext uri="{FF2B5EF4-FFF2-40B4-BE49-F238E27FC236}">
              <a16:creationId xmlns:a16="http://schemas.microsoft.com/office/drawing/2014/main" id="{00000000-0008-0000-0E00-000076010000}"/>
            </a:ext>
          </a:extLst>
        </xdr:cNvPr>
        <xdr:cNvSpPr txBox="1"/>
      </xdr:nvSpPr>
      <xdr:spPr>
        <a:xfrm>
          <a:off x="7626427" y="1480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56162</xdr:rowOff>
    </xdr:from>
    <xdr:ext cx="469744" cy="259045"/>
    <xdr:sp macro="" textlink="">
      <xdr:nvSpPr>
        <xdr:cNvPr id="375" name="n_4mainValue【公営住宅】&#10;一人当たり面積">
          <a:extLst>
            <a:ext uri="{FF2B5EF4-FFF2-40B4-BE49-F238E27FC236}">
              <a16:creationId xmlns:a16="http://schemas.microsoft.com/office/drawing/2014/main" id="{00000000-0008-0000-0E00-000077010000}"/>
            </a:ext>
          </a:extLst>
        </xdr:cNvPr>
        <xdr:cNvSpPr txBox="1"/>
      </xdr:nvSpPr>
      <xdr:spPr>
        <a:xfrm>
          <a:off x="6737427" y="1480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00000000-0008-0000-0E00-0000A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92528</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flipV="1">
          <a:off x="16318864" y="572262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8" name="【認定こども園・幼稚園・保育所】&#10;有形固定資産減価償却率最小値テキスト">
          <a:extLst>
            <a:ext uri="{FF2B5EF4-FFF2-40B4-BE49-F238E27FC236}">
              <a16:creationId xmlns:a16="http://schemas.microsoft.com/office/drawing/2014/main" id="{00000000-0008-0000-0E00-0000A2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340478" cy="259045"/>
    <xdr:sp macro="" textlink="">
      <xdr:nvSpPr>
        <xdr:cNvPr id="420" name="【認定こども園・幼稚園・保育所】&#10;有形固定資産減価償却率最大値テキスト">
          <a:extLst>
            <a:ext uri="{FF2B5EF4-FFF2-40B4-BE49-F238E27FC236}">
              <a16:creationId xmlns:a16="http://schemas.microsoft.com/office/drawing/2014/main" id="{00000000-0008-0000-0E00-0000A4010000}"/>
            </a:ext>
          </a:extLst>
        </xdr:cNvPr>
        <xdr:cNvSpPr txBox="1"/>
      </xdr:nvSpPr>
      <xdr:spPr>
        <a:xfrm>
          <a:off x="16357600" y="549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170741</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00000000-0008-0000-0E00-0000A6010000}"/>
            </a:ext>
          </a:extLst>
        </xdr:cNvPr>
        <xdr:cNvSpPr txBox="1"/>
      </xdr:nvSpPr>
      <xdr:spPr>
        <a:xfrm>
          <a:off x="16357600" y="6342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147864</xdr:rowOff>
    </xdr:from>
    <xdr:to>
      <xdr:col>85</xdr:col>
      <xdr:colOff>177800</xdr:colOff>
      <xdr:row>38</xdr:row>
      <xdr:rowOff>78014</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6268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108676</xdr:rowOff>
    </xdr:from>
    <xdr:to>
      <xdr:col>81</xdr:col>
      <xdr:colOff>101600</xdr:colOff>
      <xdr:row>38</xdr:row>
      <xdr:rowOff>38826</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5430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40096</xdr:rowOff>
    </xdr:from>
    <xdr:to>
      <xdr:col>72</xdr:col>
      <xdr:colOff>38100</xdr:colOff>
      <xdr:row>37</xdr:row>
      <xdr:rowOff>141696</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3652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98878</xdr:rowOff>
    </xdr:from>
    <xdr:to>
      <xdr:col>67</xdr:col>
      <xdr:colOff>101600</xdr:colOff>
      <xdr:row>38</xdr:row>
      <xdr:rowOff>29028</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2763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33565</xdr:rowOff>
    </xdr:from>
    <xdr:to>
      <xdr:col>85</xdr:col>
      <xdr:colOff>177800</xdr:colOff>
      <xdr:row>38</xdr:row>
      <xdr:rowOff>135165</xdr:rowOff>
    </xdr:to>
    <xdr:sp macro="" textlink="">
      <xdr:nvSpPr>
        <xdr:cNvPr id="433" name="楕円 432">
          <a:extLst>
            <a:ext uri="{FF2B5EF4-FFF2-40B4-BE49-F238E27FC236}">
              <a16:creationId xmlns:a16="http://schemas.microsoft.com/office/drawing/2014/main" id="{00000000-0008-0000-0E00-0000B1010000}"/>
            </a:ext>
          </a:extLst>
        </xdr:cNvPr>
        <xdr:cNvSpPr/>
      </xdr:nvSpPr>
      <xdr:spPr>
        <a:xfrm>
          <a:off x="16268700" y="65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11992</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00000000-0008-0000-0E00-0000B2010000}"/>
            </a:ext>
          </a:extLst>
        </xdr:cNvPr>
        <xdr:cNvSpPr txBox="1"/>
      </xdr:nvSpPr>
      <xdr:spPr>
        <a:xfrm>
          <a:off x="16357600" y="652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170724</xdr:rowOff>
    </xdr:from>
    <xdr:to>
      <xdr:col>81</xdr:col>
      <xdr:colOff>101600</xdr:colOff>
      <xdr:row>38</xdr:row>
      <xdr:rowOff>100874</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15430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50074</xdr:rowOff>
    </xdr:from>
    <xdr:to>
      <xdr:col>85</xdr:col>
      <xdr:colOff>127000</xdr:colOff>
      <xdr:row>38</xdr:row>
      <xdr:rowOff>84365</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5481300" y="656517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134801</xdr:rowOff>
    </xdr:from>
    <xdr:to>
      <xdr:col>76</xdr:col>
      <xdr:colOff>165100</xdr:colOff>
      <xdr:row>38</xdr:row>
      <xdr:rowOff>64951</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45415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14151</xdr:rowOff>
    </xdr:from>
    <xdr:to>
      <xdr:col>81</xdr:col>
      <xdr:colOff>50800</xdr:colOff>
      <xdr:row>38</xdr:row>
      <xdr:rowOff>50074</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4592300" y="65292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110308</xdr:rowOff>
    </xdr:from>
    <xdr:to>
      <xdr:col>72</xdr:col>
      <xdr:colOff>38100</xdr:colOff>
      <xdr:row>38</xdr:row>
      <xdr:rowOff>40458</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36525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161109</xdr:rowOff>
    </xdr:from>
    <xdr:to>
      <xdr:col>76</xdr:col>
      <xdr:colOff>114300</xdr:colOff>
      <xdr:row>38</xdr:row>
      <xdr:rowOff>14151</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3703300" y="650475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77651</xdr:rowOff>
    </xdr:from>
    <xdr:to>
      <xdr:col>67</xdr:col>
      <xdr:colOff>101600</xdr:colOff>
      <xdr:row>38</xdr:row>
      <xdr:rowOff>7801</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2763500" y="64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128451</xdr:rowOff>
    </xdr:from>
    <xdr:to>
      <xdr:col>71</xdr:col>
      <xdr:colOff>177800</xdr:colOff>
      <xdr:row>37</xdr:row>
      <xdr:rowOff>161109</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2814300" y="647210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55353</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52660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151691</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4389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158223</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3500744" y="615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20155</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26117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92001</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52660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56078</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4389744"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31586</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3500744" y="654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24328</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261174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0000000-0008-0000-0E00-0000D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9253</xdr:rowOff>
    </xdr:from>
    <xdr:to>
      <xdr:col>116</xdr:col>
      <xdr:colOff>62864</xdr:colOff>
      <xdr:row>42</xdr:row>
      <xdr:rowOff>66403</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flipV="1">
          <a:off x="22160864" y="5838553"/>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0000000-0008-0000-0E00-0000DD010000}"/>
            </a:ext>
          </a:extLst>
        </xdr:cNvPr>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127380</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0000000-0008-0000-0E00-0000DF010000}"/>
            </a:ext>
          </a:extLst>
        </xdr:cNvPr>
        <xdr:cNvSpPr txBox="1"/>
      </xdr:nvSpPr>
      <xdr:spPr>
        <a:xfrm>
          <a:off x="22199600" y="5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9253</xdr:rowOff>
    </xdr:from>
    <xdr:to>
      <xdr:col>116</xdr:col>
      <xdr:colOff>152400</xdr:colOff>
      <xdr:row>34</xdr:row>
      <xdr:rowOff>9253</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22072600" y="583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924</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00000000-0008-0000-0E00-0000E1010000}"/>
            </a:ext>
          </a:extLst>
        </xdr:cNvPr>
        <xdr:cNvSpPr txBox="1"/>
      </xdr:nvSpPr>
      <xdr:spPr>
        <a:xfrm>
          <a:off x="22199600" y="6516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149497</xdr:rowOff>
    </xdr:from>
    <xdr:to>
      <xdr:col>116</xdr:col>
      <xdr:colOff>114300</xdr:colOff>
      <xdr:row>39</xdr:row>
      <xdr:rowOff>79647</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221107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907</xdr:rowOff>
    </xdr:from>
    <xdr:to>
      <xdr:col>112</xdr:col>
      <xdr:colOff>38100</xdr:colOff>
      <xdr:row>39</xdr:row>
      <xdr:rowOff>102507</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12725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46627</xdr:rowOff>
    </xdr:from>
    <xdr:to>
      <xdr:col>107</xdr:col>
      <xdr:colOff>101600</xdr:colOff>
      <xdr:row>39</xdr:row>
      <xdr:rowOff>148227</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0383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149497</xdr:rowOff>
    </xdr:from>
    <xdr:to>
      <xdr:col>102</xdr:col>
      <xdr:colOff>165100</xdr:colOff>
      <xdr:row>39</xdr:row>
      <xdr:rowOff>79647</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19494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107043</xdr:rowOff>
    </xdr:from>
    <xdr:to>
      <xdr:col>98</xdr:col>
      <xdr:colOff>38100</xdr:colOff>
      <xdr:row>39</xdr:row>
      <xdr:rowOff>37193</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18605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907</xdr:rowOff>
    </xdr:from>
    <xdr:to>
      <xdr:col>116</xdr:col>
      <xdr:colOff>114300</xdr:colOff>
      <xdr:row>39</xdr:row>
      <xdr:rowOff>102507</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221107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150784</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00000000-0008-0000-0E00-0000ED010000}"/>
            </a:ext>
          </a:extLst>
        </xdr:cNvPr>
        <xdr:cNvSpPr txBox="1"/>
      </xdr:nvSpPr>
      <xdr:spPr>
        <a:xfrm>
          <a:off x="22199600" y="666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169091</xdr:rowOff>
    </xdr:from>
    <xdr:to>
      <xdr:col>112</xdr:col>
      <xdr:colOff>38100</xdr:colOff>
      <xdr:row>39</xdr:row>
      <xdr:rowOff>99241</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12725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48441</xdr:rowOff>
    </xdr:from>
    <xdr:to>
      <xdr:col>116</xdr:col>
      <xdr:colOff>63500</xdr:colOff>
      <xdr:row>39</xdr:row>
      <xdr:rowOff>51707</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21323300" y="673499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4173</xdr:rowOff>
    </xdr:from>
    <xdr:to>
      <xdr:col>107</xdr:col>
      <xdr:colOff>101600</xdr:colOff>
      <xdr:row>39</xdr:row>
      <xdr:rowOff>105773</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20383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48441</xdr:rowOff>
    </xdr:from>
    <xdr:to>
      <xdr:col>111</xdr:col>
      <xdr:colOff>177800</xdr:colOff>
      <xdr:row>39</xdr:row>
      <xdr:rowOff>54973</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flipV="1">
          <a:off x="20434300" y="673499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9072</xdr:rowOff>
    </xdr:from>
    <xdr:to>
      <xdr:col>102</xdr:col>
      <xdr:colOff>165100</xdr:colOff>
      <xdr:row>39</xdr:row>
      <xdr:rowOff>110672</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19494500" y="669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54973</xdr:rowOff>
    </xdr:from>
    <xdr:to>
      <xdr:col>107</xdr:col>
      <xdr:colOff>50800</xdr:colOff>
      <xdr:row>39</xdr:row>
      <xdr:rowOff>59872</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flipV="1">
          <a:off x="19545300" y="674152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13970</xdr:rowOff>
    </xdr:from>
    <xdr:to>
      <xdr:col>98</xdr:col>
      <xdr:colOff>38100</xdr:colOff>
      <xdr:row>39</xdr:row>
      <xdr:rowOff>115570</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18605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59872</xdr:rowOff>
    </xdr:from>
    <xdr:to>
      <xdr:col>102</xdr:col>
      <xdr:colOff>114300</xdr:colOff>
      <xdr:row>39</xdr:row>
      <xdr:rowOff>64770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flipV="1">
          <a:off x="18656300" y="6746422"/>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93634</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21075727" y="678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139354</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0199427" y="6825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96174</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19310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53720</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8421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115769</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21075727" y="645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122300</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20199427" y="646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101799</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19310427" y="678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106697</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18421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00000000-0008-0000-0E00-00001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78377</xdr:rowOff>
    </xdr:from>
    <xdr:to>
      <xdr:col>85</xdr:col>
      <xdr:colOff>126364</xdr:colOff>
      <xdr:row>64</xdr:row>
      <xdr:rowOff>1633</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flipV="1">
          <a:off x="16318864" y="9679577"/>
          <a:ext cx="0" cy="129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5460</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00000000-0008-0000-0E00-000018020000}"/>
            </a:ext>
          </a:extLst>
        </xdr:cNvPr>
        <xdr:cNvSpPr txBox="1"/>
      </xdr:nvSpPr>
      <xdr:spPr>
        <a:xfrm>
          <a:off x="16357600" y="10978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1633</xdr:rowOff>
    </xdr:from>
    <xdr:to>
      <xdr:col>86</xdr:col>
      <xdr:colOff>25400</xdr:colOff>
      <xdr:row>64</xdr:row>
      <xdr:rowOff>1633</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6230600" y="10974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25054</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00000000-0008-0000-0E00-00001A020000}"/>
            </a:ext>
          </a:extLst>
        </xdr:cNvPr>
        <xdr:cNvSpPr txBox="1"/>
      </xdr:nvSpPr>
      <xdr:spPr>
        <a:xfrm>
          <a:off x="16357600" y="945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78377</xdr:rowOff>
    </xdr:from>
    <xdr:to>
      <xdr:col>86</xdr:col>
      <xdr:colOff>25400</xdr:colOff>
      <xdr:row>56</xdr:row>
      <xdr:rowOff>78377</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6230600" y="967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11265</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00000000-0008-0000-0E00-00001C020000}"/>
            </a:ext>
          </a:extLst>
        </xdr:cNvPr>
        <xdr:cNvSpPr txBox="1"/>
      </xdr:nvSpPr>
      <xdr:spPr>
        <a:xfrm>
          <a:off x="16357600" y="1029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159838</xdr:rowOff>
    </xdr:from>
    <xdr:to>
      <xdr:col>85</xdr:col>
      <xdr:colOff>177800</xdr:colOff>
      <xdr:row>61</xdr:row>
      <xdr:rowOff>89988</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6268700" y="1044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143510</xdr:rowOff>
    </xdr:from>
    <xdr:to>
      <xdr:col>81</xdr:col>
      <xdr:colOff>101600</xdr:colOff>
      <xdr:row>61</xdr:row>
      <xdr:rowOff>73660</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5430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99423</xdr:rowOff>
    </xdr:from>
    <xdr:to>
      <xdr:col>76</xdr:col>
      <xdr:colOff>165100</xdr:colOff>
      <xdr:row>61</xdr:row>
      <xdr:rowOff>29573</xdr:rowOff>
    </xdr:to>
    <xdr:sp macro="" textlink="">
      <xdr:nvSpPr>
        <xdr:cNvPr id="543" name="フローチャート: 判断 542">
          <a:extLst>
            <a:ext uri="{FF2B5EF4-FFF2-40B4-BE49-F238E27FC236}">
              <a16:creationId xmlns:a16="http://schemas.microsoft.com/office/drawing/2014/main" id="{00000000-0008-0000-0E00-00001F020000}"/>
            </a:ext>
          </a:extLst>
        </xdr:cNvPr>
        <xdr:cNvSpPr/>
      </xdr:nvSpPr>
      <xdr:spPr>
        <a:xfrm>
          <a:off x="145415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92891</xdr:rowOff>
    </xdr:from>
    <xdr:to>
      <xdr:col>85</xdr:col>
      <xdr:colOff>177800</xdr:colOff>
      <xdr:row>63</xdr:row>
      <xdr:rowOff>23041</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6268700" y="107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71318</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00000000-0008-0000-0E00-000028020000}"/>
            </a:ext>
          </a:extLst>
        </xdr:cNvPr>
        <xdr:cNvSpPr txBox="1"/>
      </xdr:nvSpPr>
      <xdr:spPr>
        <a:xfrm>
          <a:off x="16357600" y="1070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84727</xdr:rowOff>
    </xdr:from>
    <xdr:to>
      <xdr:col>81</xdr:col>
      <xdr:colOff>101600</xdr:colOff>
      <xdr:row>63</xdr:row>
      <xdr:rowOff>14877</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5430500" y="107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135527</xdr:rowOff>
    </xdr:from>
    <xdr:to>
      <xdr:col>85</xdr:col>
      <xdr:colOff>127000</xdr:colOff>
      <xdr:row>62</xdr:row>
      <xdr:rowOff>143691</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5481300" y="10765427"/>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123916</xdr:rowOff>
    </xdr:from>
    <xdr:to>
      <xdr:col>76</xdr:col>
      <xdr:colOff>165100</xdr:colOff>
      <xdr:row>63</xdr:row>
      <xdr:rowOff>54066</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4541500" y="107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135527</xdr:rowOff>
    </xdr:from>
    <xdr:to>
      <xdr:col>81</xdr:col>
      <xdr:colOff>50800</xdr:colOff>
      <xdr:row>63</xdr:row>
      <xdr:rowOff>3266</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flipV="1">
          <a:off x="14592300" y="1076542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87993</xdr:rowOff>
    </xdr:from>
    <xdr:to>
      <xdr:col>72</xdr:col>
      <xdr:colOff>38100</xdr:colOff>
      <xdr:row>63</xdr:row>
      <xdr:rowOff>18143</xdr:rowOff>
    </xdr:to>
    <xdr:sp macro="" textlink="">
      <xdr:nvSpPr>
        <xdr:cNvPr id="557" name="楕円 556">
          <a:extLst>
            <a:ext uri="{FF2B5EF4-FFF2-40B4-BE49-F238E27FC236}">
              <a16:creationId xmlns:a16="http://schemas.microsoft.com/office/drawing/2014/main" id="{00000000-0008-0000-0E00-00002D020000}"/>
            </a:ext>
          </a:extLst>
        </xdr:cNvPr>
        <xdr:cNvSpPr/>
      </xdr:nvSpPr>
      <xdr:spPr>
        <a:xfrm>
          <a:off x="13652500" y="1071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138793</xdr:rowOff>
    </xdr:from>
    <xdr:to>
      <xdr:col>76</xdr:col>
      <xdr:colOff>114300</xdr:colOff>
      <xdr:row>63</xdr:row>
      <xdr:rowOff>3266</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3703300" y="1076869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70031</xdr:rowOff>
    </xdr:from>
    <xdr:to>
      <xdr:col>67</xdr:col>
      <xdr:colOff>101600</xdr:colOff>
      <xdr:row>63</xdr:row>
      <xdr:rowOff>181</xdr:rowOff>
    </xdr:to>
    <xdr:sp macro="" textlink="">
      <xdr:nvSpPr>
        <xdr:cNvPr id="559" name="楕円 558">
          <a:extLst>
            <a:ext uri="{FF2B5EF4-FFF2-40B4-BE49-F238E27FC236}">
              <a16:creationId xmlns:a16="http://schemas.microsoft.com/office/drawing/2014/main" id="{00000000-0008-0000-0E00-00002F020000}"/>
            </a:ext>
          </a:extLst>
        </xdr:cNvPr>
        <xdr:cNvSpPr/>
      </xdr:nvSpPr>
      <xdr:spPr>
        <a:xfrm>
          <a:off x="12763500" y="106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120831</xdr:rowOff>
    </xdr:from>
    <xdr:to>
      <xdr:col>71</xdr:col>
      <xdr:colOff>177800</xdr:colOff>
      <xdr:row>62</xdr:row>
      <xdr:rowOff>138793</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2814300" y="1075073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90187</xdr:rowOff>
    </xdr:from>
    <xdr:ext cx="405111" cy="259045"/>
    <xdr:sp macro="" textlink="">
      <xdr:nvSpPr>
        <xdr:cNvPr id="561" name="n_1aveValue【学校施設】&#10;有形固定資産減価償却率">
          <a:extLst>
            <a:ext uri="{FF2B5EF4-FFF2-40B4-BE49-F238E27FC236}">
              <a16:creationId xmlns:a16="http://schemas.microsoft.com/office/drawing/2014/main" id="{00000000-0008-0000-0E00-000031020000}"/>
            </a:ext>
          </a:extLst>
        </xdr:cNvPr>
        <xdr:cNvSpPr txBox="1"/>
      </xdr:nvSpPr>
      <xdr:spPr>
        <a:xfrm>
          <a:off x="15266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46100</xdr:rowOff>
    </xdr:from>
    <xdr:ext cx="405111" cy="259045"/>
    <xdr:sp macro="" textlink="">
      <xdr:nvSpPr>
        <xdr:cNvPr id="562" name="n_2aveValue【学校施設】&#10;有形固定資産減価償却率">
          <a:extLst>
            <a:ext uri="{FF2B5EF4-FFF2-40B4-BE49-F238E27FC236}">
              <a16:creationId xmlns:a16="http://schemas.microsoft.com/office/drawing/2014/main" id="{00000000-0008-0000-0E00-000032020000}"/>
            </a:ext>
          </a:extLst>
        </xdr:cNvPr>
        <xdr:cNvSpPr txBox="1"/>
      </xdr:nvSpPr>
      <xdr:spPr>
        <a:xfrm>
          <a:off x="14389744" y="1016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563" name="n_3aveValue【学校施設】&#10;有形固定資産減価償却率">
          <a:extLst>
            <a:ext uri="{FF2B5EF4-FFF2-40B4-BE49-F238E27FC236}">
              <a16:creationId xmlns:a16="http://schemas.microsoft.com/office/drawing/2014/main" id="{00000000-0008-0000-0E00-000033020000}"/>
            </a:ext>
          </a:extLst>
        </xdr:cNvPr>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64" name="n_4aveValue【学校施設】&#10;有形固定資産減価償却率">
          <a:extLst>
            <a:ext uri="{FF2B5EF4-FFF2-40B4-BE49-F238E27FC236}">
              <a16:creationId xmlns:a16="http://schemas.microsoft.com/office/drawing/2014/main" id="{00000000-0008-0000-0E00-000034020000}"/>
            </a:ext>
          </a:extLst>
        </xdr:cNvPr>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6004</xdr:rowOff>
    </xdr:from>
    <xdr:ext cx="405111" cy="259045"/>
    <xdr:sp macro="" textlink="">
      <xdr:nvSpPr>
        <xdr:cNvPr id="565" name="n_1mainValue【学校施設】&#10;有形固定資産減価償却率">
          <a:extLst>
            <a:ext uri="{FF2B5EF4-FFF2-40B4-BE49-F238E27FC236}">
              <a16:creationId xmlns:a16="http://schemas.microsoft.com/office/drawing/2014/main" id="{00000000-0008-0000-0E00-000035020000}"/>
            </a:ext>
          </a:extLst>
        </xdr:cNvPr>
        <xdr:cNvSpPr txBox="1"/>
      </xdr:nvSpPr>
      <xdr:spPr>
        <a:xfrm>
          <a:off x="15266044" y="1080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45193</xdr:rowOff>
    </xdr:from>
    <xdr:ext cx="405111" cy="259045"/>
    <xdr:sp macro="" textlink="">
      <xdr:nvSpPr>
        <xdr:cNvPr id="566" name="n_2mainValue【学校施設】&#10;有形固定資産減価償却率">
          <a:extLst>
            <a:ext uri="{FF2B5EF4-FFF2-40B4-BE49-F238E27FC236}">
              <a16:creationId xmlns:a16="http://schemas.microsoft.com/office/drawing/2014/main" id="{00000000-0008-0000-0E00-000036020000}"/>
            </a:ext>
          </a:extLst>
        </xdr:cNvPr>
        <xdr:cNvSpPr txBox="1"/>
      </xdr:nvSpPr>
      <xdr:spPr>
        <a:xfrm>
          <a:off x="14389744" y="1084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9270</xdr:rowOff>
    </xdr:from>
    <xdr:ext cx="405111" cy="259045"/>
    <xdr:sp macro="" textlink="">
      <xdr:nvSpPr>
        <xdr:cNvPr id="567" name="n_3mainValue【学校施設】&#10;有形固定資産減価償却率">
          <a:extLst>
            <a:ext uri="{FF2B5EF4-FFF2-40B4-BE49-F238E27FC236}">
              <a16:creationId xmlns:a16="http://schemas.microsoft.com/office/drawing/2014/main" id="{00000000-0008-0000-0E00-000037020000}"/>
            </a:ext>
          </a:extLst>
        </xdr:cNvPr>
        <xdr:cNvSpPr txBox="1"/>
      </xdr:nvSpPr>
      <xdr:spPr>
        <a:xfrm>
          <a:off x="13500744" y="1081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162758</xdr:rowOff>
    </xdr:from>
    <xdr:ext cx="405111" cy="259045"/>
    <xdr:sp macro="" textlink="">
      <xdr:nvSpPr>
        <xdr:cNvPr id="568" name="n_4mainValue【学校施設】&#10;有形固定資産減価償却率">
          <a:extLst>
            <a:ext uri="{FF2B5EF4-FFF2-40B4-BE49-F238E27FC236}">
              <a16:creationId xmlns:a16="http://schemas.microsoft.com/office/drawing/2014/main" id="{00000000-0008-0000-0E00-000038020000}"/>
            </a:ext>
          </a:extLst>
        </xdr:cNvPr>
        <xdr:cNvSpPr txBox="1"/>
      </xdr:nvSpPr>
      <xdr:spPr>
        <a:xfrm>
          <a:off x="12611744" y="1079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61</xdr:row>
      <xdr:rowOff>67327</xdr:rowOff>
    </xdr:from>
    <xdr:ext cx="53129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756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00000000-0008-0000-0E00-00004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94031</xdr:rowOff>
    </xdr:from>
    <xdr:to>
      <xdr:col>116</xdr:col>
      <xdr:colOff>62864</xdr:colOff>
      <xdr:row>64</xdr:row>
      <xdr:rowOff>48234</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flipV="1">
          <a:off x="22160864" y="9523781"/>
          <a:ext cx="0" cy="149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52061</xdr:rowOff>
    </xdr:from>
    <xdr:ext cx="469744" cy="259045"/>
    <xdr:sp macro="" textlink="">
      <xdr:nvSpPr>
        <xdr:cNvPr id="593" name="【学校施設】&#10;一人当たり面積最小値テキスト">
          <a:extLst>
            <a:ext uri="{FF2B5EF4-FFF2-40B4-BE49-F238E27FC236}">
              <a16:creationId xmlns:a16="http://schemas.microsoft.com/office/drawing/2014/main" id="{00000000-0008-0000-0E00-000051020000}"/>
            </a:ext>
          </a:extLst>
        </xdr:cNvPr>
        <xdr:cNvSpPr txBox="1"/>
      </xdr:nvSpPr>
      <xdr:spPr>
        <a:xfrm>
          <a:off x="22199600" y="11024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48234</xdr:rowOff>
    </xdr:from>
    <xdr:to>
      <xdr:col>116</xdr:col>
      <xdr:colOff>152400</xdr:colOff>
      <xdr:row>64</xdr:row>
      <xdr:rowOff>48234</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22072600" y="110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40708</xdr:rowOff>
    </xdr:from>
    <xdr:ext cx="534377" cy="259045"/>
    <xdr:sp macro="" textlink="">
      <xdr:nvSpPr>
        <xdr:cNvPr id="595" name="【学校施設】&#10;一人当たり面積最大値テキスト">
          <a:extLst>
            <a:ext uri="{FF2B5EF4-FFF2-40B4-BE49-F238E27FC236}">
              <a16:creationId xmlns:a16="http://schemas.microsoft.com/office/drawing/2014/main" id="{00000000-0008-0000-0E00-000053020000}"/>
            </a:ext>
          </a:extLst>
        </xdr:cNvPr>
        <xdr:cNvSpPr txBox="1"/>
      </xdr:nvSpPr>
      <xdr:spPr>
        <a:xfrm>
          <a:off x="22199600" y="92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94031</xdr:rowOff>
    </xdr:from>
    <xdr:to>
      <xdr:col>116</xdr:col>
      <xdr:colOff>152400</xdr:colOff>
      <xdr:row>55</xdr:row>
      <xdr:rowOff>94031</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22072600" y="952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99255</xdr:rowOff>
    </xdr:from>
    <xdr:ext cx="469744" cy="259045"/>
    <xdr:sp macro="" textlink="">
      <xdr:nvSpPr>
        <xdr:cNvPr id="597" name="【学校施設】&#10;一人当たり面積平均値テキスト">
          <a:extLst>
            <a:ext uri="{FF2B5EF4-FFF2-40B4-BE49-F238E27FC236}">
              <a16:creationId xmlns:a16="http://schemas.microsoft.com/office/drawing/2014/main" id="{00000000-0008-0000-0E00-000055020000}"/>
            </a:ext>
          </a:extLst>
        </xdr:cNvPr>
        <xdr:cNvSpPr txBox="1"/>
      </xdr:nvSpPr>
      <xdr:spPr>
        <a:xfrm>
          <a:off x="22199600" y="107291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76378</xdr:rowOff>
    </xdr:from>
    <xdr:to>
      <xdr:col>116</xdr:col>
      <xdr:colOff>114300</xdr:colOff>
      <xdr:row>64</xdr:row>
      <xdr:rowOff>6528</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22110700" y="1087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101333</xdr:rowOff>
    </xdr:from>
    <xdr:to>
      <xdr:col>112</xdr:col>
      <xdr:colOff>38100</xdr:colOff>
      <xdr:row>64</xdr:row>
      <xdr:rowOff>31483</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21272500" y="109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104915</xdr:rowOff>
    </xdr:from>
    <xdr:to>
      <xdr:col>107</xdr:col>
      <xdr:colOff>101600</xdr:colOff>
      <xdr:row>64</xdr:row>
      <xdr:rowOff>35065</xdr:rowOff>
    </xdr:to>
    <xdr:sp macro="" textlink="">
      <xdr:nvSpPr>
        <xdr:cNvPr id="600" name="フローチャート: 判断 599">
          <a:extLst>
            <a:ext uri="{FF2B5EF4-FFF2-40B4-BE49-F238E27FC236}">
              <a16:creationId xmlns:a16="http://schemas.microsoft.com/office/drawing/2014/main" id="{00000000-0008-0000-0E00-000058020000}"/>
            </a:ext>
          </a:extLst>
        </xdr:cNvPr>
        <xdr:cNvSpPr/>
      </xdr:nvSpPr>
      <xdr:spPr>
        <a:xfrm>
          <a:off x="20383500" y="1090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104953</xdr:rowOff>
    </xdr:from>
    <xdr:to>
      <xdr:col>102</xdr:col>
      <xdr:colOff>165100</xdr:colOff>
      <xdr:row>64</xdr:row>
      <xdr:rowOff>35103</xdr:rowOff>
    </xdr:to>
    <xdr:sp macro="" textlink="">
      <xdr:nvSpPr>
        <xdr:cNvPr id="601" name="フローチャート: 判断 600">
          <a:extLst>
            <a:ext uri="{FF2B5EF4-FFF2-40B4-BE49-F238E27FC236}">
              <a16:creationId xmlns:a16="http://schemas.microsoft.com/office/drawing/2014/main" id="{00000000-0008-0000-0E00-000059020000}"/>
            </a:ext>
          </a:extLst>
        </xdr:cNvPr>
        <xdr:cNvSpPr/>
      </xdr:nvSpPr>
      <xdr:spPr>
        <a:xfrm>
          <a:off x="19494500" y="1090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102553</xdr:rowOff>
    </xdr:from>
    <xdr:to>
      <xdr:col>98</xdr:col>
      <xdr:colOff>38100</xdr:colOff>
      <xdr:row>64</xdr:row>
      <xdr:rowOff>32703</xdr:rowOff>
    </xdr:to>
    <xdr:sp macro="" textlink="">
      <xdr:nvSpPr>
        <xdr:cNvPr id="602" name="フローチャート: 判断 601">
          <a:extLst>
            <a:ext uri="{FF2B5EF4-FFF2-40B4-BE49-F238E27FC236}">
              <a16:creationId xmlns:a16="http://schemas.microsoft.com/office/drawing/2014/main" id="{00000000-0008-0000-0E00-00005A020000}"/>
            </a:ext>
          </a:extLst>
        </xdr:cNvPr>
        <xdr:cNvSpPr/>
      </xdr:nvSpPr>
      <xdr:spPr>
        <a:xfrm>
          <a:off x="18605500" y="1090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E00-00005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138367</xdr:rowOff>
    </xdr:from>
    <xdr:to>
      <xdr:col>116</xdr:col>
      <xdr:colOff>114300</xdr:colOff>
      <xdr:row>64</xdr:row>
      <xdr:rowOff>68517</xdr:rowOff>
    </xdr:to>
    <xdr:sp macro="" textlink="">
      <xdr:nvSpPr>
        <xdr:cNvPr id="608" name="楕円 607">
          <a:extLst>
            <a:ext uri="{FF2B5EF4-FFF2-40B4-BE49-F238E27FC236}">
              <a16:creationId xmlns:a16="http://schemas.microsoft.com/office/drawing/2014/main" id="{00000000-0008-0000-0E00-000060020000}"/>
            </a:ext>
          </a:extLst>
        </xdr:cNvPr>
        <xdr:cNvSpPr/>
      </xdr:nvSpPr>
      <xdr:spPr>
        <a:xfrm>
          <a:off x="22110700" y="1093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54805</xdr:rowOff>
    </xdr:from>
    <xdr:ext cx="469744" cy="259045"/>
    <xdr:sp macro="" textlink="">
      <xdr:nvSpPr>
        <xdr:cNvPr id="609" name="【学校施設】&#10;一人当たり面積該当値テキスト">
          <a:extLst>
            <a:ext uri="{FF2B5EF4-FFF2-40B4-BE49-F238E27FC236}">
              <a16:creationId xmlns:a16="http://schemas.microsoft.com/office/drawing/2014/main" id="{00000000-0008-0000-0E00-000061020000}"/>
            </a:ext>
          </a:extLst>
        </xdr:cNvPr>
        <xdr:cNvSpPr txBox="1"/>
      </xdr:nvSpPr>
      <xdr:spPr>
        <a:xfrm>
          <a:off x="22199600" y="1085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138100</xdr:rowOff>
    </xdr:from>
    <xdr:to>
      <xdr:col>112</xdr:col>
      <xdr:colOff>38100</xdr:colOff>
      <xdr:row>64</xdr:row>
      <xdr:rowOff>68250</xdr:rowOff>
    </xdr:to>
    <xdr:sp macro="" textlink="">
      <xdr:nvSpPr>
        <xdr:cNvPr id="610" name="楕円 609">
          <a:extLst>
            <a:ext uri="{FF2B5EF4-FFF2-40B4-BE49-F238E27FC236}">
              <a16:creationId xmlns:a16="http://schemas.microsoft.com/office/drawing/2014/main" id="{00000000-0008-0000-0E00-000062020000}"/>
            </a:ext>
          </a:extLst>
        </xdr:cNvPr>
        <xdr:cNvSpPr/>
      </xdr:nvSpPr>
      <xdr:spPr>
        <a:xfrm>
          <a:off x="21272500" y="1093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17450</xdr:rowOff>
    </xdr:from>
    <xdr:to>
      <xdr:col>116</xdr:col>
      <xdr:colOff>63500</xdr:colOff>
      <xdr:row>64</xdr:row>
      <xdr:rowOff>17717</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21323300" y="10990250"/>
          <a:ext cx="8382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138709</xdr:rowOff>
    </xdr:from>
    <xdr:to>
      <xdr:col>107</xdr:col>
      <xdr:colOff>101600</xdr:colOff>
      <xdr:row>64</xdr:row>
      <xdr:rowOff>68859</xdr:rowOff>
    </xdr:to>
    <xdr:sp macro="" textlink="">
      <xdr:nvSpPr>
        <xdr:cNvPr id="612" name="楕円 611">
          <a:extLst>
            <a:ext uri="{FF2B5EF4-FFF2-40B4-BE49-F238E27FC236}">
              <a16:creationId xmlns:a16="http://schemas.microsoft.com/office/drawing/2014/main" id="{00000000-0008-0000-0E00-000064020000}"/>
            </a:ext>
          </a:extLst>
        </xdr:cNvPr>
        <xdr:cNvSpPr/>
      </xdr:nvSpPr>
      <xdr:spPr>
        <a:xfrm>
          <a:off x="20383500" y="1094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17450</xdr:rowOff>
    </xdr:from>
    <xdr:to>
      <xdr:col>111</xdr:col>
      <xdr:colOff>177800</xdr:colOff>
      <xdr:row>64</xdr:row>
      <xdr:rowOff>18059</xdr:rowOff>
    </xdr:to>
    <xdr:cxnSp macro="">
      <xdr:nvCxnSpPr>
        <xdr:cNvPr id="613" name="直線コネクタ 612">
          <a:extLst>
            <a:ext uri="{FF2B5EF4-FFF2-40B4-BE49-F238E27FC236}">
              <a16:creationId xmlns:a16="http://schemas.microsoft.com/office/drawing/2014/main" id="{00000000-0008-0000-0E00-000065020000}"/>
            </a:ext>
          </a:extLst>
        </xdr:cNvPr>
        <xdr:cNvCxnSpPr/>
      </xdr:nvCxnSpPr>
      <xdr:spPr>
        <a:xfrm flipV="1">
          <a:off x="20434300" y="10990250"/>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139509</xdr:rowOff>
    </xdr:from>
    <xdr:to>
      <xdr:col>102</xdr:col>
      <xdr:colOff>165100</xdr:colOff>
      <xdr:row>64</xdr:row>
      <xdr:rowOff>69659</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19494500" y="1094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18059</xdr:rowOff>
    </xdr:from>
    <xdr:to>
      <xdr:col>107</xdr:col>
      <xdr:colOff>50800</xdr:colOff>
      <xdr:row>64</xdr:row>
      <xdr:rowOff>18859</xdr:rowOff>
    </xdr:to>
    <xdr:cxnSp macro="">
      <xdr:nvCxnSpPr>
        <xdr:cNvPr id="615" name="直線コネクタ 614">
          <a:extLst>
            <a:ext uri="{FF2B5EF4-FFF2-40B4-BE49-F238E27FC236}">
              <a16:creationId xmlns:a16="http://schemas.microsoft.com/office/drawing/2014/main" id="{00000000-0008-0000-0E00-000067020000}"/>
            </a:ext>
          </a:extLst>
        </xdr:cNvPr>
        <xdr:cNvCxnSpPr/>
      </xdr:nvCxnSpPr>
      <xdr:spPr>
        <a:xfrm flipV="1">
          <a:off x="19545300" y="10990859"/>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138138</xdr:rowOff>
    </xdr:from>
    <xdr:to>
      <xdr:col>98</xdr:col>
      <xdr:colOff>38100</xdr:colOff>
      <xdr:row>64</xdr:row>
      <xdr:rowOff>68288</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18605500" y="1093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17488</xdr:rowOff>
    </xdr:from>
    <xdr:to>
      <xdr:col>102</xdr:col>
      <xdr:colOff>114300</xdr:colOff>
      <xdr:row>64</xdr:row>
      <xdr:rowOff>18859</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18656300" y="10990288"/>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48010</xdr:rowOff>
    </xdr:from>
    <xdr:ext cx="469744" cy="259045"/>
    <xdr:sp macro="" textlink="">
      <xdr:nvSpPr>
        <xdr:cNvPr id="618" name="n_1aveValue【学校施設】&#10;一人当たり面積">
          <a:extLst>
            <a:ext uri="{FF2B5EF4-FFF2-40B4-BE49-F238E27FC236}">
              <a16:creationId xmlns:a16="http://schemas.microsoft.com/office/drawing/2014/main" id="{00000000-0008-0000-0E00-00006A020000}"/>
            </a:ext>
          </a:extLst>
        </xdr:cNvPr>
        <xdr:cNvSpPr txBox="1"/>
      </xdr:nvSpPr>
      <xdr:spPr>
        <a:xfrm>
          <a:off x="21075727" y="1067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51592</xdr:rowOff>
    </xdr:from>
    <xdr:ext cx="469744" cy="259045"/>
    <xdr:sp macro="" textlink="">
      <xdr:nvSpPr>
        <xdr:cNvPr id="619" name="n_2aveValue【学校施設】&#10;一人当たり面積">
          <a:extLst>
            <a:ext uri="{FF2B5EF4-FFF2-40B4-BE49-F238E27FC236}">
              <a16:creationId xmlns:a16="http://schemas.microsoft.com/office/drawing/2014/main" id="{00000000-0008-0000-0E00-00006B020000}"/>
            </a:ext>
          </a:extLst>
        </xdr:cNvPr>
        <xdr:cNvSpPr txBox="1"/>
      </xdr:nvSpPr>
      <xdr:spPr>
        <a:xfrm>
          <a:off x="20199427" y="1068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51630</xdr:rowOff>
    </xdr:from>
    <xdr:ext cx="469744" cy="259045"/>
    <xdr:sp macro="" textlink="">
      <xdr:nvSpPr>
        <xdr:cNvPr id="620" name="n_3aveValue【学校施設】&#10;一人当たり面積">
          <a:extLst>
            <a:ext uri="{FF2B5EF4-FFF2-40B4-BE49-F238E27FC236}">
              <a16:creationId xmlns:a16="http://schemas.microsoft.com/office/drawing/2014/main" id="{00000000-0008-0000-0E00-00006C020000}"/>
            </a:ext>
          </a:extLst>
        </xdr:cNvPr>
        <xdr:cNvSpPr txBox="1"/>
      </xdr:nvSpPr>
      <xdr:spPr>
        <a:xfrm>
          <a:off x="19310427" y="1068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49230</xdr:rowOff>
    </xdr:from>
    <xdr:ext cx="469744" cy="259045"/>
    <xdr:sp macro="" textlink="">
      <xdr:nvSpPr>
        <xdr:cNvPr id="621" name="n_4aveValue【学校施設】&#10;一人当たり面積">
          <a:extLst>
            <a:ext uri="{FF2B5EF4-FFF2-40B4-BE49-F238E27FC236}">
              <a16:creationId xmlns:a16="http://schemas.microsoft.com/office/drawing/2014/main" id="{00000000-0008-0000-0E00-00006D020000}"/>
            </a:ext>
          </a:extLst>
        </xdr:cNvPr>
        <xdr:cNvSpPr txBox="1"/>
      </xdr:nvSpPr>
      <xdr:spPr>
        <a:xfrm>
          <a:off x="18421427" y="1067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59377</xdr:rowOff>
    </xdr:from>
    <xdr:ext cx="469744" cy="259045"/>
    <xdr:sp macro="" textlink="">
      <xdr:nvSpPr>
        <xdr:cNvPr id="622" name="n_1mainValue【学校施設】&#10;一人当たり面積">
          <a:extLst>
            <a:ext uri="{FF2B5EF4-FFF2-40B4-BE49-F238E27FC236}">
              <a16:creationId xmlns:a16="http://schemas.microsoft.com/office/drawing/2014/main" id="{00000000-0008-0000-0E00-00006E020000}"/>
            </a:ext>
          </a:extLst>
        </xdr:cNvPr>
        <xdr:cNvSpPr txBox="1"/>
      </xdr:nvSpPr>
      <xdr:spPr>
        <a:xfrm>
          <a:off x="21075727" y="1103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59986</xdr:rowOff>
    </xdr:from>
    <xdr:ext cx="469744" cy="259045"/>
    <xdr:sp macro="" textlink="">
      <xdr:nvSpPr>
        <xdr:cNvPr id="623" name="n_2mainValue【学校施設】&#10;一人当たり面積">
          <a:extLst>
            <a:ext uri="{FF2B5EF4-FFF2-40B4-BE49-F238E27FC236}">
              <a16:creationId xmlns:a16="http://schemas.microsoft.com/office/drawing/2014/main" id="{00000000-0008-0000-0E00-00006F020000}"/>
            </a:ext>
          </a:extLst>
        </xdr:cNvPr>
        <xdr:cNvSpPr txBox="1"/>
      </xdr:nvSpPr>
      <xdr:spPr>
        <a:xfrm>
          <a:off x="20199427" y="11032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60786</xdr:rowOff>
    </xdr:from>
    <xdr:ext cx="469744" cy="259045"/>
    <xdr:sp macro="" textlink="">
      <xdr:nvSpPr>
        <xdr:cNvPr id="624" name="n_3mainValue【学校施設】&#10;一人当たり面積">
          <a:extLst>
            <a:ext uri="{FF2B5EF4-FFF2-40B4-BE49-F238E27FC236}">
              <a16:creationId xmlns:a16="http://schemas.microsoft.com/office/drawing/2014/main" id="{00000000-0008-0000-0E00-000070020000}"/>
            </a:ext>
          </a:extLst>
        </xdr:cNvPr>
        <xdr:cNvSpPr txBox="1"/>
      </xdr:nvSpPr>
      <xdr:spPr>
        <a:xfrm>
          <a:off x="19310427" y="1103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59415</xdr:rowOff>
    </xdr:from>
    <xdr:ext cx="469744" cy="259045"/>
    <xdr:sp macro="" textlink="">
      <xdr:nvSpPr>
        <xdr:cNvPr id="625" name="n_4mainValue【学校施設】&#10;一人当たり面積">
          <a:extLst>
            <a:ext uri="{FF2B5EF4-FFF2-40B4-BE49-F238E27FC236}">
              <a16:creationId xmlns:a16="http://schemas.microsoft.com/office/drawing/2014/main" id="{00000000-0008-0000-0E00-000071020000}"/>
            </a:ext>
          </a:extLst>
        </xdr:cNvPr>
        <xdr:cNvSpPr txBox="1"/>
      </xdr:nvSpPr>
      <xdr:spPr>
        <a:xfrm>
          <a:off x="18421427" y="1103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5" name="【公民館】&#10;有形固定資産減価償却率グラフ枠">
          <a:extLst>
            <a:ext uri="{FF2B5EF4-FFF2-40B4-BE49-F238E27FC236}">
              <a16:creationId xmlns:a16="http://schemas.microsoft.com/office/drawing/2014/main" id="{00000000-0008-0000-0E00-00009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160020</xdr:rowOff>
    </xdr:from>
    <xdr:to>
      <xdr:col>85</xdr:col>
      <xdr:colOff>126364</xdr:colOff>
      <xdr:row>108</xdr:row>
      <xdr:rowOff>152400</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flipV="1">
          <a:off x="16318864" y="1713357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7" name="【公民館】&#10;有形固定資産減価償却率最小値テキスト">
          <a:extLst>
            <a:ext uri="{FF2B5EF4-FFF2-40B4-BE49-F238E27FC236}">
              <a16:creationId xmlns:a16="http://schemas.microsoft.com/office/drawing/2014/main" id="{00000000-0008-0000-0E00-00009B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106697</xdr:rowOff>
    </xdr:from>
    <xdr:ext cx="405111" cy="259045"/>
    <xdr:sp macro="" textlink="">
      <xdr:nvSpPr>
        <xdr:cNvPr id="669" name="【公民館】&#10;有形固定資産減価償却率最大値テキスト">
          <a:extLst>
            <a:ext uri="{FF2B5EF4-FFF2-40B4-BE49-F238E27FC236}">
              <a16:creationId xmlns:a16="http://schemas.microsoft.com/office/drawing/2014/main" id="{00000000-0008-0000-0E00-00009D020000}"/>
            </a:ext>
          </a:extLst>
        </xdr:cNvPr>
        <xdr:cNvSpPr txBox="1"/>
      </xdr:nvSpPr>
      <xdr:spPr>
        <a:xfrm>
          <a:off x="16357600" y="1690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160020</xdr:rowOff>
    </xdr:from>
    <xdr:to>
      <xdr:col>86</xdr:col>
      <xdr:colOff>25400</xdr:colOff>
      <xdr:row>99</xdr:row>
      <xdr:rowOff>160020</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6230600" y="1713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127652</xdr:rowOff>
    </xdr:from>
    <xdr:ext cx="405111" cy="259045"/>
    <xdr:sp macro="" textlink="">
      <xdr:nvSpPr>
        <xdr:cNvPr id="671" name="【公民館】&#10;有形固定資産減価償却率平均値テキスト">
          <a:extLst>
            <a:ext uri="{FF2B5EF4-FFF2-40B4-BE49-F238E27FC236}">
              <a16:creationId xmlns:a16="http://schemas.microsoft.com/office/drawing/2014/main" id="{00000000-0008-0000-0E00-00009F020000}"/>
            </a:ext>
          </a:extLst>
        </xdr:cNvPr>
        <xdr:cNvSpPr txBox="1"/>
      </xdr:nvSpPr>
      <xdr:spPr>
        <a:xfrm>
          <a:off x="16357600" y="17958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149225</xdr:rowOff>
    </xdr:from>
    <xdr:to>
      <xdr:col>85</xdr:col>
      <xdr:colOff>177800</xdr:colOff>
      <xdr:row>105</xdr:row>
      <xdr:rowOff>79375</xdr:rowOff>
    </xdr:to>
    <xdr:sp macro="" textlink="">
      <xdr:nvSpPr>
        <xdr:cNvPr id="672" name="フローチャート: 判断 671">
          <a:extLst>
            <a:ext uri="{FF2B5EF4-FFF2-40B4-BE49-F238E27FC236}">
              <a16:creationId xmlns:a16="http://schemas.microsoft.com/office/drawing/2014/main" id="{00000000-0008-0000-0E00-0000A0020000}"/>
            </a:ext>
          </a:extLst>
        </xdr:cNvPr>
        <xdr:cNvSpPr/>
      </xdr:nvSpPr>
      <xdr:spPr>
        <a:xfrm>
          <a:off x="162687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132080</xdr:rowOff>
    </xdr:from>
    <xdr:to>
      <xdr:col>81</xdr:col>
      <xdr:colOff>101600</xdr:colOff>
      <xdr:row>105</xdr:row>
      <xdr:rowOff>62230</xdr:rowOff>
    </xdr:to>
    <xdr:sp macro="" textlink="">
      <xdr:nvSpPr>
        <xdr:cNvPr id="673" name="フローチャート: 判断 672">
          <a:extLst>
            <a:ext uri="{FF2B5EF4-FFF2-40B4-BE49-F238E27FC236}">
              <a16:creationId xmlns:a16="http://schemas.microsoft.com/office/drawing/2014/main" id="{00000000-0008-0000-0E00-0000A1020000}"/>
            </a:ext>
          </a:extLst>
        </xdr:cNvPr>
        <xdr:cNvSpPr/>
      </xdr:nvSpPr>
      <xdr:spPr>
        <a:xfrm>
          <a:off x="15430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674" name="フローチャート: 判断 673">
          <a:extLst>
            <a:ext uri="{FF2B5EF4-FFF2-40B4-BE49-F238E27FC236}">
              <a16:creationId xmlns:a16="http://schemas.microsoft.com/office/drawing/2014/main" id="{00000000-0008-0000-0E00-0000A2020000}"/>
            </a:ext>
          </a:extLst>
        </xdr:cNvPr>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84455</xdr:rowOff>
    </xdr:from>
    <xdr:to>
      <xdr:col>72</xdr:col>
      <xdr:colOff>38100</xdr:colOff>
      <xdr:row>105</xdr:row>
      <xdr:rowOff>14605</xdr:rowOff>
    </xdr:to>
    <xdr:sp macro="" textlink="">
      <xdr:nvSpPr>
        <xdr:cNvPr id="675" name="フローチャート: 判断 674">
          <a:extLst>
            <a:ext uri="{FF2B5EF4-FFF2-40B4-BE49-F238E27FC236}">
              <a16:creationId xmlns:a16="http://schemas.microsoft.com/office/drawing/2014/main" id="{00000000-0008-0000-0E00-0000A3020000}"/>
            </a:ext>
          </a:extLst>
        </xdr:cNvPr>
        <xdr:cNvSpPr/>
      </xdr:nvSpPr>
      <xdr:spPr>
        <a:xfrm>
          <a:off x="13652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97789</xdr:rowOff>
    </xdr:from>
    <xdr:to>
      <xdr:col>67</xdr:col>
      <xdr:colOff>101600</xdr:colOff>
      <xdr:row>105</xdr:row>
      <xdr:rowOff>27939</xdr:rowOff>
    </xdr:to>
    <xdr:sp macro="" textlink="">
      <xdr:nvSpPr>
        <xdr:cNvPr id="676" name="フローチャート: 判断 675">
          <a:extLst>
            <a:ext uri="{FF2B5EF4-FFF2-40B4-BE49-F238E27FC236}">
              <a16:creationId xmlns:a16="http://schemas.microsoft.com/office/drawing/2014/main" id="{00000000-0008-0000-0E00-0000A4020000}"/>
            </a:ext>
          </a:extLst>
        </xdr:cNvPr>
        <xdr:cNvSpPr/>
      </xdr:nvSpPr>
      <xdr:spPr>
        <a:xfrm>
          <a:off x="12763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52070</xdr:rowOff>
    </xdr:from>
    <xdr:to>
      <xdr:col>85</xdr:col>
      <xdr:colOff>177800</xdr:colOff>
      <xdr:row>103</xdr:row>
      <xdr:rowOff>153670</xdr:rowOff>
    </xdr:to>
    <xdr:sp macro="" textlink="">
      <xdr:nvSpPr>
        <xdr:cNvPr id="682" name="楕円 681">
          <a:extLst>
            <a:ext uri="{FF2B5EF4-FFF2-40B4-BE49-F238E27FC236}">
              <a16:creationId xmlns:a16="http://schemas.microsoft.com/office/drawing/2014/main" id="{00000000-0008-0000-0E00-0000AA020000}"/>
            </a:ext>
          </a:extLst>
        </xdr:cNvPr>
        <xdr:cNvSpPr/>
      </xdr:nvSpPr>
      <xdr:spPr>
        <a:xfrm>
          <a:off x="16268700" y="1771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74947</xdr:rowOff>
    </xdr:from>
    <xdr:ext cx="405111" cy="259045"/>
    <xdr:sp macro="" textlink="">
      <xdr:nvSpPr>
        <xdr:cNvPr id="683" name="【公民館】&#10;有形固定資産減価償却率該当値テキスト">
          <a:extLst>
            <a:ext uri="{FF2B5EF4-FFF2-40B4-BE49-F238E27FC236}">
              <a16:creationId xmlns:a16="http://schemas.microsoft.com/office/drawing/2014/main" id="{00000000-0008-0000-0E00-0000AB020000}"/>
            </a:ext>
          </a:extLst>
        </xdr:cNvPr>
        <xdr:cNvSpPr txBox="1"/>
      </xdr:nvSpPr>
      <xdr:spPr>
        <a:xfrm>
          <a:off x="16357600"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21589</xdr:rowOff>
    </xdr:from>
    <xdr:to>
      <xdr:col>81</xdr:col>
      <xdr:colOff>101600</xdr:colOff>
      <xdr:row>103</xdr:row>
      <xdr:rowOff>123189</xdr:rowOff>
    </xdr:to>
    <xdr:sp macro="" textlink="">
      <xdr:nvSpPr>
        <xdr:cNvPr id="684" name="楕円 683">
          <a:extLst>
            <a:ext uri="{FF2B5EF4-FFF2-40B4-BE49-F238E27FC236}">
              <a16:creationId xmlns:a16="http://schemas.microsoft.com/office/drawing/2014/main" id="{00000000-0008-0000-0E00-0000AC020000}"/>
            </a:ext>
          </a:extLst>
        </xdr:cNvPr>
        <xdr:cNvSpPr/>
      </xdr:nvSpPr>
      <xdr:spPr>
        <a:xfrm>
          <a:off x="15430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72389</xdr:rowOff>
    </xdr:from>
    <xdr:to>
      <xdr:col>85</xdr:col>
      <xdr:colOff>127000</xdr:colOff>
      <xdr:row>103</xdr:row>
      <xdr:rowOff>102870</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a:off x="15481300" y="177317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149225</xdr:rowOff>
    </xdr:from>
    <xdr:to>
      <xdr:col>76</xdr:col>
      <xdr:colOff>165100</xdr:colOff>
      <xdr:row>103</xdr:row>
      <xdr:rowOff>79375</xdr:rowOff>
    </xdr:to>
    <xdr:sp macro="" textlink="">
      <xdr:nvSpPr>
        <xdr:cNvPr id="686" name="楕円 685">
          <a:extLst>
            <a:ext uri="{FF2B5EF4-FFF2-40B4-BE49-F238E27FC236}">
              <a16:creationId xmlns:a16="http://schemas.microsoft.com/office/drawing/2014/main" id="{00000000-0008-0000-0E00-0000AE020000}"/>
            </a:ext>
          </a:extLst>
        </xdr:cNvPr>
        <xdr:cNvSpPr/>
      </xdr:nvSpPr>
      <xdr:spPr>
        <a:xfrm>
          <a:off x="14541500" y="1763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28575</xdr:rowOff>
    </xdr:from>
    <xdr:to>
      <xdr:col>81</xdr:col>
      <xdr:colOff>50800</xdr:colOff>
      <xdr:row>103</xdr:row>
      <xdr:rowOff>72389</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4592300" y="1768792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103505</xdr:rowOff>
    </xdr:from>
    <xdr:to>
      <xdr:col>72</xdr:col>
      <xdr:colOff>38100</xdr:colOff>
      <xdr:row>103</xdr:row>
      <xdr:rowOff>33655</xdr:rowOff>
    </xdr:to>
    <xdr:sp macro="" textlink="">
      <xdr:nvSpPr>
        <xdr:cNvPr id="688" name="楕円 687">
          <a:extLst>
            <a:ext uri="{FF2B5EF4-FFF2-40B4-BE49-F238E27FC236}">
              <a16:creationId xmlns:a16="http://schemas.microsoft.com/office/drawing/2014/main" id="{00000000-0008-0000-0E00-0000B0020000}"/>
            </a:ext>
          </a:extLst>
        </xdr:cNvPr>
        <xdr:cNvSpPr/>
      </xdr:nvSpPr>
      <xdr:spPr>
        <a:xfrm>
          <a:off x="13652500" y="1759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154305</xdr:rowOff>
    </xdr:from>
    <xdr:to>
      <xdr:col>76</xdr:col>
      <xdr:colOff>114300</xdr:colOff>
      <xdr:row>103</xdr:row>
      <xdr:rowOff>28575</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3703300" y="1764220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69214</xdr:rowOff>
    </xdr:from>
    <xdr:to>
      <xdr:col>67</xdr:col>
      <xdr:colOff>101600</xdr:colOff>
      <xdr:row>102</xdr:row>
      <xdr:rowOff>170814</xdr:rowOff>
    </xdr:to>
    <xdr:sp macro="" textlink="">
      <xdr:nvSpPr>
        <xdr:cNvPr id="690" name="楕円 689">
          <a:extLst>
            <a:ext uri="{FF2B5EF4-FFF2-40B4-BE49-F238E27FC236}">
              <a16:creationId xmlns:a16="http://schemas.microsoft.com/office/drawing/2014/main" id="{00000000-0008-0000-0E00-0000B2020000}"/>
            </a:ext>
          </a:extLst>
        </xdr:cNvPr>
        <xdr:cNvSpPr/>
      </xdr:nvSpPr>
      <xdr:spPr>
        <a:xfrm>
          <a:off x="12763500" y="1755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120014</xdr:rowOff>
    </xdr:from>
    <xdr:to>
      <xdr:col>71</xdr:col>
      <xdr:colOff>177800</xdr:colOff>
      <xdr:row>102</xdr:row>
      <xdr:rowOff>154305</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2814300" y="176079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53357</xdr:rowOff>
    </xdr:from>
    <xdr:ext cx="405111" cy="259045"/>
    <xdr:sp macro="" textlink="">
      <xdr:nvSpPr>
        <xdr:cNvPr id="692" name="n_1aveValue【公民館】&#10;有形固定資産減価償却率">
          <a:extLst>
            <a:ext uri="{FF2B5EF4-FFF2-40B4-BE49-F238E27FC236}">
              <a16:creationId xmlns:a16="http://schemas.microsoft.com/office/drawing/2014/main" id="{00000000-0008-0000-0E00-0000B4020000}"/>
            </a:ext>
          </a:extLst>
        </xdr:cNvPr>
        <xdr:cNvSpPr txBox="1"/>
      </xdr:nvSpPr>
      <xdr:spPr>
        <a:xfrm>
          <a:off x="15266044" y="1805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158132</xdr:rowOff>
    </xdr:from>
    <xdr:ext cx="405111" cy="259045"/>
    <xdr:sp macro="" textlink="">
      <xdr:nvSpPr>
        <xdr:cNvPr id="693" name="n_2aveValue【公民館】&#10;有形固定資産減価償却率">
          <a:extLst>
            <a:ext uri="{FF2B5EF4-FFF2-40B4-BE49-F238E27FC236}">
              <a16:creationId xmlns:a16="http://schemas.microsoft.com/office/drawing/2014/main" id="{00000000-0008-0000-0E00-0000B5020000}"/>
            </a:ext>
          </a:extLst>
        </xdr:cNvPr>
        <xdr:cNvSpPr txBox="1"/>
      </xdr:nvSpPr>
      <xdr:spPr>
        <a:xfrm>
          <a:off x="143897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5732</xdr:rowOff>
    </xdr:from>
    <xdr:ext cx="405111" cy="259045"/>
    <xdr:sp macro="" textlink="">
      <xdr:nvSpPr>
        <xdr:cNvPr id="694" name="n_3aveValue【公民館】&#10;有形固定資産減価償却率">
          <a:extLst>
            <a:ext uri="{FF2B5EF4-FFF2-40B4-BE49-F238E27FC236}">
              <a16:creationId xmlns:a16="http://schemas.microsoft.com/office/drawing/2014/main" id="{00000000-0008-0000-0E00-0000B6020000}"/>
            </a:ext>
          </a:extLst>
        </xdr:cNvPr>
        <xdr:cNvSpPr txBox="1"/>
      </xdr:nvSpPr>
      <xdr:spPr>
        <a:xfrm>
          <a:off x="135007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19066</xdr:rowOff>
    </xdr:from>
    <xdr:ext cx="405111" cy="259045"/>
    <xdr:sp macro="" textlink="">
      <xdr:nvSpPr>
        <xdr:cNvPr id="695" name="n_4aveValue【公民館】&#10;有形固定資産減価償却率">
          <a:extLst>
            <a:ext uri="{FF2B5EF4-FFF2-40B4-BE49-F238E27FC236}">
              <a16:creationId xmlns:a16="http://schemas.microsoft.com/office/drawing/2014/main" id="{00000000-0008-0000-0E00-0000B7020000}"/>
            </a:ext>
          </a:extLst>
        </xdr:cNvPr>
        <xdr:cNvSpPr txBox="1"/>
      </xdr:nvSpPr>
      <xdr:spPr>
        <a:xfrm>
          <a:off x="12611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139716</xdr:rowOff>
    </xdr:from>
    <xdr:ext cx="405111" cy="259045"/>
    <xdr:sp macro="" textlink="">
      <xdr:nvSpPr>
        <xdr:cNvPr id="696" name="n_1mainValue【公民館】&#10;有形固定資産減価償却率">
          <a:extLst>
            <a:ext uri="{FF2B5EF4-FFF2-40B4-BE49-F238E27FC236}">
              <a16:creationId xmlns:a16="http://schemas.microsoft.com/office/drawing/2014/main" id="{00000000-0008-0000-0E00-0000B8020000}"/>
            </a:ext>
          </a:extLst>
        </xdr:cNvPr>
        <xdr:cNvSpPr txBox="1"/>
      </xdr:nvSpPr>
      <xdr:spPr>
        <a:xfrm>
          <a:off x="152660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95902</xdr:rowOff>
    </xdr:from>
    <xdr:ext cx="405111" cy="259045"/>
    <xdr:sp macro="" textlink="">
      <xdr:nvSpPr>
        <xdr:cNvPr id="697" name="n_2mainValue【公民館】&#10;有形固定資産減価償却率">
          <a:extLst>
            <a:ext uri="{FF2B5EF4-FFF2-40B4-BE49-F238E27FC236}">
              <a16:creationId xmlns:a16="http://schemas.microsoft.com/office/drawing/2014/main" id="{00000000-0008-0000-0E00-0000B9020000}"/>
            </a:ext>
          </a:extLst>
        </xdr:cNvPr>
        <xdr:cNvSpPr txBox="1"/>
      </xdr:nvSpPr>
      <xdr:spPr>
        <a:xfrm>
          <a:off x="14389744" y="1741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50182</xdr:rowOff>
    </xdr:from>
    <xdr:ext cx="405111" cy="259045"/>
    <xdr:sp macro="" textlink="">
      <xdr:nvSpPr>
        <xdr:cNvPr id="698" name="n_3mainValue【公民館】&#10;有形固定資産減価償却率">
          <a:extLst>
            <a:ext uri="{FF2B5EF4-FFF2-40B4-BE49-F238E27FC236}">
              <a16:creationId xmlns:a16="http://schemas.microsoft.com/office/drawing/2014/main" id="{00000000-0008-0000-0E00-0000BA020000}"/>
            </a:ext>
          </a:extLst>
        </xdr:cNvPr>
        <xdr:cNvSpPr txBox="1"/>
      </xdr:nvSpPr>
      <xdr:spPr>
        <a:xfrm>
          <a:off x="13500744" y="1736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15891</xdr:rowOff>
    </xdr:from>
    <xdr:ext cx="405111" cy="259045"/>
    <xdr:sp macro="" textlink="">
      <xdr:nvSpPr>
        <xdr:cNvPr id="699" name="n_4mainValue【公民館】&#10;有形固定資産減価償却率">
          <a:extLst>
            <a:ext uri="{FF2B5EF4-FFF2-40B4-BE49-F238E27FC236}">
              <a16:creationId xmlns:a16="http://schemas.microsoft.com/office/drawing/2014/main" id="{00000000-0008-0000-0E00-0000BB020000}"/>
            </a:ext>
          </a:extLst>
        </xdr:cNvPr>
        <xdr:cNvSpPr txBox="1"/>
      </xdr:nvSpPr>
      <xdr:spPr>
        <a:xfrm>
          <a:off x="12611744" y="1733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id="{00000000-0008-0000-0E00-0000C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id="{00000000-0008-0000-0E00-0000C3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0" name="【公民館】&#10;一人当たり面積グラフ枠">
          <a:extLst>
            <a:ext uri="{FF2B5EF4-FFF2-40B4-BE49-F238E27FC236}">
              <a16:creationId xmlns:a16="http://schemas.microsoft.com/office/drawing/2014/main" id="{00000000-0008-0000-0E00-0000D0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104090</xdr:rowOff>
    </xdr:from>
    <xdr:to>
      <xdr:col>116</xdr:col>
      <xdr:colOff>62864</xdr:colOff>
      <xdr:row>108</xdr:row>
      <xdr:rowOff>70714</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flipV="1">
          <a:off x="22160864" y="17249090"/>
          <a:ext cx="0" cy="133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74541</xdr:rowOff>
    </xdr:from>
    <xdr:ext cx="469744" cy="259045"/>
    <xdr:sp macro="" textlink="">
      <xdr:nvSpPr>
        <xdr:cNvPr id="722" name="【公民館】&#10;一人当たり面積最小値テキスト">
          <a:extLst>
            <a:ext uri="{FF2B5EF4-FFF2-40B4-BE49-F238E27FC236}">
              <a16:creationId xmlns:a16="http://schemas.microsoft.com/office/drawing/2014/main" id="{00000000-0008-0000-0E00-0000D2020000}"/>
            </a:ext>
          </a:extLst>
        </xdr:cNvPr>
        <xdr:cNvSpPr txBox="1"/>
      </xdr:nvSpPr>
      <xdr:spPr>
        <a:xfrm>
          <a:off x="22199600" y="18591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70714</xdr:rowOff>
    </xdr:from>
    <xdr:to>
      <xdr:col>116</xdr:col>
      <xdr:colOff>152400</xdr:colOff>
      <xdr:row>108</xdr:row>
      <xdr:rowOff>70714</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22072600" y="18587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50767</xdr:rowOff>
    </xdr:from>
    <xdr:ext cx="469744" cy="259045"/>
    <xdr:sp macro="" textlink="">
      <xdr:nvSpPr>
        <xdr:cNvPr id="724" name="【公民館】&#10;一人当たり面積最大値テキスト">
          <a:extLst>
            <a:ext uri="{FF2B5EF4-FFF2-40B4-BE49-F238E27FC236}">
              <a16:creationId xmlns:a16="http://schemas.microsoft.com/office/drawing/2014/main" id="{00000000-0008-0000-0E00-0000D4020000}"/>
            </a:ext>
          </a:extLst>
        </xdr:cNvPr>
        <xdr:cNvSpPr txBox="1"/>
      </xdr:nvSpPr>
      <xdr:spPr>
        <a:xfrm>
          <a:off x="22199600" y="1702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104090</xdr:rowOff>
    </xdr:from>
    <xdr:to>
      <xdr:col>116</xdr:col>
      <xdr:colOff>152400</xdr:colOff>
      <xdr:row>100</xdr:row>
      <xdr:rowOff>104090</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22072600" y="1724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147387</xdr:rowOff>
    </xdr:from>
    <xdr:ext cx="469744" cy="259045"/>
    <xdr:sp macro="" textlink="">
      <xdr:nvSpPr>
        <xdr:cNvPr id="726" name="【公民館】&#10;一人当たり面積平均値テキスト">
          <a:extLst>
            <a:ext uri="{FF2B5EF4-FFF2-40B4-BE49-F238E27FC236}">
              <a16:creationId xmlns:a16="http://schemas.microsoft.com/office/drawing/2014/main" id="{00000000-0008-0000-0E00-0000D6020000}"/>
            </a:ext>
          </a:extLst>
        </xdr:cNvPr>
        <xdr:cNvSpPr txBox="1"/>
      </xdr:nvSpPr>
      <xdr:spPr>
        <a:xfrm>
          <a:off x="22199600" y="18321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168960</xdr:rowOff>
    </xdr:from>
    <xdr:to>
      <xdr:col>116</xdr:col>
      <xdr:colOff>114300</xdr:colOff>
      <xdr:row>107</xdr:row>
      <xdr:rowOff>99110</xdr:rowOff>
    </xdr:to>
    <xdr:sp macro="" textlink="">
      <xdr:nvSpPr>
        <xdr:cNvPr id="727" name="フローチャート: 判断 726">
          <a:extLst>
            <a:ext uri="{FF2B5EF4-FFF2-40B4-BE49-F238E27FC236}">
              <a16:creationId xmlns:a16="http://schemas.microsoft.com/office/drawing/2014/main" id="{00000000-0008-0000-0E00-0000D7020000}"/>
            </a:ext>
          </a:extLst>
        </xdr:cNvPr>
        <xdr:cNvSpPr/>
      </xdr:nvSpPr>
      <xdr:spPr>
        <a:xfrm>
          <a:off x="22110700" y="183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152045</xdr:rowOff>
    </xdr:from>
    <xdr:to>
      <xdr:col>112</xdr:col>
      <xdr:colOff>38100</xdr:colOff>
      <xdr:row>107</xdr:row>
      <xdr:rowOff>82195</xdr:rowOff>
    </xdr:to>
    <xdr:sp macro="" textlink="">
      <xdr:nvSpPr>
        <xdr:cNvPr id="728" name="フローチャート: 判断 727">
          <a:extLst>
            <a:ext uri="{FF2B5EF4-FFF2-40B4-BE49-F238E27FC236}">
              <a16:creationId xmlns:a16="http://schemas.microsoft.com/office/drawing/2014/main" id="{00000000-0008-0000-0E00-0000D8020000}"/>
            </a:ext>
          </a:extLst>
        </xdr:cNvPr>
        <xdr:cNvSpPr/>
      </xdr:nvSpPr>
      <xdr:spPr>
        <a:xfrm>
          <a:off x="21272500" y="1832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167132</xdr:rowOff>
    </xdr:from>
    <xdr:to>
      <xdr:col>107</xdr:col>
      <xdr:colOff>101600</xdr:colOff>
      <xdr:row>107</xdr:row>
      <xdr:rowOff>97282</xdr:rowOff>
    </xdr:to>
    <xdr:sp macro="" textlink="">
      <xdr:nvSpPr>
        <xdr:cNvPr id="729" name="フローチャート: 判断 728">
          <a:extLst>
            <a:ext uri="{FF2B5EF4-FFF2-40B4-BE49-F238E27FC236}">
              <a16:creationId xmlns:a16="http://schemas.microsoft.com/office/drawing/2014/main" id="{00000000-0008-0000-0E00-0000D9020000}"/>
            </a:ext>
          </a:extLst>
        </xdr:cNvPr>
        <xdr:cNvSpPr/>
      </xdr:nvSpPr>
      <xdr:spPr>
        <a:xfrm>
          <a:off x="20383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165760</xdr:rowOff>
    </xdr:from>
    <xdr:to>
      <xdr:col>102</xdr:col>
      <xdr:colOff>165100</xdr:colOff>
      <xdr:row>107</xdr:row>
      <xdr:rowOff>95910</xdr:rowOff>
    </xdr:to>
    <xdr:sp macro="" textlink="">
      <xdr:nvSpPr>
        <xdr:cNvPr id="730" name="フローチャート: 判断 729">
          <a:extLst>
            <a:ext uri="{FF2B5EF4-FFF2-40B4-BE49-F238E27FC236}">
              <a16:creationId xmlns:a16="http://schemas.microsoft.com/office/drawing/2014/main" id="{00000000-0008-0000-0E00-0000DA020000}"/>
            </a:ext>
          </a:extLst>
        </xdr:cNvPr>
        <xdr:cNvSpPr/>
      </xdr:nvSpPr>
      <xdr:spPr>
        <a:xfrm>
          <a:off x="19494500" y="183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731" name="フローチャート: 判断 730">
          <a:extLst>
            <a:ext uri="{FF2B5EF4-FFF2-40B4-BE49-F238E27FC236}">
              <a16:creationId xmlns:a16="http://schemas.microsoft.com/office/drawing/2014/main" id="{00000000-0008-0000-0E00-0000DB020000}"/>
            </a:ext>
          </a:extLst>
        </xdr:cNvPr>
        <xdr:cNvSpPr/>
      </xdr:nvSpPr>
      <xdr:spPr>
        <a:xfrm>
          <a:off x="18605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145186</xdr:rowOff>
    </xdr:from>
    <xdr:to>
      <xdr:col>116</xdr:col>
      <xdr:colOff>114300</xdr:colOff>
      <xdr:row>107</xdr:row>
      <xdr:rowOff>75336</xdr:rowOff>
    </xdr:to>
    <xdr:sp macro="" textlink="">
      <xdr:nvSpPr>
        <xdr:cNvPr id="737" name="楕円 736">
          <a:extLst>
            <a:ext uri="{FF2B5EF4-FFF2-40B4-BE49-F238E27FC236}">
              <a16:creationId xmlns:a16="http://schemas.microsoft.com/office/drawing/2014/main" id="{00000000-0008-0000-0E00-0000E1020000}"/>
            </a:ext>
          </a:extLst>
        </xdr:cNvPr>
        <xdr:cNvSpPr/>
      </xdr:nvSpPr>
      <xdr:spPr>
        <a:xfrm>
          <a:off x="22110700" y="1831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168063</xdr:rowOff>
    </xdr:from>
    <xdr:ext cx="469744" cy="259045"/>
    <xdr:sp macro="" textlink="">
      <xdr:nvSpPr>
        <xdr:cNvPr id="738" name="【公民館】&#10;一人当たり面積該当値テキスト">
          <a:extLst>
            <a:ext uri="{FF2B5EF4-FFF2-40B4-BE49-F238E27FC236}">
              <a16:creationId xmlns:a16="http://schemas.microsoft.com/office/drawing/2014/main" id="{00000000-0008-0000-0E00-0000E2020000}"/>
            </a:ext>
          </a:extLst>
        </xdr:cNvPr>
        <xdr:cNvSpPr txBox="1"/>
      </xdr:nvSpPr>
      <xdr:spPr>
        <a:xfrm>
          <a:off x="22199600" y="1817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144272</xdr:rowOff>
    </xdr:from>
    <xdr:to>
      <xdr:col>112</xdr:col>
      <xdr:colOff>38100</xdr:colOff>
      <xdr:row>107</xdr:row>
      <xdr:rowOff>74422</xdr:rowOff>
    </xdr:to>
    <xdr:sp macro="" textlink="">
      <xdr:nvSpPr>
        <xdr:cNvPr id="739" name="楕円 738">
          <a:extLst>
            <a:ext uri="{FF2B5EF4-FFF2-40B4-BE49-F238E27FC236}">
              <a16:creationId xmlns:a16="http://schemas.microsoft.com/office/drawing/2014/main" id="{00000000-0008-0000-0E00-0000E3020000}"/>
            </a:ext>
          </a:extLst>
        </xdr:cNvPr>
        <xdr:cNvSpPr/>
      </xdr:nvSpPr>
      <xdr:spPr>
        <a:xfrm>
          <a:off x="21272500" y="1831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23622</xdr:rowOff>
    </xdr:from>
    <xdr:to>
      <xdr:col>116</xdr:col>
      <xdr:colOff>63500</xdr:colOff>
      <xdr:row>107</xdr:row>
      <xdr:rowOff>24536</xdr:rowOff>
    </xdr:to>
    <xdr:cxnSp macro="">
      <xdr:nvCxnSpPr>
        <xdr:cNvPr id="740" name="直線コネクタ 739">
          <a:extLst>
            <a:ext uri="{FF2B5EF4-FFF2-40B4-BE49-F238E27FC236}">
              <a16:creationId xmlns:a16="http://schemas.microsoft.com/office/drawing/2014/main" id="{00000000-0008-0000-0E00-0000E4020000}"/>
            </a:ext>
          </a:extLst>
        </xdr:cNvPr>
        <xdr:cNvCxnSpPr/>
      </xdr:nvCxnSpPr>
      <xdr:spPr>
        <a:xfrm>
          <a:off x="21323300" y="18368772"/>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146558</xdr:rowOff>
    </xdr:from>
    <xdr:to>
      <xdr:col>107</xdr:col>
      <xdr:colOff>101600</xdr:colOff>
      <xdr:row>107</xdr:row>
      <xdr:rowOff>76708</xdr:rowOff>
    </xdr:to>
    <xdr:sp macro="" textlink="">
      <xdr:nvSpPr>
        <xdr:cNvPr id="741" name="楕円 740">
          <a:extLst>
            <a:ext uri="{FF2B5EF4-FFF2-40B4-BE49-F238E27FC236}">
              <a16:creationId xmlns:a16="http://schemas.microsoft.com/office/drawing/2014/main" id="{00000000-0008-0000-0E00-0000E5020000}"/>
            </a:ext>
          </a:extLst>
        </xdr:cNvPr>
        <xdr:cNvSpPr/>
      </xdr:nvSpPr>
      <xdr:spPr>
        <a:xfrm>
          <a:off x="20383500" y="1832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23622</xdr:rowOff>
    </xdr:from>
    <xdr:to>
      <xdr:col>111</xdr:col>
      <xdr:colOff>177800</xdr:colOff>
      <xdr:row>107</xdr:row>
      <xdr:rowOff>25908</xdr:rowOff>
    </xdr:to>
    <xdr:cxnSp macro="">
      <xdr:nvCxnSpPr>
        <xdr:cNvPr id="742" name="直線コネクタ 741">
          <a:extLst>
            <a:ext uri="{FF2B5EF4-FFF2-40B4-BE49-F238E27FC236}">
              <a16:creationId xmlns:a16="http://schemas.microsoft.com/office/drawing/2014/main" id="{00000000-0008-0000-0E00-0000E6020000}"/>
            </a:ext>
          </a:extLst>
        </xdr:cNvPr>
        <xdr:cNvCxnSpPr/>
      </xdr:nvCxnSpPr>
      <xdr:spPr>
        <a:xfrm flipV="1">
          <a:off x="20434300" y="183687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148386</xdr:rowOff>
    </xdr:from>
    <xdr:to>
      <xdr:col>102</xdr:col>
      <xdr:colOff>165100</xdr:colOff>
      <xdr:row>107</xdr:row>
      <xdr:rowOff>78536</xdr:rowOff>
    </xdr:to>
    <xdr:sp macro="" textlink="">
      <xdr:nvSpPr>
        <xdr:cNvPr id="743" name="楕円 742">
          <a:extLst>
            <a:ext uri="{FF2B5EF4-FFF2-40B4-BE49-F238E27FC236}">
              <a16:creationId xmlns:a16="http://schemas.microsoft.com/office/drawing/2014/main" id="{00000000-0008-0000-0E00-0000E7020000}"/>
            </a:ext>
          </a:extLst>
        </xdr:cNvPr>
        <xdr:cNvSpPr/>
      </xdr:nvSpPr>
      <xdr:spPr>
        <a:xfrm>
          <a:off x="19494500" y="1832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25908</xdr:rowOff>
    </xdr:from>
    <xdr:to>
      <xdr:col>107</xdr:col>
      <xdr:colOff>50800</xdr:colOff>
      <xdr:row>107</xdr:row>
      <xdr:rowOff>27736</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flipV="1">
          <a:off x="19545300" y="18371058"/>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154787</xdr:rowOff>
    </xdr:from>
    <xdr:to>
      <xdr:col>98</xdr:col>
      <xdr:colOff>38100</xdr:colOff>
      <xdr:row>107</xdr:row>
      <xdr:rowOff>84937</xdr:rowOff>
    </xdr:to>
    <xdr:sp macro="" textlink="">
      <xdr:nvSpPr>
        <xdr:cNvPr id="745" name="楕円 744">
          <a:extLst>
            <a:ext uri="{FF2B5EF4-FFF2-40B4-BE49-F238E27FC236}">
              <a16:creationId xmlns:a16="http://schemas.microsoft.com/office/drawing/2014/main" id="{00000000-0008-0000-0E00-0000E9020000}"/>
            </a:ext>
          </a:extLst>
        </xdr:cNvPr>
        <xdr:cNvSpPr/>
      </xdr:nvSpPr>
      <xdr:spPr>
        <a:xfrm>
          <a:off x="18605500" y="1832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27736</xdr:rowOff>
    </xdr:from>
    <xdr:to>
      <xdr:col>102</xdr:col>
      <xdr:colOff>114300</xdr:colOff>
      <xdr:row>107</xdr:row>
      <xdr:rowOff>34137</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flipV="1">
          <a:off x="18656300" y="18372886"/>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73322</xdr:rowOff>
    </xdr:from>
    <xdr:ext cx="469744" cy="259045"/>
    <xdr:sp macro="" textlink="">
      <xdr:nvSpPr>
        <xdr:cNvPr id="747" name="n_1aveValue【公民館】&#10;一人当たり面積">
          <a:extLst>
            <a:ext uri="{FF2B5EF4-FFF2-40B4-BE49-F238E27FC236}">
              <a16:creationId xmlns:a16="http://schemas.microsoft.com/office/drawing/2014/main" id="{00000000-0008-0000-0E00-0000EB020000}"/>
            </a:ext>
          </a:extLst>
        </xdr:cNvPr>
        <xdr:cNvSpPr txBox="1"/>
      </xdr:nvSpPr>
      <xdr:spPr>
        <a:xfrm>
          <a:off x="21075727" y="1841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88409</xdr:rowOff>
    </xdr:from>
    <xdr:ext cx="469744" cy="259045"/>
    <xdr:sp macro="" textlink="">
      <xdr:nvSpPr>
        <xdr:cNvPr id="748" name="n_2aveValue【公民館】&#10;一人当たり面積">
          <a:extLst>
            <a:ext uri="{FF2B5EF4-FFF2-40B4-BE49-F238E27FC236}">
              <a16:creationId xmlns:a16="http://schemas.microsoft.com/office/drawing/2014/main" id="{00000000-0008-0000-0E00-0000EC020000}"/>
            </a:ext>
          </a:extLst>
        </xdr:cNvPr>
        <xdr:cNvSpPr txBox="1"/>
      </xdr:nvSpPr>
      <xdr:spPr>
        <a:xfrm>
          <a:off x="201994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87037</xdr:rowOff>
    </xdr:from>
    <xdr:ext cx="469744" cy="259045"/>
    <xdr:sp macro="" textlink="">
      <xdr:nvSpPr>
        <xdr:cNvPr id="749" name="n_3aveValue【公民館】&#10;一人当たり面積">
          <a:extLst>
            <a:ext uri="{FF2B5EF4-FFF2-40B4-BE49-F238E27FC236}">
              <a16:creationId xmlns:a16="http://schemas.microsoft.com/office/drawing/2014/main" id="{00000000-0008-0000-0E00-0000ED020000}"/>
            </a:ext>
          </a:extLst>
        </xdr:cNvPr>
        <xdr:cNvSpPr txBox="1"/>
      </xdr:nvSpPr>
      <xdr:spPr>
        <a:xfrm>
          <a:off x="19310427" y="1843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97807</xdr:rowOff>
    </xdr:from>
    <xdr:ext cx="469744" cy="259045"/>
    <xdr:sp macro="" textlink="">
      <xdr:nvSpPr>
        <xdr:cNvPr id="750" name="n_4aveValue【公民館】&#10;一人当たり面積">
          <a:extLst>
            <a:ext uri="{FF2B5EF4-FFF2-40B4-BE49-F238E27FC236}">
              <a16:creationId xmlns:a16="http://schemas.microsoft.com/office/drawing/2014/main" id="{00000000-0008-0000-0E00-0000EE020000}"/>
            </a:ext>
          </a:extLst>
        </xdr:cNvPr>
        <xdr:cNvSpPr txBox="1"/>
      </xdr:nvSpPr>
      <xdr:spPr>
        <a:xfrm>
          <a:off x="18421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90949</xdr:rowOff>
    </xdr:from>
    <xdr:ext cx="469744" cy="259045"/>
    <xdr:sp macro="" textlink="">
      <xdr:nvSpPr>
        <xdr:cNvPr id="751" name="n_1mainValue【公民館】&#10;一人当たり面積">
          <a:extLst>
            <a:ext uri="{FF2B5EF4-FFF2-40B4-BE49-F238E27FC236}">
              <a16:creationId xmlns:a16="http://schemas.microsoft.com/office/drawing/2014/main" id="{00000000-0008-0000-0E00-0000EF020000}"/>
            </a:ext>
          </a:extLst>
        </xdr:cNvPr>
        <xdr:cNvSpPr txBox="1"/>
      </xdr:nvSpPr>
      <xdr:spPr>
        <a:xfrm>
          <a:off x="21075727" y="1809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93235</xdr:rowOff>
    </xdr:from>
    <xdr:ext cx="469744" cy="259045"/>
    <xdr:sp macro="" textlink="">
      <xdr:nvSpPr>
        <xdr:cNvPr id="752" name="n_2mainValue【公民館】&#10;一人当たり面積">
          <a:extLst>
            <a:ext uri="{FF2B5EF4-FFF2-40B4-BE49-F238E27FC236}">
              <a16:creationId xmlns:a16="http://schemas.microsoft.com/office/drawing/2014/main" id="{00000000-0008-0000-0E00-0000F0020000}"/>
            </a:ext>
          </a:extLst>
        </xdr:cNvPr>
        <xdr:cNvSpPr txBox="1"/>
      </xdr:nvSpPr>
      <xdr:spPr>
        <a:xfrm>
          <a:off x="20199427" y="1809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95063</xdr:rowOff>
    </xdr:from>
    <xdr:ext cx="469744" cy="259045"/>
    <xdr:sp macro="" textlink="">
      <xdr:nvSpPr>
        <xdr:cNvPr id="753" name="n_3mainValue【公民館】&#10;一人当たり面積">
          <a:extLst>
            <a:ext uri="{FF2B5EF4-FFF2-40B4-BE49-F238E27FC236}">
              <a16:creationId xmlns:a16="http://schemas.microsoft.com/office/drawing/2014/main" id="{00000000-0008-0000-0E00-0000F1020000}"/>
            </a:ext>
          </a:extLst>
        </xdr:cNvPr>
        <xdr:cNvSpPr txBox="1"/>
      </xdr:nvSpPr>
      <xdr:spPr>
        <a:xfrm>
          <a:off x="19310427" y="18097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76064</xdr:rowOff>
    </xdr:from>
    <xdr:ext cx="469744" cy="259045"/>
    <xdr:sp macro="" textlink="">
      <xdr:nvSpPr>
        <xdr:cNvPr id="754" name="n_4mainValue【公民館】&#10;一人当たり面積">
          <a:extLst>
            <a:ext uri="{FF2B5EF4-FFF2-40B4-BE49-F238E27FC236}">
              <a16:creationId xmlns:a16="http://schemas.microsoft.com/office/drawing/2014/main" id="{00000000-0008-0000-0E00-0000F2020000}"/>
            </a:ext>
          </a:extLst>
        </xdr:cNvPr>
        <xdr:cNvSpPr txBox="1"/>
      </xdr:nvSpPr>
      <xdr:spPr>
        <a:xfrm>
          <a:off x="18421427" y="18421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5" name="正方形/長方形 754">
          <a:extLst>
            <a:ext uri="{FF2B5EF4-FFF2-40B4-BE49-F238E27FC236}">
              <a16:creationId xmlns:a16="http://schemas.microsoft.com/office/drawing/2014/main" id="{00000000-0008-0000-0E00-0000F3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6" name="正方形/長方形 755">
          <a:extLst>
            <a:ext uri="{FF2B5EF4-FFF2-40B4-BE49-F238E27FC236}">
              <a16:creationId xmlns:a16="http://schemas.microsoft.com/office/drawing/2014/main" id="{00000000-0008-0000-0E00-0000F4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baseline="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類似団体と比較して、特に有形固定資産減価償却率が高くなっている施設は学校施設であり、特に低くなっている施設は公民館である。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学校施設については、特に小学校の一部校舎の老朽化が高くなっている。平成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年度に個別施設計画を策定したところであり、小学校については同計画に基づき築</a:t>
          </a:r>
          <a:r>
            <a:rPr kumimoji="1" lang="en-US" altLang="ja-JP" sz="1300" baseline="0">
              <a:latin typeface="ＭＳ Ｐゴシック" panose="020B0600070205080204" pitchFamily="50" charset="-128"/>
              <a:ea typeface="ＭＳ Ｐゴシック" panose="020B0600070205080204" pitchFamily="50" charset="-128"/>
            </a:rPr>
            <a:t>50</a:t>
          </a:r>
          <a:r>
            <a:rPr kumimoji="1" lang="ja-JP" altLang="en-US" sz="1300" baseline="0">
              <a:latin typeface="ＭＳ Ｐゴシック" panose="020B0600070205080204" pitchFamily="50" charset="-128"/>
              <a:ea typeface="ＭＳ Ｐゴシック" panose="020B0600070205080204" pitchFamily="50" charset="-128"/>
            </a:rPr>
            <a:t>年を目安に大規模改修を検討するなど、長寿命化対策に取り組んでいく予定となっている。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公民館については、平成</a:t>
          </a:r>
          <a:r>
            <a:rPr kumimoji="1" lang="en-US" altLang="ja-JP" sz="1300" baseline="0">
              <a:latin typeface="ＭＳ Ｐゴシック" panose="020B0600070205080204" pitchFamily="50" charset="-128"/>
              <a:ea typeface="ＭＳ Ｐゴシック" panose="020B0600070205080204" pitchFamily="50" charset="-128"/>
            </a:rPr>
            <a:t>20</a:t>
          </a:r>
          <a:r>
            <a:rPr kumimoji="1" lang="ja-JP" altLang="en-US" sz="1300" baseline="0">
              <a:latin typeface="ＭＳ Ｐゴシック" panose="020B0600070205080204" pitchFamily="50" charset="-128"/>
              <a:ea typeface="ＭＳ Ｐゴシック" panose="020B0600070205080204" pitchFamily="50" charset="-128"/>
            </a:rPr>
            <a:t>年度に老朽化していた図書館と公民館を複合化し、新しい施設を建設したため、有形固定資産減価償却率が低くなっている。</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9,705
9,563
47.07
5,824,144
5,795,189
14,732
3,069,882
3,569,569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40277</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660572"/>
          <a:ext cx="0" cy="1409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44104</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073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40277</xdr:rowOff>
    </xdr:from>
    <xdr:to>
      <xdr:col>24</xdr:col>
      <xdr:colOff>152400</xdr:colOff>
      <xdr:row>41</xdr:row>
      <xdr:rowOff>40277</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069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38117</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87449</xdr:rowOff>
    </xdr:from>
    <xdr:to>
      <xdr:col>20</xdr:col>
      <xdr:colOff>38100</xdr:colOff>
      <xdr:row>38</xdr:row>
      <xdr:rowOff>17599</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95613</xdr:rowOff>
    </xdr:from>
    <xdr:to>
      <xdr:col>15</xdr:col>
      <xdr:colOff>101600</xdr:colOff>
      <xdr:row>37</xdr:row>
      <xdr:rowOff>25763</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46627</xdr:rowOff>
    </xdr:from>
    <xdr:to>
      <xdr:col>10</xdr:col>
      <xdr:colOff>165100</xdr:colOff>
      <xdr:row>36</xdr:row>
      <xdr:rowOff>148227</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2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120106</xdr:rowOff>
    </xdr:from>
    <xdr:to>
      <xdr:col>24</xdr:col>
      <xdr:colOff>114300</xdr:colOff>
      <xdr:row>36</xdr:row>
      <xdr:rowOff>50256</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12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142983</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597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90714</xdr:rowOff>
    </xdr:from>
    <xdr:to>
      <xdr:col>20</xdr:col>
      <xdr:colOff>38100</xdr:colOff>
      <xdr:row>36</xdr:row>
      <xdr:rowOff>20864</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09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141514</xdr:rowOff>
    </xdr:from>
    <xdr:to>
      <xdr:col>24</xdr:col>
      <xdr:colOff>63500</xdr:colOff>
      <xdr:row>35</xdr:row>
      <xdr:rowOff>170906</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142264"/>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59690</xdr:rowOff>
    </xdr:from>
    <xdr:to>
      <xdr:col>15</xdr:col>
      <xdr:colOff>101600</xdr:colOff>
      <xdr:row>35</xdr:row>
      <xdr:rowOff>161290</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110490</xdr:rowOff>
    </xdr:from>
    <xdr:to>
      <xdr:col>19</xdr:col>
      <xdr:colOff>177800</xdr:colOff>
      <xdr:row>35</xdr:row>
      <xdr:rowOff>141514</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11124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30299</xdr:rowOff>
    </xdr:from>
    <xdr:to>
      <xdr:col>10</xdr:col>
      <xdr:colOff>165100</xdr:colOff>
      <xdr:row>35</xdr:row>
      <xdr:rowOff>131899</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03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81099</xdr:rowOff>
    </xdr:from>
    <xdr:to>
      <xdr:col>15</xdr:col>
      <xdr:colOff>50800</xdr:colOff>
      <xdr:row>35</xdr:row>
      <xdr:rowOff>110490</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08184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907</xdr:rowOff>
    </xdr:from>
    <xdr:to>
      <xdr:col>6</xdr:col>
      <xdr:colOff>38100</xdr:colOff>
      <xdr:row>35</xdr:row>
      <xdr:rowOff>102507</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0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51707</xdr:rowOff>
    </xdr:from>
    <xdr:to>
      <xdr:col>10</xdr:col>
      <xdr:colOff>114300</xdr:colOff>
      <xdr:row>35</xdr:row>
      <xdr:rowOff>81099</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05245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8726</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52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16890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36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139354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31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87103</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37391</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586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6367</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148426</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119034</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577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a:extLst>
            <a:ext uri="{FF2B5EF4-FFF2-40B4-BE49-F238E27FC236}">
              <a16:creationId xmlns:a16="http://schemas.microsoft.com/office/drawing/2014/main" id="{00000000-0008-0000-0F00-000074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7620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flipV="1">
          <a:off x="10476865" y="570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8" name="【図書館】&#10;一人当たり面積最小値テキスト">
          <a:extLst>
            <a:ext uri="{FF2B5EF4-FFF2-40B4-BE49-F238E27FC236}">
              <a16:creationId xmlns:a16="http://schemas.microsoft.com/office/drawing/2014/main" id="{00000000-0008-0000-0F00-000076000000}"/>
            </a:ext>
          </a:extLst>
        </xdr:cNvPr>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469744" cy="259045"/>
    <xdr:sp macro="" textlink="">
      <xdr:nvSpPr>
        <xdr:cNvPr id="120" name="【図書館】&#10;一人当たり面積最大値テキスト">
          <a:extLst>
            <a:ext uri="{FF2B5EF4-FFF2-40B4-BE49-F238E27FC236}">
              <a16:creationId xmlns:a16="http://schemas.microsoft.com/office/drawing/2014/main" id="{00000000-0008-0000-0F00-000078000000}"/>
            </a:ext>
          </a:extLst>
        </xdr:cNvPr>
        <xdr:cNvSpPr txBox="1"/>
      </xdr:nvSpPr>
      <xdr:spPr>
        <a:xfrm>
          <a:off x="10515600" y="548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98896</xdr:rowOff>
    </xdr:from>
    <xdr:ext cx="469744" cy="259045"/>
    <xdr:sp macro="" textlink="">
      <xdr:nvSpPr>
        <xdr:cNvPr id="122" name="【図書館】&#10;一人当たり面積平均値テキスト">
          <a:extLst>
            <a:ext uri="{FF2B5EF4-FFF2-40B4-BE49-F238E27FC236}">
              <a16:creationId xmlns:a16="http://schemas.microsoft.com/office/drawing/2014/main" id="{00000000-0008-0000-0F00-00007A000000}"/>
            </a:ext>
          </a:extLst>
        </xdr:cNvPr>
        <xdr:cNvSpPr txBox="1"/>
      </xdr:nvSpPr>
      <xdr:spPr>
        <a:xfrm>
          <a:off x="10515600" y="6613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76019</xdr:rowOff>
    </xdr:from>
    <xdr:to>
      <xdr:col>55</xdr:col>
      <xdr:colOff>50800</xdr:colOff>
      <xdr:row>40</xdr:row>
      <xdr:rowOff>6169</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104267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160927</xdr:rowOff>
    </xdr:from>
    <xdr:to>
      <xdr:col>50</xdr:col>
      <xdr:colOff>165100</xdr:colOff>
      <xdr:row>40</xdr:row>
      <xdr:rowOff>91077</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9588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98878</xdr:rowOff>
    </xdr:from>
    <xdr:to>
      <xdr:col>46</xdr:col>
      <xdr:colOff>38100</xdr:colOff>
      <xdr:row>40</xdr:row>
      <xdr:rowOff>29028</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8699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95613</xdr:rowOff>
    </xdr:from>
    <xdr:to>
      <xdr:col>41</xdr:col>
      <xdr:colOff>101600</xdr:colOff>
      <xdr:row>40</xdr:row>
      <xdr:rowOff>25763</xdr:rowOff>
    </xdr:to>
    <xdr:sp macro="" textlink="">
      <xdr:nvSpPr>
        <xdr:cNvPr id="126" name="フローチャート: 判断 125">
          <a:extLst>
            <a:ext uri="{FF2B5EF4-FFF2-40B4-BE49-F238E27FC236}">
              <a16:creationId xmlns:a16="http://schemas.microsoft.com/office/drawing/2014/main" id="{00000000-0008-0000-0F00-00007E000000}"/>
            </a:ext>
          </a:extLst>
        </xdr:cNvPr>
        <xdr:cNvSpPr/>
      </xdr:nvSpPr>
      <xdr:spPr>
        <a:xfrm>
          <a:off x="7810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160927</xdr:rowOff>
    </xdr:from>
    <xdr:to>
      <xdr:col>36</xdr:col>
      <xdr:colOff>165100</xdr:colOff>
      <xdr:row>40</xdr:row>
      <xdr:rowOff>91077</xdr:rowOff>
    </xdr:to>
    <xdr:sp macro="" textlink="">
      <xdr:nvSpPr>
        <xdr:cNvPr id="127" name="フローチャート: 判断 126">
          <a:extLst>
            <a:ext uri="{FF2B5EF4-FFF2-40B4-BE49-F238E27FC236}">
              <a16:creationId xmlns:a16="http://schemas.microsoft.com/office/drawing/2014/main" id="{00000000-0008-0000-0F00-00007F000000}"/>
            </a:ext>
          </a:extLst>
        </xdr:cNvPr>
        <xdr:cNvSpPr/>
      </xdr:nvSpPr>
      <xdr:spPr>
        <a:xfrm>
          <a:off x="6921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F00-000083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20501</xdr:rowOff>
    </xdr:from>
    <xdr:to>
      <xdr:col>55</xdr:col>
      <xdr:colOff>50800</xdr:colOff>
      <xdr:row>41</xdr:row>
      <xdr:rowOff>122101</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10426700" y="70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106878</xdr:rowOff>
    </xdr:from>
    <xdr:ext cx="469744" cy="259045"/>
    <xdr:sp macro="" textlink="">
      <xdr:nvSpPr>
        <xdr:cNvPr id="134" name="【図書館】&#10;一人当たり面積該当値テキスト">
          <a:extLst>
            <a:ext uri="{FF2B5EF4-FFF2-40B4-BE49-F238E27FC236}">
              <a16:creationId xmlns:a16="http://schemas.microsoft.com/office/drawing/2014/main" id="{00000000-0008-0000-0F00-000086000000}"/>
            </a:ext>
          </a:extLst>
        </xdr:cNvPr>
        <xdr:cNvSpPr txBox="1"/>
      </xdr:nvSpPr>
      <xdr:spPr>
        <a:xfrm>
          <a:off x="10515600" y="696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20501</xdr:rowOff>
    </xdr:from>
    <xdr:to>
      <xdr:col>50</xdr:col>
      <xdr:colOff>165100</xdr:colOff>
      <xdr:row>41</xdr:row>
      <xdr:rowOff>122101</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9588500" y="70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71301</xdr:rowOff>
    </xdr:from>
    <xdr:to>
      <xdr:col>55</xdr:col>
      <xdr:colOff>0</xdr:colOff>
      <xdr:row>41</xdr:row>
      <xdr:rowOff>71301</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9639300" y="71007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23767</xdr:rowOff>
    </xdr:from>
    <xdr:to>
      <xdr:col>46</xdr:col>
      <xdr:colOff>38100</xdr:colOff>
      <xdr:row>41</xdr:row>
      <xdr:rowOff>125367</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8699500" y="70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71301</xdr:rowOff>
    </xdr:from>
    <xdr:to>
      <xdr:col>50</xdr:col>
      <xdr:colOff>114300</xdr:colOff>
      <xdr:row>41</xdr:row>
      <xdr:rowOff>74567</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flipV="1">
          <a:off x="8750300" y="710075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23767</xdr:rowOff>
    </xdr:from>
    <xdr:to>
      <xdr:col>41</xdr:col>
      <xdr:colOff>101600</xdr:colOff>
      <xdr:row>41</xdr:row>
      <xdr:rowOff>125367</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7810500" y="70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74567</xdr:rowOff>
    </xdr:from>
    <xdr:to>
      <xdr:col>45</xdr:col>
      <xdr:colOff>177800</xdr:colOff>
      <xdr:row>41</xdr:row>
      <xdr:rowOff>74567</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7861300" y="71040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27033</xdr:rowOff>
    </xdr:from>
    <xdr:to>
      <xdr:col>36</xdr:col>
      <xdr:colOff>165100</xdr:colOff>
      <xdr:row>41</xdr:row>
      <xdr:rowOff>128633</xdr:rowOff>
    </xdr:to>
    <xdr:sp macro="" textlink="">
      <xdr:nvSpPr>
        <xdr:cNvPr id="141" name="楕円 140">
          <a:extLst>
            <a:ext uri="{FF2B5EF4-FFF2-40B4-BE49-F238E27FC236}">
              <a16:creationId xmlns:a16="http://schemas.microsoft.com/office/drawing/2014/main" id="{00000000-0008-0000-0F00-00008D000000}"/>
            </a:ext>
          </a:extLst>
        </xdr:cNvPr>
        <xdr:cNvSpPr/>
      </xdr:nvSpPr>
      <xdr:spPr>
        <a:xfrm>
          <a:off x="6921500" y="70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74567</xdr:rowOff>
    </xdr:from>
    <xdr:to>
      <xdr:col>41</xdr:col>
      <xdr:colOff>50800</xdr:colOff>
      <xdr:row>41</xdr:row>
      <xdr:rowOff>77833</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flipV="1">
          <a:off x="6972300" y="710401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107604</xdr:rowOff>
    </xdr:from>
    <xdr:ext cx="469744" cy="259045"/>
    <xdr:sp macro="" textlink="">
      <xdr:nvSpPr>
        <xdr:cNvPr id="143" name="n_1aveValue【図書館】&#10;一人当たり面積">
          <a:extLst>
            <a:ext uri="{FF2B5EF4-FFF2-40B4-BE49-F238E27FC236}">
              <a16:creationId xmlns:a16="http://schemas.microsoft.com/office/drawing/2014/main" id="{00000000-0008-0000-0F00-00008F000000}"/>
            </a:ext>
          </a:extLst>
        </xdr:cNvPr>
        <xdr:cNvSpPr txBox="1"/>
      </xdr:nvSpPr>
      <xdr:spPr>
        <a:xfrm>
          <a:off x="93917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45555</xdr:rowOff>
    </xdr:from>
    <xdr:ext cx="469744" cy="259045"/>
    <xdr:sp macro="" textlink="">
      <xdr:nvSpPr>
        <xdr:cNvPr id="144" name="n_2aveValue【図書館】&#10;一人当たり面積">
          <a:extLst>
            <a:ext uri="{FF2B5EF4-FFF2-40B4-BE49-F238E27FC236}">
              <a16:creationId xmlns:a16="http://schemas.microsoft.com/office/drawing/2014/main" id="{00000000-0008-0000-0F00-000090000000}"/>
            </a:ext>
          </a:extLst>
        </xdr:cNvPr>
        <xdr:cNvSpPr txBox="1"/>
      </xdr:nvSpPr>
      <xdr:spPr>
        <a:xfrm>
          <a:off x="8515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42290</xdr:rowOff>
    </xdr:from>
    <xdr:ext cx="469744" cy="259045"/>
    <xdr:sp macro="" textlink="">
      <xdr:nvSpPr>
        <xdr:cNvPr id="145" name="n_3aveValue【図書館】&#10;一人当たり面積">
          <a:extLst>
            <a:ext uri="{FF2B5EF4-FFF2-40B4-BE49-F238E27FC236}">
              <a16:creationId xmlns:a16="http://schemas.microsoft.com/office/drawing/2014/main" id="{00000000-0008-0000-0F00-000091000000}"/>
            </a:ext>
          </a:extLst>
        </xdr:cNvPr>
        <xdr:cNvSpPr txBox="1"/>
      </xdr:nvSpPr>
      <xdr:spPr>
        <a:xfrm>
          <a:off x="7626427"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107604</xdr:rowOff>
    </xdr:from>
    <xdr:ext cx="469744" cy="259045"/>
    <xdr:sp macro="" textlink="">
      <xdr:nvSpPr>
        <xdr:cNvPr id="146" name="n_4aveValue【図書館】&#10;一人当たり面積">
          <a:extLst>
            <a:ext uri="{FF2B5EF4-FFF2-40B4-BE49-F238E27FC236}">
              <a16:creationId xmlns:a16="http://schemas.microsoft.com/office/drawing/2014/main" id="{00000000-0008-0000-0F00-000092000000}"/>
            </a:ext>
          </a:extLst>
        </xdr:cNvPr>
        <xdr:cNvSpPr txBox="1"/>
      </xdr:nvSpPr>
      <xdr:spPr>
        <a:xfrm>
          <a:off x="6737427" y="66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113228</xdr:rowOff>
    </xdr:from>
    <xdr:ext cx="469744" cy="259045"/>
    <xdr:sp macro="" textlink="">
      <xdr:nvSpPr>
        <xdr:cNvPr id="147" name="n_1mainValue【図書館】&#10;一人当たり面積">
          <a:extLst>
            <a:ext uri="{FF2B5EF4-FFF2-40B4-BE49-F238E27FC236}">
              <a16:creationId xmlns:a16="http://schemas.microsoft.com/office/drawing/2014/main" id="{00000000-0008-0000-0F00-000093000000}"/>
            </a:ext>
          </a:extLst>
        </xdr:cNvPr>
        <xdr:cNvSpPr txBox="1"/>
      </xdr:nvSpPr>
      <xdr:spPr>
        <a:xfrm>
          <a:off x="9391727" y="714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116494</xdr:rowOff>
    </xdr:from>
    <xdr:ext cx="469744" cy="259045"/>
    <xdr:sp macro="" textlink="">
      <xdr:nvSpPr>
        <xdr:cNvPr id="148" name="n_2mainValue【図書館】&#10;一人当たり面積">
          <a:extLst>
            <a:ext uri="{FF2B5EF4-FFF2-40B4-BE49-F238E27FC236}">
              <a16:creationId xmlns:a16="http://schemas.microsoft.com/office/drawing/2014/main" id="{00000000-0008-0000-0F00-000094000000}"/>
            </a:ext>
          </a:extLst>
        </xdr:cNvPr>
        <xdr:cNvSpPr txBox="1"/>
      </xdr:nvSpPr>
      <xdr:spPr>
        <a:xfrm>
          <a:off x="8515427" y="714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116494</xdr:rowOff>
    </xdr:from>
    <xdr:ext cx="469744" cy="259045"/>
    <xdr:sp macro="" textlink="">
      <xdr:nvSpPr>
        <xdr:cNvPr id="149" name="n_3mainValue【図書館】&#10;一人当たり面積">
          <a:extLst>
            <a:ext uri="{FF2B5EF4-FFF2-40B4-BE49-F238E27FC236}">
              <a16:creationId xmlns:a16="http://schemas.microsoft.com/office/drawing/2014/main" id="{00000000-0008-0000-0F00-000095000000}"/>
            </a:ext>
          </a:extLst>
        </xdr:cNvPr>
        <xdr:cNvSpPr txBox="1"/>
      </xdr:nvSpPr>
      <xdr:spPr>
        <a:xfrm>
          <a:off x="7626427" y="714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119760</xdr:rowOff>
    </xdr:from>
    <xdr:ext cx="469744" cy="259045"/>
    <xdr:sp macro="" textlink="">
      <xdr:nvSpPr>
        <xdr:cNvPr id="150" name="n_4mainValue【図書館】&#10;一人当たり面積">
          <a:extLst>
            <a:ext uri="{FF2B5EF4-FFF2-40B4-BE49-F238E27FC236}">
              <a16:creationId xmlns:a16="http://schemas.microsoft.com/office/drawing/2014/main" id="{00000000-0008-0000-0F00-000096000000}"/>
            </a:ext>
          </a:extLst>
        </xdr:cNvPr>
        <xdr:cNvSpPr txBox="1"/>
      </xdr:nvSpPr>
      <xdr:spPr>
        <a:xfrm>
          <a:off x="6737427" y="714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00000000-0008-0000-0F00-0000A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161925</xdr:rowOff>
    </xdr:from>
    <xdr:to>
      <xdr:col>24</xdr:col>
      <xdr:colOff>62865</xdr:colOff>
      <xdr:row>64</xdr:row>
      <xdr:rowOff>76200</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flipV="1">
          <a:off x="4634865" y="9591675"/>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6" name="【体育館・プール】&#10;有形固定資産減価償却率最小値テキスト">
          <a:extLst>
            <a:ext uri="{FF2B5EF4-FFF2-40B4-BE49-F238E27FC236}">
              <a16:creationId xmlns:a16="http://schemas.microsoft.com/office/drawing/2014/main" id="{00000000-0008-0000-0F00-0000B0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108602</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00000000-0008-0000-0F00-0000B2000000}"/>
            </a:ext>
          </a:extLst>
        </xdr:cNvPr>
        <xdr:cNvSpPr txBox="1"/>
      </xdr:nvSpPr>
      <xdr:spPr>
        <a:xfrm>
          <a:off x="4673600" y="936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161925</xdr:rowOff>
    </xdr:from>
    <xdr:to>
      <xdr:col>24</xdr:col>
      <xdr:colOff>152400</xdr:colOff>
      <xdr:row>55</xdr:row>
      <xdr:rowOff>161925</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a:off x="4546600" y="959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46372</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00000000-0008-0000-0F00-0000B4000000}"/>
            </a:ext>
          </a:extLst>
        </xdr:cNvPr>
        <xdr:cNvSpPr txBox="1"/>
      </xdr:nvSpPr>
      <xdr:spPr>
        <a:xfrm>
          <a:off x="4673600" y="10333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23495</xdr:rowOff>
    </xdr:from>
    <xdr:to>
      <xdr:col>24</xdr:col>
      <xdr:colOff>114300</xdr:colOff>
      <xdr:row>61</xdr:row>
      <xdr:rowOff>125095</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4584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147320</xdr:rowOff>
    </xdr:from>
    <xdr:to>
      <xdr:col>20</xdr:col>
      <xdr:colOff>38100</xdr:colOff>
      <xdr:row>61</xdr:row>
      <xdr:rowOff>77470</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3746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86360</xdr:rowOff>
    </xdr:from>
    <xdr:to>
      <xdr:col>15</xdr:col>
      <xdr:colOff>101600</xdr:colOff>
      <xdr:row>61</xdr:row>
      <xdr:rowOff>16510</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2857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55880</xdr:rowOff>
    </xdr:from>
    <xdr:to>
      <xdr:col>10</xdr:col>
      <xdr:colOff>165100</xdr:colOff>
      <xdr:row>60</xdr:row>
      <xdr:rowOff>157480</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968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128270</xdr:rowOff>
    </xdr:from>
    <xdr:to>
      <xdr:col>6</xdr:col>
      <xdr:colOff>38100</xdr:colOff>
      <xdr:row>61</xdr:row>
      <xdr:rowOff>58420</xdr:rowOff>
    </xdr:to>
    <xdr:sp macro="" textlink="">
      <xdr:nvSpPr>
        <xdr:cNvPr id="185" name="フローチャート: 判断 184">
          <a:extLst>
            <a:ext uri="{FF2B5EF4-FFF2-40B4-BE49-F238E27FC236}">
              <a16:creationId xmlns:a16="http://schemas.microsoft.com/office/drawing/2014/main" id="{00000000-0008-0000-0F00-0000B9000000}"/>
            </a:ext>
          </a:extLst>
        </xdr:cNvPr>
        <xdr:cNvSpPr/>
      </xdr:nvSpPr>
      <xdr:spPr>
        <a:xfrm>
          <a:off x="1079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25400</xdr:rowOff>
    </xdr:from>
    <xdr:to>
      <xdr:col>24</xdr:col>
      <xdr:colOff>114300</xdr:colOff>
      <xdr:row>64</xdr:row>
      <xdr:rowOff>127000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45847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111777</xdr:rowOff>
    </xdr:from>
    <xdr:ext cx="469744" cy="259045"/>
    <xdr:sp macro="" textlink="">
      <xdr:nvSpPr>
        <xdr:cNvPr id="192" name="【体育館・プール】&#10;有形固定資産減価償却率該当値テキスト">
          <a:extLst>
            <a:ext uri="{FF2B5EF4-FFF2-40B4-BE49-F238E27FC236}">
              <a16:creationId xmlns:a16="http://schemas.microsoft.com/office/drawing/2014/main" id="{00000000-0008-0000-0F00-0000C0000000}"/>
            </a:ext>
          </a:extLst>
        </xdr:cNvPr>
        <xdr:cNvSpPr txBox="1"/>
      </xdr:nvSpPr>
      <xdr:spPr>
        <a:xfrm>
          <a:off x="4673600" y="1091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25400</xdr:rowOff>
    </xdr:from>
    <xdr:to>
      <xdr:col>20</xdr:col>
      <xdr:colOff>38100</xdr:colOff>
      <xdr:row>64</xdr:row>
      <xdr:rowOff>127000</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3746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76200</xdr:rowOff>
    </xdr:from>
    <xdr:to>
      <xdr:col>24</xdr:col>
      <xdr:colOff>63500</xdr:colOff>
      <xdr:row>64</xdr:row>
      <xdr:rowOff>76200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3797300" y="1104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25400</xdr:rowOff>
    </xdr:from>
    <xdr:to>
      <xdr:col>15</xdr:col>
      <xdr:colOff>101600</xdr:colOff>
      <xdr:row>64</xdr:row>
      <xdr:rowOff>127000</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2857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76200</xdr:rowOff>
    </xdr:from>
    <xdr:to>
      <xdr:col>19</xdr:col>
      <xdr:colOff>177800</xdr:colOff>
      <xdr:row>64</xdr:row>
      <xdr:rowOff>76200</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2908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25400</xdr:rowOff>
    </xdr:from>
    <xdr:to>
      <xdr:col>10</xdr:col>
      <xdr:colOff>165100</xdr:colOff>
      <xdr:row>64</xdr:row>
      <xdr:rowOff>127000</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1968500" y="1099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76200</xdr:rowOff>
    </xdr:from>
    <xdr:to>
      <xdr:col>15</xdr:col>
      <xdr:colOff>50800</xdr:colOff>
      <xdr:row>64</xdr:row>
      <xdr:rowOff>76200</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2019300" y="1104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160655</xdr:rowOff>
    </xdr:from>
    <xdr:to>
      <xdr:col>6</xdr:col>
      <xdr:colOff>38100</xdr:colOff>
      <xdr:row>64</xdr:row>
      <xdr:rowOff>90805</xdr:rowOff>
    </xdr:to>
    <xdr:sp macro="" textlink="">
      <xdr:nvSpPr>
        <xdr:cNvPr id="199" name="楕円 198">
          <a:extLst>
            <a:ext uri="{FF2B5EF4-FFF2-40B4-BE49-F238E27FC236}">
              <a16:creationId xmlns:a16="http://schemas.microsoft.com/office/drawing/2014/main" id="{00000000-0008-0000-0F00-0000C7000000}"/>
            </a:ext>
          </a:extLst>
        </xdr:cNvPr>
        <xdr:cNvSpPr/>
      </xdr:nvSpPr>
      <xdr:spPr>
        <a:xfrm>
          <a:off x="1079500" y="1096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40005</xdr:rowOff>
    </xdr:from>
    <xdr:to>
      <xdr:col>10</xdr:col>
      <xdr:colOff>114300</xdr:colOff>
      <xdr:row>64</xdr:row>
      <xdr:rowOff>76200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1130300" y="110128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93997</xdr:rowOff>
    </xdr:from>
    <xdr:ext cx="405111" cy="259045"/>
    <xdr:sp macro="" textlink="">
      <xdr:nvSpPr>
        <xdr:cNvPr id="201" name="n_1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5820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33037</xdr:rowOff>
    </xdr:from>
    <xdr:ext cx="405111" cy="259045"/>
    <xdr:sp macro="" textlink="">
      <xdr:nvSpPr>
        <xdr:cNvPr id="202" name="n_2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7057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2557</xdr:rowOff>
    </xdr:from>
    <xdr:ext cx="405111" cy="259045"/>
    <xdr:sp macro="" textlink="">
      <xdr:nvSpPr>
        <xdr:cNvPr id="203" name="n_3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8167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74947</xdr:rowOff>
    </xdr:from>
    <xdr:ext cx="405111" cy="259045"/>
    <xdr:sp macro="" textlink="">
      <xdr:nvSpPr>
        <xdr:cNvPr id="204" name="n_4ave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927744"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64</xdr:row>
      <xdr:rowOff>118127</xdr:rowOff>
    </xdr:from>
    <xdr:ext cx="469744" cy="259045"/>
    <xdr:sp macro="" textlink="">
      <xdr:nvSpPr>
        <xdr:cNvPr id="205" name="n_1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35497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64</xdr:row>
      <xdr:rowOff>118127</xdr:rowOff>
    </xdr:from>
    <xdr:ext cx="469744" cy="259045"/>
    <xdr:sp macro="" textlink="">
      <xdr:nvSpPr>
        <xdr:cNvPr id="206" name="n_2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2673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64</xdr:row>
      <xdr:rowOff>118127</xdr:rowOff>
    </xdr:from>
    <xdr:ext cx="469744" cy="259045"/>
    <xdr:sp macro="" textlink="">
      <xdr:nvSpPr>
        <xdr:cNvPr id="207" name="n_3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1784427"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81932</xdr:rowOff>
    </xdr:from>
    <xdr:ext cx="405111" cy="259045"/>
    <xdr:sp macro="" textlink="">
      <xdr:nvSpPr>
        <xdr:cNvPr id="208" name="n_4mainValue【体育館・プール】&#10;有形固定資産減価償却率">
          <a:extLst>
            <a:ext uri="{FF2B5EF4-FFF2-40B4-BE49-F238E27FC236}">
              <a16:creationId xmlns:a16="http://schemas.microsoft.com/office/drawing/2014/main" id="{00000000-0008-0000-0F00-0000D0000000}"/>
            </a:ext>
          </a:extLst>
        </xdr:cNvPr>
        <xdr:cNvSpPr txBox="1"/>
      </xdr:nvSpPr>
      <xdr:spPr>
        <a:xfrm>
          <a:off x="927744"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F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158648</xdr:rowOff>
    </xdr:from>
    <xdr:to>
      <xdr:col>54</xdr:col>
      <xdr:colOff>189865</xdr:colOff>
      <xdr:row>63</xdr:row>
      <xdr:rowOff>115671</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flipV="1">
          <a:off x="10476865" y="9759848"/>
          <a:ext cx="0" cy="1157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119498</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F00-0000E7000000}"/>
            </a:ext>
          </a:extLst>
        </xdr:cNvPr>
        <xdr:cNvSpPr txBox="1"/>
      </xdr:nvSpPr>
      <xdr:spPr>
        <a:xfrm>
          <a:off x="10515600" y="1092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115671</xdr:rowOff>
    </xdr:from>
    <xdr:to>
      <xdr:col>55</xdr:col>
      <xdr:colOff>88900</xdr:colOff>
      <xdr:row>63</xdr:row>
      <xdr:rowOff>115671</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10388600" y="10917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105325</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F00-0000E9000000}"/>
            </a:ext>
          </a:extLst>
        </xdr:cNvPr>
        <xdr:cNvSpPr txBox="1"/>
      </xdr:nvSpPr>
      <xdr:spPr>
        <a:xfrm>
          <a:off x="10515600" y="9535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158648</xdr:rowOff>
    </xdr:from>
    <xdr:to>
      <xdr:col>55</xdr:col>
      <xdr:colOff>88900</xdr:colOff>
      <xdr:row>56</xdr:row>
      <xdr:rowOff>158648</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10388600" y="975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18254</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F00-0000EB000000}"/>
            </a:ext>
          </a:extLst>
        </xdr:cNvPr>
        <xdr:cNvSpPr txBox="1"/>
      </xdr:nvSpPr>
      <xdr:spPr>
        <a:xfrm>
          <a:off x="10515600" y="10476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166827</xdr:rowOff>
    </xdr:from>
    <xdr:to>
      <xdr:col>55</xdr:col>
      <xdr:colOff>50800</xdr:colOff>
      <xdr:row>62</xdr:row>
      <xdr:rowOff>96977</xdr:rowOff>
    </xdr:to>
    <xdr:sp macro="" textlink="">
      <xdr:nvSpPr>
        <xdr:cNvPr id="236" name="フローチャート: 判断 235">
          <a:extLst>
            <a:ext uri="{FF2B5EF4-FFF2-40B4-BE49-F238E27FC236}">
              <a16:creationId xmlns:a16="http://schemas.microsoft.com/office/drawing/2014/main" id="{00000000-0008-0000-0F00-0000EC000000}"/>
            </a:ext>
          </a:extLst>
        </xdr:cNvPr>
        <xdr:cNvSpPr/>
      </xdr:nvSpPr>
      <xdr:spPr>
        <a:xfrm>
          <a:off x="10426700" y="106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25095</xdr:rowOff>
    </xdr:from>
    <xdr:to>
      <xdr:col>50</xdr:col>
      <xdr:colOff>165100</xdr:colOff>
      <xdr:row>62</xdr:row>
      <xdr:rowOff>126695</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9588500" y="1065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43841</xdr:rowOff>
    </xdr:from>
    <xdr:to>
      <xdr:col>46</xdr:col>
      <xdr:colOff>38100</xdr:colOff>
      <xdr:row>62</xdr:row>
      <xdr:rowOff>145441</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8699500" y="1067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49784</xdr:rowOff>
    </xdr:from>
    <xdr:to>
      <xdr:col>41</xdr:col>
      <xdr:colOff>101600</xdr:colOff>
      <xdr:row>62</xdr:row>
      <xdr:rowOff>151384</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781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146253</xdr:rowOff>
    </xdr:from>
    <xdr:to>
      <xdr:col>36</xdr:col>
      <xdr:colOff>165100</xdr:colOff>
      <xdr:row>62</xdr:row>
      <xdr:rowOff>76403</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6921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15494</xdr:rowOff>
    </xdr:from>
    <xdr:to>
      <xdr:col>55</xdr:col>
      <xdr:colOff>50800</xdr:colOff>
      <xdr:row>63</xdr:row>
      <xdr:rowOff>117094</xdr:rowOff>
    </xdr:to>
    <xdr:sp macro="" textlink="">
      <xdr:nvSpPr>
        <xdr:cNvPr id="246" name="楕円 245">
          <a:extLst>
            <a:ext uri="{FF2B5EF4-FFF2-40B4-BE49-F238E27FC236}">
              <a16:creationId xmlns:a16="http://schemas.microsoft.com/office/drawing/2014/main" id="{00000000-0008-0000-0F00-0000F6000000}"/>
            </a:ext>
          </a:extLst>
        </xdr:cNvPr>
        <xdr:cNvSpPr/>
      </xdr:nvSpPr>
      <xdr:spPr>
        <a:xfrm>
          <a:off x="104267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101871</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F00-0000F7000000}"/>
            </a:ext>
          </a:extLst>
        </xdr:cNvPr>
        <xdr:cNvSpPr txBox="1"/>
      </xdr:nvSpPr>
      <xdr:spPr>
        <a:xfrm>
          <a:off x="10515600" y="1073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15037</xdr:rowOff>
    </xdr:from>
    <xdr:to>
      <xdr:col>50</xdr:col>
      <xdr:colOff>165100</xdr:colOff>
      <xdr:row>63</xdr:row>
      <xdr:rowOff>116637</xdr:rowOff>
    </xdr:to>
    <xdr:sp macro="" textlink="">
      <xdr:nvSpPr>
        <xdr:cNvPr id="248" name="楕円 247">
          <a:extLst>
            <a:ext uri="{FF2B5EF4-FFF2-40B4-BE49-F238E27FC236}">
              <a16:creationId xmlns:a16="http://schemas.microsoft.com/office/drawing/2014/main" id="{00000000-0008-0000-0F00-0000F8000000}"/>
            </a:ext>
          </a:extLst>
        </xdr:cNvPr>
        <xdr:cNvSpPr/>
      </xdr:nvSpPr>
      <xdr:spPr>
        <a:xfrm>
          <a:off x="9588500" y="1081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65837</xdr:rowOff>
    </xdr:from>
    <xdr:to>
      <xdr:col>55</xdr:col>
      <xdr:colOff>0</xdr:colOff>
      <xdr:row>63</xdr:row>
      <xdr:rowOff>66294</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9639300" y="10867187"/>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15951</xdr:rowOff>
    </xdr:from>
    <xdr:to>
      <xdr:col>46</xdr:col>
      <xdr:colOff>38100</xdr:colOff>
      <xdr:row>63</xdr:row>
      <xdr:rowOff>117551</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8699500" y="1081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65837</xdr:rowOff>
    </xdr:from>
    <xdr:to>
      <xdr:col>50</xdr:col>
      <xdr:colOff>114300</xdr:colOff>
      <xdr:row>63</xdr:row>
      <xdr:rowOff>66751</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8750300" y="1086718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16866</xdr:rowOff>
    </xdr:from>
    <xdr:to>
      <xdr:col>41</xdr:col>
      <xdr:colOff>101600</xdr:colOff>
      <xdr:row>63</xdr:row>
      <xdr:rowOff>118466</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7810500" y="1081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66751</xdr:rowOff>
    </xdr:from>
    <xdr:to>
      <xdr:col>45</xdr:col>
      <xdr:colOff>177800</xdr:colOff>
      <xdr:row>63</xdr:row>
      <xdr:rowOff>67666</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flipV="1">
          <a:off x="7861300" y="1086810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18237</xdr:rowOff>
    </xdr:from>
    <xdr:to>
      <xdr:col>36</xdr:col>
      <xdr:colOff>165100</xdr:colOff>
      <xdr:row>63</xdr:row>
      <xdr:rowOff>119837</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6921500" y="1081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67666</xdr:rowOff>
    </xdr:from>
    <xdr:to>
      <xdr:col>41</xdr:col>
      <xdr:colOff>50800</xdr:colOff>
      <xdr:row>63</xdr:row>
      <xdr:rowOff>69037</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flipV="1">
          <a:off x="6972300" y="10869016"/>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143222</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F00-000000010000}"/>
            </a:ext>
          </a:extLst>
        </xdr:cNvPr>
        <xdr:cNvSpPr txBox="1"/>
      </xdr:nvSpPr>
      <xdr:spPr>
        <a:xfrm>
          <a:off x="9391727" y="1043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161968</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F00-000001010000}"/>
            </a:ext>
          </a:extLst>
        </xdr:cNvPr>
        <xdr:cNvSpPr txBox="1"/>
      </xdr:nvSpPr>
      <xdr:spPr>
        <a:xfrm>
          <a:off x="8515427" y="1044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167911</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F00-000002010000}"/>
            </a:ext>
          </a:extLst>
        </xdr:cNvPr>
        <xdr:cNvSpPr txBox="1"/>
      </xdr:nvSpPr>
      <xdr:spPr>
        <a:xfrm>
          <a:off x="7626427" y="1045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92930</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F00-000003010000}"/>
            </a:ext>
          </a:extLst>
        </xdr:cNvPr>
        <xdr:cNvSpPr txBox="1"/>
      </xdr:nvSpPr>
      <xdr:spPr>
        <a:xfrm>
          <a:off x="67374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107764</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F00-000004010000}"/>
            </a:ext>
          </a:extLst>
        </xdr:cNvPr>
        <xdr:cNvSpPr txBox="1"/>
      </xdr:nvSpPr>
      <xdr:spPr>
        <a:xfrm>
          <a:off x="9391727" y="10909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108678</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F00-000005010000}"/>
            </a:ext>
          </a:extLst>
        </xdr:cNvPr>
        <xdr:cNvSpPr txBox="1"/>
      </xdr:nvSpPr>
      <xdr:spPr>
        <a:xfrm>
          <a:off x="8515427" y="1091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109593</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F00-000006010000}"/>
            </a:ext>
          </a:extLst>
        </xdr:cNvPr>
        <xdr:cNvSpPr txBox="1"/>
      </xdr:nvSpPr>
      <xdr:spPr>
        <a:xfrm>
          <a:off x="7626427" y="1091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110964</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F00-000007010000}"/>
            </a:ext>
          </a:extLst>
        </xdr:cNvPr>
        <xdr:cNvSpPr txBox="1"/>
      </xdr:nvSpPr>
      <xdr:spPr>
        <a:xfrm>
          <a:off x="6737427" y="1091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00000000-0008-0000-0F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114300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flipV="1">
          <a:off x="4634865" y="13338811"/>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福祉施設】&#10;有形固定資産減価償却率最小値テキスト">
          <a:extLst>
            <a:ext uri="{FF2B5EF4-FFF2-40B4-BE49-F238E27FC236}">
              <a16:creationId xmlns:a16="http://schemas.microsoft.com/office/drawing/2014/main" id="{00000000-0008-0000-0F00-000021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00000000-0008-0000-0F00-000023010000}"/>
            </a:ext>
          </a:extLst>
        </xdr:cNvPr>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123841</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00000000-0008-0000-0F00-000025010000}"/>
            </a:ext>
          </a:extLst>
        </xdr:cNvPr>
        <xdr:cNvSpPr txBox="1"/>
      </xdr:nvSpPr>
      <xdr:spPr>
        <a:xfrm>
          <a:off x="4673600" y="1401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294" name="フローチャート: 判断 293">
          <a:extLst>
            <a:ext uri="{FF2B5EF4-FFF2-40B4-BE49-F238E27FC236}">
              <a16:creationId xmlns:a16="http://schemas.microsoft.com/office/drawing/2014/main" id="{00000000-0008-0000-0F00-000026010000}"/>
            </a:ext>
          </a:extLst>
        </xdr:cNvPr>
        <xdr:cNvSpPr/>
      </xdr:nvSpPr>
      <xdr:spPr>
        <a:xfrm>
          <a:off x="4584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133986</xdr:rowOff>
    </xdr:from>
    <xdr:to>
      <xdr:col>20</xdr:col>
      <xdr:colOff>38100</xdr:colOff>
      <xdr:row>82</xdr:row>
      <xdr:rowOff>64136</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3746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61595</xdr:rowOff>
    </xdr:from>
    <xdr:to>
      <xdr:col>15</xdr:col>
      <xdr:colOff>101600</xdr:colOff>
      <xdr:row>81</xdr:row>
      <xdr:rowOff>163195</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2857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74930</xdr:rowOff>
    </xdr:from>
    <xdr:to>
      <xdr:col>10</xdr:col>
      <xdr:colOff>165100</xdr:colOff>
      <xdr:row>82</xdr:row>
      <xdr:rowOff>5080</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1968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12064</xdr:rowOff>
    </xdr:from>
    <xdr:to>
      <xdr:col>6</xdr:col>
      <xdr:colOff>38100</xdr:colOff>
      <xdr:row>81</xdr:row>
      <xdr:rowOff>113664</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079500" y="1389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109220</xdr:rowOff>
    </xdr:from>
    <xdr:to>
      <xdr:col>24</xdr:col>
      <xdr:colOff>114300</xdr:colOff>
      <xdr:row>82</xdr:row>
      <xdr:rowOff>39370</xdr:rowOff>
    </xdr:to>
    <xdr:sp macro="" textlink="">
      <xdr:nvSpPr>
        <xdr:cNvPr id="304" name="楕円 303">
          <a:extLst>
            <a:ext uri="{FF2B5EF4-FFF2-40B4-BE49-F238E27FC236}">
              <a16:creationId xmlns:a16="http://schemas.microsoft.com/office/drawing/2014/main" id="{00000000-0008-0000-0F00-000030010000}"/>
            </a:ext>
          </a:extLst>
        </xdr:cNvPr>
        <xdr:cNvSpPr/>
      </xdr:nvSpPr>
      <xdr:spPr>
        <a:xfrm>
          <a:off x="45847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132097</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00000000-0008-0000-0F00-000031010000}"/>
            </a:ext>
          </a:extLst>
        </xdr:cNvPr>
        <xdr:cNvSpPr txBox="1"/>
      </xdr:nvSpPr>
      <xdr:spPr>
        <a:xfrm>
          <a:off x="4673600"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61595</xdr:rowOff>
    </xdr:from>
    <xdr:to>
      <xdr:col>20</xdr:col>
      <xdr:colOff>38100</xdr:colOff>
      <xdr:row>81</xdr:row>
      <xdr:rowOff>163195</xdr:rowOff>
    </xdr:to>
    <xdr:sp macro="" textlink="">
      <xdr:nvSpPr>
        <xdr:cNvPr id="306" name="楕円 305">
          <a:extLst>
            <a:ext uri="{FF2B5EF4-FFF2-40B4-BE49-F238E27FC236}">
              <a16:creationId xmlns:a16="http://schemas.microsoft.com/office/drawing/2014/main" id="{00000000-0008-0000-0F00-000032010000}"/>
            </a:ext>
          </a:extLst>
        </xdr:cNvPr>
        <xdr:cNvSpPr/>
      </xdr:nvSpPr>
      <xdr:spPr>
        <a:xfrm>
          <a:off x="37465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112395</xdr:rowOff>
    </xdr:from>
    <xdr:to>
      <xdr:col>24</xdr:col>
      <xdr:colOff>63500</xdr:colOff>
      <xdr:row>81</xdr:row>
      <xdr:rowOff>160020</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3797300" y="1399984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19686</xdr:rowOff>
    </xdr:from>
    <xdr:to>
      <xdr:col>15</xdr:col>
      <xdr:colOff>101600</xdr:colOff>
      <xdr:row>81</xdr:row>
      <xdr:rowOff>121286</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2857500" y="13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70486</xdr:rowOff>
    </xdr:from>
    <xdr:to>
      <xdr:col>19</xdr:col>
      <xdr:colOff>177800</xdr:colOff>
      <xdr:row>81</xdr:row>
      <xdr:rowOff>112395</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2908300" y="139579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147320</xdr:rowOff>
    </xdr:from>
    <xdr:to>
      <xdr:col>10</xdr:col>
      <xdr:colOff>165100</xdr:colOff>
      <xdr:row>81</xdr:row>
      <xdr:rowOff>77470</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1968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26670</xdr:rowOff>
    </xdr:from>
    <xdr:to>
      <xdr:col>15</xdr:col>
      <xdr:colOff>50800</xdr:colOff>
      <xdr:row>81</xdr:row>
      <xdr:rowOff>70486</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2019300" y="1391412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101600</xdr:rowOff>
    </xdr:from>
    <xdr:to>
      <xdr:col>6</xdr:col>
      <xdr:colOff>38100</xdr:colOff>
      <xdr:row>81</xdr:row>
      <xdr:rowOff>31750</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1079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152400</xdr:rowOff>
    </xdr:from>
    <xdr:to>
      <xdr:col>10</xdr:col>
      <xdr:colOff>114300</xdr:colOff>
      <xdr:row>81</xdr:row>
      <xdr:rowOff>26670</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1130300" y="13868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55263</xdr:rowOff>
    </xdr:from>
    <xdr:ext cx="405111" cy="259045"/>
    <xdr:sp macro="" textlink="">
      <xdr:nvSpPr>
        <xdr:cNvPr id="314" name="n_1aveValue【福祉施設】&#10;有形固定資産減価償却率">
          <a:extLst>
            <a:ext uri="{FF2B5EF4-FFF2-40B4-BE49-F238E27FC236}">
              <a16:creationId xmlns:a16="http://schemas.microsoft.com/office/drawing/2014/main" id="{00000000-0008-0000-0F00-00003A010000}"/>
            </a:ext>
          </a:extLst>
        </xdr:cNvPr>
        <xdr:cNvSpPr txBox="1"/>
      </xdr:nvSpPr>
      <xdr:spPr>
        <a:xfrm>
          <a:off x="35820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154322</xdr:rowOff>
    </xdr:from>
    <xdr:ext cx="405111" cy="259045"/>
    <xdr:sp macro="" textlink="">
      <xdr:nvSpPr>
        <xdr:cNvPr id="315" name="n_2aveValue【福祉施設】&#10;有形固定資産減価償却率">
          <a:extLst>
            <a:ext uri="{FF2B5EF4-FFF2-40B4-BE49-F238E27FC236}">
              <a16:creationId xmlns:a16="http://schemas.microsoft.com/office/drawing/2014/main" id="{00000000-0008-0000-0F00-00003B010000}"/>
            </a:ext>
          </a:extLst>
        </xdr:cNvPr>
        <xdr:cNvSpPr txBox="1"/>
      </xdr:nvSpPr>
      <xdr:spPr>
        <a:xfrm>
          <a:off x="27057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167657</xdr:rowOff>
    </xdr:from>
    <xdr:ext cx="405111" cy="259045"/>
    <xdr:sp macro="" textlink="">
      <xdr:nvSpPr>
        <xdr:cNvPr id="316" name="n_3aveValue【福祉施設】&#10;有形固定資産減価償却率">
          <a:extLst>
            <a:ext uri="{FF2B5EF4-FFF2-40B4-BE49-F238E27FC236}">
              <a16:creationId xmlns:a16="http://schemas.microsoft.com/office/drawing/2014/main" id="{00000000-0008-0000-0F00-00003C010000}"/>
            </a:ext>
          </a:extLst>
        </xdr:cNvPr>
        <xdr:cNvSpPr txBox="1"/>
      </xdr:nvSpPr>
      <xdr:spPr>
        <a:xfrm>
          <a:off x="1816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104791</xdr:rowOff>
    </xdr:from>
    <xdr:ext cx="405111" cy="259045"/>
    <xdr:sp macro="" textlink="">
      <xdr:nvSpPr>
        <xdr:cNvPr id="317" name="n_4aveValue【福祉施設】&#10;有形固定資産減価償却率">
          <a:extLst>
            <a:ext uri="{FF2B5EF4-FFF2-40B4-BE49-F238E27FC236}">
              <a16:creationId xmlns:a16="http://schemas.microsoft.com/office/drawing/2014/main" id="{00000000-0008-0000-0F00-00003D010000}"/>
            </a:ext>
          </a:extLst>
        </xdr:cNvPr>
        <xdr:cNvSpPr txBox="1"/>
      </xdr:nvSpPr>
      <xdr:spPr>
        <a:xfrm>
          <a:off x="927744" y="13992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8272</xdr:rowOff>
    </xdr:from>
    <xdr:ext cx="405111" cy="259045"/>
    <xdr:sp macro="" textlink="">
      <xdr:nvSpPr>
        <xdr:cNvPr id="318" name="n_1mainValue【福祉施設】&#10;有形固定資産減価償却率">
          <a:extLst>
            <a:ext uri="{FF2B5EF4-FFF2-40B4-BE49-F238E27FC236}">
              <a16:creationId xmlns:a16="http://schemas.microsoft.com/office/drawing/2014/main" id="{00000000-0008-0000-0F00-00003E010000}"/>
            </a:ext>
          </a:extLst>
        </xdr:cNvPr>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319" name="n_2mainValue【福祉施設】&#10;有形固定資産減価償却率">
          <a:extLst>
            <a:ext uri="{FF2B5EF4-FFF2-40B4-BE49-F238E27FC236}">
              <a16:creationId xmlns:a16="http://schemas.microsoft.com/office/drawing/2014/main" id="{00000000-0008-0000-0F00-00003F010000}"/>
            </a:ext>
          </a:extLst>
        </xdr:cNvPr>
        <xdr:cNvSpPr txBox="1"/>
      </xdr:nvSpPr>
      <xdr:spPr>
        <a:xfrm>
          <a:off x="2705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93997</xdr:rowOff>
    </xdr:from>
    <xdr:ext cx="405111" cy="259045"/>
    <xdr:sp macro="" textlink="">
      <xdr:nvSpPr>
        <xdr:cNvPr id="320" name="n_3mainValue【福祉施設】&#10;有形固定資産減価償却率">
          <a:extLst>
            <a:ext uri="{FF2B5EF4-FFF2-40B4-BE49-F238E27FC236}">
              <a16:creationId xmlns:a16="http://schemas.microsoft.com/office/drawing/2014/main" id="{00000000-0008-0000-0F00-000040010000}"/>
            </a:ext>
          </a:extLst>
        </xdr:cNvPr>
        <xdr:cNvSpPr txBox="1"/>
      </xdr:nvSpPr>
      <xdr:spPr>
        <a:xfrm>
          <a:off x="1816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48277</xdr:rowOff>
    </xdr:from>
    <xdr:ext cx="405111" cy="259045"/>
    <xdr:sp macro="" textlink="">
      <xdr:nvSpPr>
        <xdr:cNvPr id="321" name="n_4mainValue【福祉施設】&#10;有形固定資産減価償却率">
          <a:extLst>
            <a:ext uri="{FF2B5EF4-FFF2-40B4-BE49-F238E27FC236}">
              <a16:creationId xmlns:a16="http://schemas.microsoft.com/office/drawing/2014/main" id="{00000000-0008-0000-0F00-000041010000}"/>
            </a:ext>
          </a:extLst>
        </xdr:cNvPr>
        <xdr:cNvSpPr txBox="1"/>
      </xdr:nvSpPr>
      <xdr:spPr>
        <a:xfrm>
          <a:off x="927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00000000-0008-0000-0F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83820</xdr:rowOff>
    </xdr:from>
    <xdr:to>
      <xdr:col>54</xdr:col>
      <xdr:colOff>189865</xdr:colOff>
      <xdr:row>85</xdr:row>
      <xdr:rowOff>76391</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flipV="1">
          <a:off x="10476865" y="13456920"/>
          <a:ext cx="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80218</xdr:rowOff>
    </xdr:from>
    <xdr:ext cx="469744" cy="259045"/>
    <xdr:sp macro="" textlink="">
      <xdr:nvSpPr>
        <xdr:cNvPr id="342" name="【福祉施設】&#10;一人当たり面積最小値テキスト">
          <a:extLst>
            <a:ext uri="{FF2B5EF4-FFF2-40B4-BE49-F238E27FC236}">
              <a16:creationId xmlns:a16="http://schemas.microsoft.com/office/drawing/2014/main" id="{00000000-0008-0000-0F00-000056010000}"/>
            </a:ext>
          </a:extLst>
        </xdr:cNvPr>
        <xdr:cNvSpPr txBox="1"/>
      </xdr:nvSpPr>
      <xdr:spPr>
        <a:xfrm>
          <a:off x="10515600" y="1465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76391</xdr:rowOff>
    </xdr:from>
    <xdr:to>
      <xdr:col>55</xdr:col>
      <xdr:colOff>88900</xdr:colOff>
      <xdr:row>85</xdr:row>
      <xdr:rowOff>76391</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10388600" y="1464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30497</xdr:rowOff>
    </xdr:from>
    <xdr:ext cx="469744" cy="259045"/>
    <xdr:sp macro="" textlink="">
      <xdr:nvSpPr>
        <xdr:cNvPr id="344" name="【福祉施設】&#10;一人当たり面積最大値テキスト">
          <a:extLst>
            <a:ext uri="{FF2B5EF4-FFF2-40B4-BE49-F238E27FC236}">
              <a16:creationId xmlns:a16="http://schemas.microsoft.com/office/drawing/2014/main" id="{00000000-0008-0000-0F00-000058010000}"/>
            </a:ext>
          </a:extLst>
        </xdr:cNvPr>
        <xdr:cNvSpPr txBox="1"/>
      </xdr:nvSpPr>
      <xdr:spPr>
        <a:xfrm>
          <a:off x="10515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83820</xdr:rowOff>
    </xdr:from>
    <xdr:to>
      <xdr:col>55</xdr:col>
      <xdr:colOff>88900</xdr:colOff>
      <xdr:row>78</xdr:row>
      <xdr:rowOff>83820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145623</xdr:rowOff>
    </xdr:from>
    <xdr:ext cx="469744" cy="259045"/>
    <xdr:sp macro="" textlink="">
      <xdr:nvSpPr>
        <xdr:cNvPr id="346" name="【福祉施設】&#10;一人当たり面積平均値テキスト">
          <a:extLst>
            <a:ext uri="{FF2B5EF4-FFF2-40B4-BE49-F238E27FC236}">
              <a16:creationId xmlns:a16="http://schemas.microsoft.com/office/drawing/2014/main" id="{00000000-0008-0000-0F00-00005A010000}"/>
            </a:ext>
          </a:extLst>
        </xdr:cNvPr>
        <xdr:cNvSpPr txBox="1"/>
      </xdr:nvSpPr>
      <xdr:spPr>
        <a:xfrm>
          <a:off x="10515600" y="14204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122746</xdr:rowOff>
    </xdr:from>
    <xdr:to>
      <xdr:col>55</xdr:col>
      <xdr:colOff>50800</xdr:colOff>
      <xdr:row>84</xdr:row>
      <xdr:rowOff>52896</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10426700" y="14353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153606</xdr:rowOff>
    </xdr:from>
    <xdr:to>
      <xdr:col>50</xdr:col>
      <xdr:colOff>165100</xdr:colOff>
      <xdr:row>84</xdr:row>
      <xdr:rowOff>83756</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9588500" y="1438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167894</xdr:rowOff>
    </xdr:from>
    <xdr:to>
      <xdr:col>46</xdr:col>
      <xdr:colOff>38100</xdr:colOff>
      <xdr:row>84</xdr:row>
      <xdr:rowOff>98044</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8699500" y="1439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13588</xdr:rowOff>
    </xdr:from>
    <xdr:to>
      <xdr:col>41</xdr:col>
      <xdr:colOff>101600</xdr:colOff>
      <xdr:row>84</xdr:row>
      <xdr:rowOff>115188</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7810500" y="144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144463</xdr:rowOff>
    </xdr:from>
    <xdr:to>
      <xdr:col>36</xdr:col>
      <xdr:colOff>165100</xdr:colOff>
      <xdr:row>84</xdr:row>
      <xdr:rowOff>74613</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6921500" y="143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138176</xdr:rowOff>
    </xdr:from>
    <xdr:to>
      <xdr:col>55</xdr:col>
      <xdr:colOff>50800</xdr:colOff>
      <xdr:row>85</xdr:row>
      <xdr:rowOff>68326</xdr:rowOff>
    </xdr:to>
    <xdr:sp macro="" textlink="">
      <xdr:nvSpPr>
        <xdr:cNvPr id="357" name="楕円 356">
          <a:extLst>
            <a:ext uri="{FF2B5EF4-FFF2-40B4-BE49-F238E27FC236}">
              <a16:creationId xmlns:a16="http://schemas.microsoft.com/office/drawing/2014/main" id="{00000000-0008-0000-0F00-000065010000}"/>
            </a:ext>
          </a:extLst>
        </xdr:cNvPr>
        <xdr:cNvSpPr/>
      </xdr:nvSpPr>
      <xdr:spPr>
        <a:xfrm>
          <a:off x="104267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53103</xdr:rowOff>
    </xdr:from>
    <xdr:ext cx="469744" cy="259045"/>
    <xdr:sp macro="" textlink="">
      <xdr:nvSpPr>
        <xdr:cNvPr id="358" name="【福祉施設】&#10;一人当たり面積該当値テキスト">
          <a:extLst>
            <a:ext uri="{FF2B5EF4-FFF2-40B4-BE49-F238E27FC236}">
              <a16:creationId xmlns:a16="http://schemas.microsoft.com/office/drawing/2014/main" id="{00000000-0008-0000-0F00-000066010000}"/>
            </a:ext>
          </a:extLst>
        </xdr:cNvPr>
        <xdr:cNvSpPr txBox="1"/>
      </xdr:nvSpPr>
      <xdr:spPr>
        <a:xfrm>
          <a:off x="10515600" y="14454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137604</xdr:rowOff>
    </xdr:from>
    <xdr:to>
      <xdr:col>50</xdr:col>
      <xdr:colOff>165100</xdr:colOff>
      <xdr:row>85</xdr:row>
      <xdr:rowOff>67754</xdr:rowOff>
    </xdr:to>
    <xdr:sp macro="" textlink="">
      <xdr:nvSpPr>
        <xdr:cNvPr id="359" name="楕円 358">
          <a:extLst>
            <a:ext uri="{FF2B5EF4-FFF2-40B4-BE49-F238E27FC236}">
              <a16:creationId xmlns:a16="http://schemas.microsoft.com/office/drawing/2014/main" id="{00000000-0008-0000-0F00-000067010000}"/>
            </a:ext>
          </a:extLst>
        </xdr:cNvPr>
        <xdr:cNvSpPr/>
      </xdr:nvSpPr>
      <xdr:spPr>
        <a:xfrm>
          <a:off x="9588500" y="1453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16954</xdr:rowOff>
    </xdr:from>
    <xdr:to>
      <xdr:col>55</xdr:col>
      <xdr:colOff>0</xdr:colOff>
      <xdr:row>85</xdr:row>
      <xdr:rowOff>17526</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9639300" y="14590204"/>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138176</xdr:rowOff>
    </xdr:from>
    <xdr:to>
      <xdr:col>46</xdr:col>
      <xdr:colOff>38100</xdr:colOff>
      <xdr:row>85</xdr:row>
      <xdr:rowOff>68326</xdr:rowOff>
    </xdr:to>
    <xdr:sp macro="" textlink="">
      <xdr:nvSpPr>
        <xdr:cNvPr id="361" name="楕円 360">
          <a:extLst>
            <a:ext uri="{FF2B5EF4-FFF2-40B4-BE49-F238E27FC236}">
              <a16:creationId xmlns:a16="http://schemas.microsoft.com/office/drawing/2014/main" id="{00000000-0008-0000-0F00-000069010000}"/>
            </a:ext>
          </a:extLst>
        </xdr:cNvPr>
        <xdr:cNvSpPr/>
      </xdr:nvSpPr>
      <xdr:spPr>
        <a:xfrm>
          <a:off x="8699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16954</xdr:rowOff>
    </xdr:from>
    <xdr:to>
      <xdr:col>50</xdr:col>
      <xdr:colOff>114300</xdr:colOff>
      <xdr:row>85</xdr:row>
      <xdr:rowOff>17526</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flipV="1">
          <a:off x="8750300" y="14590204"/>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139319</xdr:rowOff>
    </xdr:from>
    <xdr:to>
      <xdr:col>41</xdr:col>
      <xdr:colOff>101600</xdr:colOff>
      <xdr:row>85</xdr:row>
      <xdr:rowOff>69469</xdr:rowOff>
    </xdr:to>
    <xdr:sp macro="" textlink="">
      <xdr:nvSpPr>
        <xdr:cNvPr id="363" name="楕円 362">
          <a:extLst>
            <a:ext uri="{FF2B5EF4-FFF2-40B4-BE49-F238E27FC236}">
              <a16:creationId xmlns:a16="http://schemas.microsoft.com/office/drawing/2014/main" id="{00000000-0008-0000-0F00-00006B010000}"/>
            </a:ext>
          </a:extLst>
        </xdr:cNvPr>
        <xdr:cNvSpPr/>
      </xdr:nvSpPr>
      <xdr:spPr>
        <a:xfrm>
          <a:off x="7810500" y="1454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17526</xdr:rowOff>
    </xdr:from>
    <xdr:to>
      <xdr:col>45</xdr:col>
      <xdr:colOff>177800</xdr:colOff>
      <xdr:row>85</xdr:row>
      <xdr:rowOff>18669</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flipV="1">
          <a:off x="7861300" y="1459077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139891</xdr:rowOff>
    </xdr:from>
    <xdr:to>
      <xdr:col>36</xdr:col>
      <xdr:colOff>165100</xdr:colOff>
      <xdr:row>85</xdr:row>
      <xdr:rowOff>70041</xdr:rowOff>
    </xdr:to>
    <xdr:sp macro="" textlink="">
      <xdr:nvSpPr>
        <xdr:cNvPr id="365" name="楕円 364">
          <a:extLst>
            <a:ext uri="{FF2B5EF4-FFF2-40B4-BE49-F238E27FC236}">
              <a16:creationId xmlns:a16="http://schemas.microsoft.com/office/drawing/2014/main" id="{00000000-0008-0000-0F00-00006D010000}"/>
            </a:ext>
          </a:extLst>
        </xdr:cNvPr>
        <xdr:cNvSpPr/>
      </xdr:nvSpPr>
      <xdr:spPr>
        <a:xfrm>
          <a:off x="6921500" y="1454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18669</xdr:rowOff>
    </xdr:from>
    <xdr:to>
      <xdr:col>41</xdr:col>
      <xdr:colOff>50800</xdr:colOff>
      <xdr:row>85</xdr:row>
      <xdr:rowOff>19241</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flipV="1">
          <a:off x="6972300" y="14591919"/>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100283</xdr:rowOff>
    </xdr:from>
    <xdr:ext cx="469744" cy="259045"/>
    <xdr:sp macro="" textlink="">
      <xdr:nvSpPr>
        <xdr:cNvPr id="367" name="n_1aveValue【福祉施設】&#10;一人当たり面積">
          <a:extLst>
            <a:ext uri="{FF2B5EF4-FFF2-40B4-BE49-F238E27FC236}">
              <a16:creationId xmlns:a16="http://schemas.microsoft.com/office/drawing/2014/main" id="{00000000-0008-0000-0F00-00006F010000}"/>
            </a:ext>
          </a:extLst>
        </xdr:cNvPr>
        <xdr:cNvSpPr txBox="1"/>
      </xdr:nvSpPr>
      <xdr:spPr>
        <a:xfrm>
          <a:off x="9391727" y="1415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114571</xdr:rowOff>
    </xdr:from>
    <xdr:ext cx="469744" cy="259045"/>
    <xdr:sp macro="" textlink="">
      <xdr:nvSpPr>
        <xdr:cNvPr id="368" name="n_2aveValue【福祉施設】&#10;一人当たり面積">
          <a:extLst>
            <a:ext uri="{FF2B5EF4-FFF2-40B4-BE49-F238E27FC236}">
              <a16:creationId xmlns:a16="http://schemas.microsoft.com/office/drawing/2014/main" id="{00000000-0008-0000-0F00-000070010000}"/>
            </a:ext>
          </a:extLst>
        </xdr:cNvPr>
        <xdr:cNvSpPr txBox="1"/>
      </xdr:nvSpPr>
      <xdr:spPr>
        <a:xfrm>
          <a:off x="8515427" y="1417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131715</xdr:rowOff>
    </xdr:from>
    <xdr:ext cx="469744" cy="259045"/>
    <xdr:sp macro="" textlink="">
      <xdr:nvSpPr>
        <xdr:cNvPr id="369" name="n_3aveValue【福祉施設】&#10;一人当たり面積">
          <a:extLst>
            <a:ext uri="{FF2B5EF4-FFF2-40B4-BE49-F238E27FC236}">
              <a16:creationId xmlns:a16="http://schemas.microsoft.com/office/drawing/2014/main" id="{00000000-0008-0000-0F00-000071010000}"/>
            </a:ext>
          </a:extLst>
        </xdr:cNvPr>
        <xdr:cNvSpPr txBox="1"/>
      </xdr:nvSpPr>
      <xdr:spPr>
        <a:xfrm>
          <a:off x="7626427" y="14190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91140</xdr:rowOff>
    </xdr:from>
    <xdr:ext cx="469744" cy="259045"/>
    <xdr:sp macro="" textlink="">
      <xdr:nvSpPr>
        <xdr:cNvPr id="370" name="n_4aveValue【福祉施設】&#10;一人当たり面積">
          <a:extLst>
            <a:ext uri="{FF2B5EF4-FFF2-40B4-BE49-F238E27FC236}">
              <a16:creationId xmlns:a16="http://schemas.microsoft.com/office/drawing/2014/main" id="{00000000-0008-0000-0F00-000072010000}"/>
            </a:ext>
          </a:extLst>
        </xdr:cNvPr>
        <xdr:cNvSpPr txBox="1"/>
      </xdr:nvSpPr>
      <xdr:spPr>
        <a:xfrm>
          <a:off x="6737427" y="1415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58881</xdr:rowOff>
    </xdr:from>
    <xdr:ext cx="469744" cy="259045"/>
    <xdr:sp macro="" textlink="">
      <xdr:nvSpPr>
        <xdr:cNvPr id="371" name="n_1mainValue【福祉施設】&#10;一人当たり面積">
          <a:extLst>
            <a:ext uri="{FF2B5EF4-FFF2-40B4-BE49-F238E27FC236}">
              <a16:creationId xmlns:a16="http://schemas.microsoft.com/office/drawing/2014/main" id="{00000000-0008-0000-0F00-000073010000}"/>
            </a:ext>
          </a:extLst>
        </xdr:cNvPr>
        <xdr:cNvSpPr txBox="1"/>
      </xdr:nvSpPr>
      <xdr:spPr>
        <a:xfrm>
          <a:off x="9391727" y="1463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59453</xdr:rowOff>
    </xdr:from>
    <xdr:ext cx="469744" cy="259045"/>
    <xdr:sp macro="" textlink="">
      <xdr:nvSpPr>
        <xdr:cNvPr id="372" name="n_2mainValue【福祉施設】&#10;一人当たり面積">
          <a:extLst>
            <a:ext uri="{FF2B5EF4-FFF2-40B4-BE49-F238E27FC236}">
              <a16:creationId xmlns:a16="http://schemas.microsoft.com/office/drawing/2014/main" id="{00000000-0008-0000-0F00-000074010000}"/>
            </a:ext>
          </a:extLst>
        </xdr:cNvPr>
        <xdr:cNvSpPr txBox="1"/>
      </xdr:nvSpPr>
      <xdr:spPr>
        <a:xfrm>
          <a:off x="85154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60596</xdr:rowOff>
    </xdr:from>
    <xdr:ext cx="469744" cy="259045"/>
    <xdr:sp macro="" textlink="">
      <xdr:nvSpPr>
        <xdr:cNvPr id="373" name="n_3mainValue【福祉施設】&#10;一人当たり面積">
          <a:extLst>
            <a:ext uri="{FF2B5EF4-FFF2-40B4-BE49-F238E27FC236}">
              <a16:creationId xmlns:a16="http://schemas.microsoft.com/office/drawing/2014/main" id="{00000000-0008-0000-0F00-000075010000}"/>
            </a:ext>
          </a:extLst>
        </xdr:cNvPr>
        <xdr:cNvSpPr txBox="1"/>
      </xdr:nvSpPr>
      <xdr:spPr>
        <a:xfrm>
          <a:off x="7626427" y="1463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61168</xdr:rowOff>
    </xdr:from>
    <xdr:ext cx="469744" cy="259045"/>
    <xdr:sp macro="" textlink="">
      <xdr:nvSpPr>
        <xdr:cNvPr id="374" name="n_4mainValue【福祉施設】&#10;一人当たり面積">
          <a:extLst>
            <a:ext uri="{FF2B5EF4-FFF2-40B4-BE49-F238E27FC236}">
              <a16:creationId xmlns:a16="http://schemas.microsoft.com/office/drawing/2014/main" id="{00000000-0008-0000-0F00-000076010000}"/>
            </a:ext>
          </a:extLst>
        </xdr:cNvPr>
        <xdr:cNvSpPr txBox="1"/>
      </xdr:nvSpPr>
      <xdr:spPr>
        <a:xfrm>
          <a:off x="6737427" y="14634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F00-00008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00000000-0008-0000-0F00-00008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a:extLst>
            <a:ext uri="{FF2B5EF4-FFF2-40B4-BE49-F238E27FC236}">
              <a16:creationId xmlns:a16="http://schemas.microsoft.com/office/drawing/2014/main" id="{00000000-0008-0000-0F00-00009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83820</xdr:rowOff>
    </xdr:from>
    <xdr:to>
      <xdr:col>85</xdr:col>
      <xdr:colOff>126364</xdr:colOff>
      <xdr:row>42</xdr:row>
      <xdr:rowOff>38100</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flipV="1">
          <a:off x="16318864" y="574167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6" name="【一般廃棄物処理施設】&#10;有形固定資産減価償却率最小値テキスト">
          <a:extLst>
            <a:ext uri="{FF2B5EF4-FFF2-40B4-BE49-F238E27FC236}">
              <a16:creationId xmlns:a16="http://schemas.microsoft.com/office/drawing/2014/main" id="{00000000-0008-0000-0F00-0000A0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30497</xdr:rowOff>
    </xdr:from>
    <xdr:ext cx="405111" cy="259045"/>
    <xdr:sp macro="" textlink="">
      <xdr:nvSpPr>
        <xdr:cNvPr id="418" name="【一般廃棄物処理施設】&#10;有形固定資産減価償却率最大値テキスト">
          <a:extLst>
            <a:ext uri="{FF2B5EF4-FFF2-40B4-BE49-F238E27FC236}">
              <a16:creationId xmlns:a16="http://schemas.microsoft.com/office/drawing/2014/main" id="{00000000-0008-0000-0F00-0000A2010000}"/>
            </a:ext>
          </a:extLst>
        </xdr:cNvPr>
        <xdr:cNvSpPr txBox="1"/>
      </xdr:nvSpPr>
      <xdr:spPr>
        <a:xfrm>
          <a:off x="16357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83820</xdr:rowOff>
    </xdr:from>
    <xdr:to>
      <xdr:col>86</xdr:col>
      <xdr:colOff>25400</xdr:colOff>
      <xdr:row>33</xdr:row>
      <xdr:rowOff>83820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6230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32402</xdr:rowOff>
    </xdr:from>
    <xdr:ext cx="405111" cy="259045"/>
    <xdr:sp macro="" textlink="">
      <xdr:nvSpPr>
        <xdr:cNvPr id="420" name="【一般廃棄物処理施設】&#10;有形固定資産減価償却率平均値テキスト">
          <a:extLst>
            <a:ext uri="{FF2B5EF4-FFF2-40B4-BE49-F238E27FC236}">
              <a16:creationId xmlns:a16="http://schemas.microsoft.com/office/drawing/2014/main" id="{00000000-0008-0000-0F00-0000A4010000}"/>
            </a:ext>
          </a:extLst>
        </xdr:cNvPr>
        <xdr:cNvSpPr txBox="1"/>
      </xdr:nvSpPr>
      <xdr:spPr>
        <a:xfrm>
          <a:off x="16357600" y="637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53975</xdr:rowOff>
    </xdr:from>
    <xdr:to>
      <xdr:col>85</xdr:col>
      <xdr:colOff>177800</xdr:colOff>
      <xdr:row>37</xdr:row>
      <xdr:rowOff>155575</xdr:rowOff>
    </xdr:to>
    <xdr:sp macro="" textlink="">
      <xdr:nvSpPr>
        <xdr:cNvPr id="421" name="フローチャート: 判断 420">
          <a:extLst>
            <a:ext uri="{FF2B5EF4-FFF2-40B4-BE49-F238E27FC236}">
              <a16:creationId xmlns:a16="http://schemas.microsoft.com/office/drawing/2014/main" id="{00000000-0008-0000-0F00-0000A5010000}"/>
            </a:ext>
          </a:extLst>
        </xdr:cNvPr>
        <xdr:cNvSpPr/>
      </xdr:nvSpPr>
      <xdr:spPr>
        <a:xfrm>
          <a:off x="162687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145415</xdr:rowOff>
    </xdr:from>
    <xdr:to>
      <xdr:col>81</xdr:col>
      <xdr:colOff>101600</xdr:colOff>
      <xdr:row>37</xdr:row>
      <xdr:rowOff>75565</xdr:rowOff>
    </xdr:to>
    <xdr:sp macro="" textlink="">
      <xdr:nvSpPr>
        <xdr:cNvPr id="422" name="フローチャート: 判断 421">
          <a:extLst>
            <a:ext uri="{FF2B5EF4-FFF2-40B4-BE49-F238E27FC236}">
              <a16:creationId xmlns:a16="http://schemas.microsoft.com/office/drawing/2014/main" id="{00000000-0008-0000-0F00-0000A6010000}"/>
            </a:ext>
          </a:extLst>
        </xdr:cNvPr>
        <xdr:cNvSpPr/>
      </xdr:nvSpPr>
      <xdr:spPr>
        <a:xfrm>
          <a:off x="15430500" y="631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135890</xdr:rowOff>
    </xdr:from>
    <xdr:to>
      <xdr:col>76</xdr:col>
      <xdr:colOff>165100</xdr:colOff>
      <xdr:row>38</xdr:row>
      <xdr:rowOff>66040</xdr:rowOff>
    </xdr:to>
    <xdr:sp macro="" textlink="">
      <xdr:nvSpPr>
        <xdr:cNvPr id="423" name="フローチャート: 判断 422">
          <a:extLst>
            <a:ext uri="{FF2B5EF4-FFF2-40B4-BE49-F238E27FC236}">
              <a16:creationId xmlns:a16="http://schemas.microsoft.com/office/drawing/2014/main" id="{00000000-0008-0000-0F00-0000A7010000}"/>
            </a:ext>
          </a:extLst>
        </xdr:cNvPr>
        <xdr:cNvSpPr/>
      </xdr:nvSpPr>
      <xdr:spPr>
        <a:xfrm>
          <a:off x="14541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132080</xdr:rowOff>
    </xdr:from>
    <xdr:to>
      <xdr:col>72</xdr:col>
      <xdr:colOff>38100</xdr:colOff>
      <xdr:row>38</xdr:row>
      <xdr:rowOff>62230</xdr:rowOff>
    </xdr:to>
    <xdr:sp macro="" textlink="">
      <xdr:nvSpPr>
        <xdr:cNvPr id="424" name="フローチャート: 判断 423">
          <a:extLst>
            <a:ext uri="{FF2B5EF4-FFF2-40B4-BE49-F238E27FC236}">
              <a16:creationId xmlns:a16="http://schemas.microsoft.com/office/drawing/2014/main" id="{00000000-0008-0000-0F00-0000A8010000}"/>
            </a:ext>
          </a:extLst>
        </xdr:cNvPr>
        <xdr:cNvSpPr/>
      </xdr:nvSpPr>
      <xdr:spPr>
        <a:xfrm>
          <a:off x="13652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50165</xdr:rowOff>
    </xdr:from>
    <xdr:to>
      <xdr:col>67</xdr:col>
      <xdr:colOff>101600</xdr:colOff>
      <xdr:row>35</xdr:row>
      <xdr:rowOff>151765</xdr:rowOff>
    </xdr:to>
    <xdr:sp macro="" textlink="">
      <xdr:nvSpPr>
        <xdr:cNvPr id="425" name="フローチャート: 判断 424">
          <a:extLst>
            <a:ext uri="{FF2B5EF4-FFF2-40B4-BE49-F238E27FC236}">
              <a16:creationId xmlns:a16="http://schemas.microsoft.com/office/drawing/2014/main" id="{00000000-0008-0000-0F00-0000A9010000}"/>
            </a:ext>
          </a:extLst>
        </xdr:cNvPr>
        <xdr:cNvSpPr/>
      </xdr:nvSpPr>
      <xdr:spPr>
        <a:xfrm>
          <a:off x="12763500" y="605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78740</xdr:rowOff>
    </xdr:from>
    <xdr:to>
      <xdr:col>85</xdr:col>
      <xdr:colOff>177800</xdr:colOff>
      <xdr:row>35</xdr:row>
      <xdr:rowOff>8890</xdr:rowOff>
    </xdr:to>
    <xdr:sp macro="" textlink="">
      <xdr:nvSpPr>
        <xdr:cNvPr id="431" name="楕円 430">
          <a:extLst>
            <a:ext uri="{FF2B5EF4-FFF2-40B4-BE49-F238E27FC236}">
              <a16:creationId xmlns:a16="http://schemas.microsoft.com/office/drawing/2014/main" id="{00000000-0008-0000-0F00-0000AF010000}"/>
            </a:ext>
          </a:extLst>
        </xdr:cNvPr>
        <xdr:cNvSpPr/>
      </xdr:nvSpPr>
      <xdr:spPr>
        <a:xfrm>
          <a:off x="1626870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101617</xdr:rowOff>
    </xdr:from>
    <xdr:ext cx="405111" cy="259045"/>
    <xdr:sp macro="" textlink="">
      <xdr:nvSpPr>
        <xdr:cNvPr id="432" name="【一般廃棄物処理施設】&#10;有形固定資産減価償却率該当値テキスト">
          <a:extLst>
            <a:ext uri="{FF2B5EF4-FFF2-40B4-BE49-F238E27FC236}">
              <a16:creationId xmlns:a16="http://schemas.microsoft.com/office/drawing/2014/main" id="{00000000-0008-0000-0F00-0000B0010000}"/>
            </a:ext>
          </a:extLst>
        </xdr:cNvPr>
        <xdr:cNvSpPr txBox="1"/>
      </xdr:nvSpPr>
      <xdr:spPr>
        <a:xfrm>
          <a:off x="16357600" y="575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78740</xdr:rowOff>
    </xdr:from>
    <xdr:to>
      <xdr:col>81</xdr:col>
      <xdr:colOff>101600</xdr:colOff>
      <xdr:row>37</xdr:row>
      <xdr:rowOff>8890</xdr:rowOff>
    </xdr:to>
    <xdr:sp macro="" textlink="">
      <xdr:nvSpPr>
        <xdr:cNvPr id="433" name="楕円 432">
          <a:extLst>
            <a:ext uri="{FF2B5EF4-FFF2-40B4-BE49-F238E27FC236}">
              <a16:creationId xmlns:a16="http://schemas.microsoft.com/office/drawing/2014/main" id="{00000000-0008-0000-0F00-0000B1010000}"/>
            </a:ext>
          </a:extLst>
        </xdr:cNvPr>
        <xdr:cNvSpPr/>
      </xdr:nvSpPr>
      <xdr:spPr>
        <a:xfrm>
          <a:off x="15430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129540</xdr:rowOff>
    </xdr:from>
    <xdr:to>
      <xdr:col>85</xdr:col>
      <xdr:colOff>127000</xdr:colOff>
      <xdr:row>36</xdr:row>
      <xdr:rowOff>129540</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flipV="1">
          <a:off x="15481300" y="595884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19685</xdr:rowOff>
    </xdr:from>
    <xdr:to>
      <xdr:col>76</xdr:col>
      <xdr:colOff>165100</xdr:colOff>
      <xdr:row>38</xdr:row>
      <xdr:rowOff>121285</xdr:rowOff>
    </xdr:to>
    <xdr:sp macro="" textlink="">
      <xdr:nvSpPr>
        <xdr:cNvPr id="435" name="楕円 434">
          <a:extLst>
            <a:ext uri="{FF2B5EF4-FFF2-40B4-BE49-F238E27FC236}">
              <a16:creationId xmlns:a16="http://schemas.microsoft.com/office/drawing/2014/main" id="{00000000-0008-0000-0F00-0000B3010000}"/>
            </a:ext>
          </a:extLst>
        </xdr:cNvPr>
        <xdr:cNvSpPr/>
      </xdr:nvSpPr>
      <xdr:spPr>
        <a:xfrm>
          <a:off x="14541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129540</xdr:rowOff>
    </xdr:from>
    <xdr:to>
      <xdr:col>81</xdr:col>
      <xdr:colOff>50800</xdr:colOff>
      <xdr:row>38</xdr:row>
      <xdr:rowOff>70485</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flipV="1">
          <a:off x="14592300" y="6301740"/>
          <a:ext cx="889000" cy="28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135890</xdr:rowOff>
    </xdr:from>
    <xdr:to>
      <xdr:col>72</xdr:col>
      <xdr:colOff>38100</xdr:colOff>
      <xdr:row>38</xdr:row>
      <xdr:rowOff>66040</xdr:rowOff>
    </xdr:to>
    <xdr:sp macro="" textlink="">
      <xdr:nvSpPr>
        <xdr:cNvPr id="437" name="楕円 436">
          <a:extLst>
            <a:ext uri="{FF2B5EF4-FFF2-40B4-BE49-F238E27FC236}">
              <a16:creationId xmlns:a16="http://schemas.microsoft.com/office/drawing/2014/main" id="{00000000-0008-0000-0F00-0000B5010000}"/>
            </a:ext>
          </a:extLst>
        </xdr:cNvPr>
        <xdr:cNvSpPr/>
      </xdr:nvSpPr>
      <xdr:spPr>
        <a:xfrm>
          <a:off x="13652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15240</xdr:rowOff>
    </xdr:from>
    <xdr:to>
      <xdr:col>76</xdr:col>
      <xdr:colOff>114300</xdr:colOff>
      <xdr:row>38</xdr:row>
      <xdr:rowOff>70485</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3703300" y="653034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133985</xdr:rowOff>
    </xdr:from>
    <xdr:to>
      <xdr:col>67</xdr:col>
      <xdr:colOff>101600</xdr:colOff>
      <xdr:row>38</xdr:row>
      <xdr:rowOff>64135</xdr:rowOff>
    </xdr:to>
    <xdr:sp macro="" textlink="">
      <xdr:nvSpPr>
        <xdr:cNvPr id="439" name="楕円 438">
          <a:extLst>
            <a:ext uri="{FF2B5EF4-FFF2-40B4-BE49-F238E27FC236}">
              <a16:creationId xmlns:a16="http://schemas.microsoft.com/office/drawing/2014/main" id="{00000000-0008-0000-0F00-0000B7010000}"/>
            </a:ext>
          </a:extLst>
        </xdr:cNvPr>
        <xdr:cNvSpPr/>
      </xdr:nvSpPr>
      <xdr:spPr>
        <a:xfrm>
          <a:off x="12763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13335</xdr:rowOff>
    </xdr:from>
    <xdr:to>
      <xdr:col>71</xdr:col>
      <xdr:colOff>177800</xdr:colOff>
      <xdr:row>38</xdr:row>
      <xdr:rowOff>15240</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2814300" y="65284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66692</xdr:rowOff>
    </xdr:from>
    <xdr:ext cx="405111" cy="259045"/>
    <xdr:sp macro="" textlink="">
      <xdr:nvSpPr>
        <xdr:cNvPr id="441" name="n_1aveValue【一般廃棄物処理施設】&#10;有形固定資産減価償却率">
          <a:extLst>
            <a:ext uri="{FF2B5EF4-FFF2-40B4-BE49-F238E27FC236}">
              <a16:creationId xmlns:a16="http://schemas.microsoft.com/office/drawing/2014/main" id="{00000000-0008-0000-0F00-0000B9010000}"/>
            </a:ext>
          </a:extLst>
        </xdr:cNvPr>
        <xdr:cNvSpPr txBox="1"/>
      </xdr:nvSpPr>
      <xdr:spPr>
        <a:xfrm>
          <a:off x="15266044" y="641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82567</xdr:rowOff>
    </xdr:from>
    <xdr:ext cx="405111" cy="259045"/>
    <xdr:sp macro="" textlink="">
      <xdr:nvSpPr>
        <xdr:cNvPr id="442" name="n_2aveValue【一般廃棄物処理施設】&#10;有形固定資産減価償却率">
          <a:extLst>
            <a:ext uri="{FF2B5EF4-FFF2-40B4-BE49-F238E27FC236}">
              <a16:creationId xmlns:a16="http://schemas.microsoft.com/office/drawing/2014/main" id="{00000000-0008-0000-0F00-0000BA010000}"/>
            </a:ext>
          </a:extLst>
        </xdr:cNvPr>
        <xdr:cNvSpPr txBox="1"/>
      </xdr:nvSpPr>
      <xdr:spPr>
        <a:xfrm>
          <a:off x="143897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78757</xdr:rowOff>
    </xdr:from>
    <xdr:ext cx="405111" cy="259045"/>
    <xdr:sp macro="" textlink="">
      <xdr:nvSpPr>
        <xdr:cNvPr id="443" name="n_3aveValue【一般廃棄物処理施設】&#10;有形固定資産減価償却率">
          <a:extLst>
            <a:ext uri="{FF2B5EF4-FFF2-40B4-BE49-F238E27FC236}">
              <a16:creationId xmlns:a16="http://schemas.microsoft.com/office/drawing/2014/main" id="{00000000-0008-0000-0F00-0000BB010000}"/>
            </a:ext>
          </a:extLst>
        </xdr:cNvPr>
        <xdr:cNvSpPr txBox="1"/>
      </xdr:nvSpPr>
      <xdr:spPr>
        <a:xfrm>
          <a:off x="135007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168292</xdr:rowOff>
    </xdr:from>
    <xdr:ext cx="405111" cy="259045"/>
    <xdr:sp macro="" textlink="">
      <xdr:nvSpPr>
        <xdr:cNvPr id="444" name="n_4aveValue【一般廃棄物処理施設】&#10;有形固定資産減価償却率">
          <a:extLst>
            <a:ext uri="{FF2B5EF4-FFF2-40B4-BE49-F238E27FC236}">
              <a16:creationId xmlns:a16="http://schemas.microsoft.com/office/drawing/2014/main" id="{00000000-0008-0000-0F00-0000BC010000}"/>
            </a:ext>
          </a:extLst>
        </xdr:cNvPr>
        <xdr:cNvSpPr txBox="1"/>
      </xdr:nvSpPr>
      <xdr:spPr>
        <a:xfrm>
          <a:off x="126117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25417</xdr:rowOff>
    </xdr:from>
    <xdr:ext cx="405111" cy="259045"/>
    <xdr:sp macro="" textlink="">
      <xdr:nvSpPr>
        <xdr:cNvPr id="445" name="n_1mainValue【一般廃棄物処理施設】&#10;有形固定資産減価償却率">
          <a:extLst>
            <a:ext uri="{FF2B5EF4-FFF2-40B4-BE49-F238E27FC236}">
              <a16:creationId xmlns:a16="http://schemas.microsoft.com/office/drawing/2014/main" id="{00000000-0008-0000-0F00-0000BD010000}"/>
            </a:ext>
          </a:extLst>
        </xdr:cNvPr>
        <xdr:cNvSpPr txBox="1"/>
      </xdr:nvSpPr>
      <xdr:spPr>
        <a:xfrm>
          <a:off x="15266044"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112412</xdr:rowOff>
    </xdr:from>
    <xdr:ext cx="405111" cy="259045"/>
    <xdr:sp macro="" textlink="">
      <xdr:nvSpPr>
        <xdr:cNvPr id="446" name="n_2mainValue【一般廃棄物処理施設】&#10;有形固定資産減価償却率">
          <a:extLst>
            <a:ext uri="{FF2B5EF4-FFF2-40B4-BE49-F238E27FC236}">
              <a16:creationId xmlns:a16="http://schemas.microsoft.com/office/drawing/2014/main" id="{00000000-0008-0000-0F00-0000BE010000}"/>
            </a:ext>
          </a:extLst>
        </xdr:cNvPr>
        <xdr:cNvSpPr txBox="1"/>
      </xdr:nvSpPr>
      <xdr:spPr>
        <a:xfrm>
          <a:off x="143897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57167</xdr:rowOff>
    </xdr:from>
    <xdr:ext cx="405111" cy="259045"/>
    <xdr:sp macro="" textlink="">
      <xdr:nvSpPr>
        <xdr:cNvPr id="447" name="n_3mainValue【一般廃棄物処理施設】&#10;有形固定資産減価償却率">
          <a:extLst>
            <a:ext uri="{FF2B5EF4-FFF2-40B4-BE49-F238E27FC236}">
              <a16:creationId xmlns:a16="http://schemas.microsoft.com/office/drawing/2014/main" id="{00000000-0008-0000-0F00-0000BF010000}"/>
            </a:ext>
          </a:extLst>
        </xdr:cNvPr>
        <xdr:cNvSpPr txBox="1"/>
      </xdr:nvSpPr>
      <xdr:spPr>
        <a:xfrm>
          <a:off x="135007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55262</xdr:rowOff>
    </xdr:from>
    <xdr:ext cx="405111" cy="259045"/>
    <xdr:sp macro="" textlink="">
      <xdr:nvSpPr>
        <xdr:cNvPr id="448" name="n_4mainValue【一般廃棄物処理施設】&#10;有形固定資産減価償却率">
          <a:extLst>
            <a:ext uri="{FF2B5EF4-FFF2-40B4-BE49-F238E27FC236}">
              <a16:creationId xmlns:a16="http://schemas.microsoft.com/office/drawing/2014/main" id="{00000000-0008-0000-0F00-0000C0010000}"/>
            </a:ext>
          </a:extLst>
        </xdr:cNvPr>
        <xdr:cNvSpPr txBox="1"/>
      </xdr:nvSpPr>
      <xdr:spPr>
        <a:xfrm>
          <a:off x="126117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3" name="直線コネクタ 462">
          <a:extLst>
            <a:ext uri="{FF2B5EF4-FFF2-40B4-BE49-F238E27FC236}">
              <a16:creationId xmlns:a16="http://schemas.microsoft.com/office/drawing/2014/main" id="{00000000-0008-0000-0F00-0000CF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一般廃棄物処理施設】&#10;一人当たり有形固定資産（償却資産）額グラフ枠">
          <a:extLst>
            <a:ext uri="{FF2B5EF4-FFF2-40B4-BE49-F238E27FC236}">
              <a16:creationId xmlns:a16="http://schemas.microsoft.com/office/drawing/2014/main" id="{00000000-0008-0000-0F00-0000D7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68529</xdr:rowOff>
    </xdr:from>
    <xdr:to>
      <xdr:col>116</xdr:col>
      <xdr:colOff>62864</xdr:colOff>
      <xdr:row>42</xdr:row>
      <xdr:rowOff>35003</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flipV="1">
          <a:off x="22160864" y="6755079"/>
          <a:ext cx="0" cy="480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38830</xdr:rowOff>
    </xdr:from>
    <xdr:ext cx="469744" cy="259045"/>
    <xdr:sp macro="" textlink="">
      <xdr:nvSpPr>
        <xdr:cNvPr id="473" name="【一般廃棄物処理施設】&#10;一人当たり有形固定資産（償却資産）額最小値テキスト">
          <a:extLst>
            <a:ext uri="{FF2B5EF4-FFF2-40B4-BE49-F238E27FC236}">
              <a16:creationId xmlns:a16="http://schemas.microsoft.com/office/drawing/2014/main" id="{00000000-0008-0000-0F00-0000D9010000}"/>
            </a:ext>
          </a:extLst>
        </xdr:cNvPr>
        <xdr:cNvSpPr txBox="1"/>
      </xdr:nvSpPr>
      <xdr:spPr>
        <a:xfrm>
          <a:off x="22199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35003</xdr:rowOff>
    </xdr:from>
    <xdr:to>
      <xdr:col>116</xdr:col>
      <xdr:colOff>152400</xdr:colOff>
      <xdr:row>42</xdr:row>
      <xdr:rowOff>35003</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22072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15206</xdr:rowOff>
    </xdr:from>
    <xdr:ext cx="599010" cy="259045"/>
    <xdr:sp macro="" textlink="">
      <xdr:nvSpPr>
        <xdr:cNvPr id="475" name="【一般廃棄物処理施設】&#10;一人当たり有形固定資産（償却資産）額最大値テキスト">
          <a:extLst>
            <a:ext uri="{FF2B5EF4-FFF2-40B4-BE49-F238E27FC236}">
              <a16:creationId xmlns:a16="http://schemas.microsoft.com/office/drawing/2014/main" id="{00000000-0008-0000-0F00-0000DB010000}"/>
            </a:ext>
          </a:extLst>
        </xdr:cNvPr>
        <xdr:cNvSpPr txBox="1"/>
      </xdr:nvSpPr>
      <xdr:spPr>
        <a:xfrm>
          <a:off x="22199600" y="653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68529</xdr:rowOff>
    </xdr:from>
    <xdr:to>
      <xdr:col>116</xdr:col>
      <xdr:colOff>152400</xdr:colOff>
      <xdr:row>39</xdr:row>
      <xdr:rowOff>68529</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22072600" y="675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130083</xdr:rowOff>
    </xdr:from>
    <xdr:ext cx="599010" cy="259045"/>
    <xdr:sp macro="" textlink="">
      <xdr:nvSpPr>
        <xdr:cNvPr id="477" name="【一般廃棄物処理施設】&#10;一人当たり有形固定資産（償却資産）額平均値テキスト">
          <a:extLst>
            <a:ext uri="{FF2B5EF4-FFF2-40B4-BE49-F238E27FC236}">
              <a16:creationId xmlns:a16="http://schemas.microsoft.com/office/drawing/2014/main" id="{00000000-0008-0000-0F00-0000DD010000}"/>
            </a:ext>
          </a:extLst>
        </xdr:cNvPr>
        <xdr:cNvSpPr txBox="1"/>
      </xdr:nvSpPr>
      <xdr:spPr>
        <a:xfrm>
          <a:off x="22199600" y="6988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151656</xdr:rowOff>
    </xdr:from>
    <xdr:to>
      <xdr:col>116</xdr:col>
      <xdr:colOff>114300</xdr:colOff>
      <xdr:row>41</xdr:row>
      <xdr:rowOff>81806</xdr:rowOff>
    </xdr:to>
    <xdr:sp macro="" textlink="">
      <xdr:nvSpPr>
        <xdr:cNvPr id="478" name="フローチャート: 判断 477">
          <a:extLst>
            <a:ext uri="{FF2B5EF4-FFF2-40B4-BE49-F238E27FC236}">
              <a16:creationId xmlns:a16="http://schemas.microsoft.com/office/drawing/2014/main" id="{00000000-0008-0000-0F00-0000DE010000}"/>
            </a:ext>
          </a:extLst>
        </xdr:cNvPr>
        <xdr:cNvSpPr/>
      </xdr:nvSpPr>
      <xdr:spPr>
        <a:xfrm>
          <a:off x="22110700" y="7009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146627</xdr:rowOff>
    </xdr:from>
    <xdr:to>
      <xdr:col>112</xdr:col>
      <xdr:colOff>38100</xdr:colOff>
      <xdr:row>41</xdr:row>
      <xdr:rowOff>76777</xdr:rowOff>
    </xdr:to>
    <xdr:sp macro="" textlink="">
      <xdr:nvSpPr>
        <xdr:cNvPr id="479" name="フローチャート: 判断 478">
          <a:extLst>
            <a:ext uri="{FF2B5EF4-FFF2-40B4-BE49-F238E27FC236}">
              <a16:creationId xmlns:a16="http://schemas.microsoft.com/office/drawing/2014/main" id="{00000000-0008-0000-0F00-0000DF010000}"/>
            </a:ext>
          </a:extLst>
        </xdr:cNvPr>
        <xdr:cNvSpPr/>
      </xdr:nvSpPr>
      <xdr:spPr>
        <a:xfrm>
          <a:off x="21272500" y="7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168956</xdr:rowOff>
    </xdr:from>
    <xdr:to>
      <xdr:col>107</xdr:col>
      <xdr:colOff>101600</xdr:colOff>
      <xdr:row>41</xdr:row>
      <xdr:rowOff>99106</xdr:rowOff>
    </xdr:to>
    <xdr:sp macro="" textlink="">
      <xdr:nvSpPr>
        <xdr:cNvPr id="480" name="フローチャート: 判断 479">
          <a:extLst>
            <a:ext uri="{FF2B5EF4-FFF2-40B4-BE49-F238E27FC236}">
              <a16:creationId xmlns:a16="http://schemas.microsoft.com/office/drawing/2014/main" id="{00000000-0008-0000-0F00-0000E0010000}"/>
            </a:ext>
          </a:extLst>
        </xdr:cNvPr>
        <xdr:cNvSpPr/>
      </xdr:nvSpPr>
      <xdr:spPr>
        <a:xfrm>
          <a:off x="20383500" y="702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6565</xdr:rowOff>
    </xdr:from>
    <xdr:to>
      <xdr:col>102</xdr:col>
      <xdr:colOff>165100</xdr:colOff>
      <xdr:row>41</xdr:row>
      <xdr:rowOff>108165</xdr:rowOff>
    </xdr:to>
    <xdr:sp macro="" textlink="">
      <xdr:nvSpPr>
        <xdr:cNvPr id="481" name="フローチャート: 判断 480">
          <a:extLst>
            <a:ext uri="{FF2B5EF4-FFF2-40B4-BE49-F238E27FC236}">
              <a16:creationId xmlns:a16="http://schemas.microsoft.com/office/drawing/2014/main" id="{00000000-0008-0000-0F00-0000E1010000}"/>
            </a:ext>
          </a:extLst>
        </xdr:cNvPr>
        <xdr:cNvSpPr/>
      </xdr:nvSpPr>
      <xdr:spPr>
        <a:xfrm>
          <a:off x="19494500" y="703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33</xdr:row>
      <xdr:rowOff>93194</xdr:rowOff>
    </xdr:from>
    <xdr:to>
      <xdr:col>98</xdr:col>
      <xdr:colOff>38100</xdr:colOff>
      <xdr:row>34</xdr:row>
      <xdr:rowOff>23344</xdr:rowOff>
    </xdr:to>
    <xdr:sp macro="" textlink="">
      <xdr:nvSpPr>
        <xdr:cNvPr id="482" name="フローチャート: 判断 481">
          <a:extLst>
            <a:ext uri="{FF2B5EF4-FFF2-40B4-BE49-F238E27FC236}">
              <a16:creationId xmlns:a16="http://schemas.microsoft.com/office/drawing/2014/main" id="{00000000-0008-0000-0F00-0000E2010000}"/>
            </a:ext>
          </a:extLst>
        </xdr:cNvPr>
        <xdr:cNvSpPr/>
      </xdr:nvSpPr>
      <xdr:spPr>
        <a:xfrm>
          <a:off x="18605500" y="575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72782</xdr:rowOff>
    </xdr:from>
    <xdr:to>
      <xdr:col>116</xdr:col>
      <xdr:colOff>114300</xdr:colOff>
      <xdr:row>41</xdr:row>
      <xdr:rowOff>2932</xdr:rowOff>
    </xdr:to>
    <xdr:sp macro="" textlink="">
      <xdr:nvSpPr>
        <xdr:cNvPr id="488" name="楕円 487">
          <a:extLst>
            <a:ext uri="{FF2B5EF4-FFF2-40B4-BE49-F238E27FC236}">
              <a16:creationId xmlns:a16="http://schemas.microsoft.com/office/drawing/2014/main" id="{00000000-0008-0000-0F00-0000E8010000}"/>
            </a:ext>
          </a:extLst>
        </xdr:cNvPr>
        <xdr:cNvSpPr/>
      </xdr:nvSpPr>
      <xdr:spPr>
        <a:xfrm>
          <a:off x="22110700" y="693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95659</xdr:rowOff>
    </xdr:from>
    <xdr:ext cx="599010" cy="259045"/>
    <xdr:sp macro="" textlink="">
      <xdr:nvSpPr>
        <xdr:cNvPr id="489" name="【一般廃棄物処理施設】&#10;一人当たり有形固定資産（償却資産）額該当値テキスト">
          <a:extLst>
            <a:ext uri="{FF2B5EF4-FFF2-40B4-BE49-F238E27FC236}">
              <a16:creationId xmlns:a16="http://schemas.microsoft.com/office/drawing/2014/main" id="{00000000-0008-0000-0F00-0000E9010000}"/>
            </a:ext>
          </a:extLst>
        </xdr:cNvPr>
        <xdr:cNvSpPr txBox="1"/>
      </xdr:nvSpPr>
      <xdr:spPr>
        <a:xfrm>
          <a:off x="22199600" y="678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157184</xdr:rowOff>
    </xdr:from>
    <xdr:to>
      <xdr:col>112</xdr:col>
      <xdr:colOff>38100</xdr:colOff>
      <xdr:row>41</xdr:row>
      <xdr:rowOff>87334</xdr:rowOff>
    </xdr:to>
    <xdr:sp macro="" textlink="">
      <xdr:nvSpPr>
        <xdr:cNvPr id="490" name="楕円 489">
          <a:extLst>
            <a:ext uri="{FF2B5EF4-FFF2-40B4-BE49-F238E27FC236}">
              <a16:creationId xmlns:a16="http://schemas.microsoft.com/office/drawing/2014/main" id="{00000000-0008-0000-0F00-0000EA010000}"/>
            </a:ext>
          </a:extLst>
        </xdr:cNvPr>
        <xdr:cNvSpPr/>
      </xdr:nvSpPr>
      <xdr:spPr>
        <a:xfrm>
          <a:off x="21272500" y="701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123582</xdr:rowOff>
    </xdr:from>
    <xdr:to>
      <xdr:col>116</xdr:col>
      <xdr:colOff>63500</xdr:colOff>
      <xdr:row>41</xdr:row>
      <xdr:rowOff>36534</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flipV="1">
          <a:off x="21323300" y="6981582"/>
          <a:ext cx="838200" cy="8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26639</xdr:rowOff>
    </xdr:from>
    <xdr:to>
      <xdr:col>107</xdr:col>
      <xdr:colOff>101600</xdr:colOff>
      <xdr:row>41</xdr:row>
      <xdr:rowOff>128239</xdr:rowOff>
    </xdr:to>
    <xdr:sp macro="" textlink="">
      <xdr:nvSpPr>
        <xdr:cNvPr id="492" name="楕円 491">
          <a:extLst>
            <a:ext uri="{FF2B5EF4-FFF2-40B4-BE49-F238E27FC236}">
              <a16:creationId xmlns:a16="http://schemas.microsoft.com/office/drawing/2014/main" id="{00000000-0008-0000-0F00-0000EC010000}"/>
            </a:ext>
          </a:extLst>
        </xdr:cNvPr>
        <xdr:cNvSpPr/>
      </xdr:nvSpPr>
      <xdr:spPr>
        <a:xfrm>
          <a:off x="20383500" y="705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36534</xdr:rowOff>
    </xdr:from>
    <xdr:to>
      <xdr:col>111</xdr:col>
      <xdr:colOff>177800</xdr:colOff>
      <xdr:row>41</xdr:row>
      <xdr:rowOff>77439</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flipV="1">
          <a:off x="20434300" y="7065984"/>
          <a:ext cx="889000" cy="4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33037</xdr:rowOff>
    </xdr:from>
    <xdr:to>
      <xdr:col>102</xdr:col>
      <xdr:colOff>165100</xdr:colOff>
      <xdr:row>41</xdr:row>
      <xdr:rowOff>134637</xdr:rowOff>
    </xdr:to>
    <xdr:sp macro="" textlink="">
      <xdr:nvSpPr>
        <xdr:cNvPr id="494" name="楕円 493">
          <a:extLst>
            <a:ext uri="{FF2B5EF4-FFF2-40B4-BE49-F238E27FC236}">
              <a16:creationId xmlns:a16="http://schemas.microsoft.com/office/drawing/2014/main" id="{00000000-0008-0000-0F00-0000EE010000}"/>
            </a:ext>
          </a:extLst>
        </xdr:cNvPr>
        <xdr:cNvSpPr/>
      </xdr:nvSpPr>
      <xdr:spPr>
        <a:xfrm>
          <a:off x="19494500" y="706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77439</xdr:rowOff>
    </xdr:from>
    <xdr:to>
      <xdr:col>107</xdr:col>
      <xdr:colOff>50800</xdr:colOff>
      <xdr:row>41</xdr:row>
      <xdr:rowOff>83837</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flipV="1">
          <a:off x="19545300" y="7106889"/>
          <a:ext cx="889000" cy="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30626</xdr:rowOff>
    </xdr:from>
    <xdr:to>
      <xdr:col>98</xdr:col>
      <xdr:colOff>38100</xdr:colOff>
      <xdr:row>41</xdr:row>
      <xdr:rowOff>132226</xdr:rowOff>
    </xdr:to>
    <xdr:sp macro="" textlink="">
      <xdr:nvSpPr>
        <xdr:cNvPr id="496" name="楕円 495">
          <a:extLst>
            <a:ext uri="{FF2B5EF4-FFF2-40B4-BE49-F238E27FC236}">
              <a16:creationId xmlns:a16="http://schemas.microsoft.com/office/drawing/2014/main" id="{00000000-0008-0000-0F00-0000F0010000}"/>
            </a:ext>
          </a:extLst>
        </xdr:cNvPr>
        <xdr:cNvSpPr/>
      </xdr:nvSpPr>
      <xdr:spPr>
        <a:xfrm>
          <a:off x="18605500" y="706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81426</xdr:rowOff>
    </xdr:from>
    <xdr:to>
      <xdr:col>102</xdr:col>
      <xdr:colOff>114300</xdr:colOff>
      <xdr:row>41</xdr:row>
      <xdr:rowOff>83837</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18656300" y="7110876"/>
          <a:ext cx="889000" cy="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93304</xdr:rowOff>
    </xdr:from>
    <xdr:ext cx="599010" cy="259045"/>
    <xdr:sp macro="" textlink="">
      <xdr:nvSpPr>
        <xdr:cNvPr id="498" name="n_1aveValue【一般廃棄物処理施設】&#10;一人当たり有形固定資産（償却資産）額">
          <a:extLst>
            <a:ext uri="{FF2B5EF4-FFF2-40B4-BE49-F238E27FC236}">
              <a16:creationId xmlns:a16="http://schemas.microsoft.com/office/drawing/2014/main" id="{00000000-0008-0000-0F00-0000F2010000}"/>
            </a:ext>
          </a:extLst>
        </xdr:cNvPr>
        <xdr:cNvSpPr txBox="1"/>
      </xdr:nvSpPr>
      <xdr:spPr>
        <a:xfrm>
          <a:off x="21011095" y="677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115633</xdr:rowOff>
    </xdr:from>
    <xdr:ext cx="599010" cy="259045"/>
    <xdr:sp macro="" textlink="">
      <xdr:nvSpPr>
        <xdr:cNvPr id="499" name="n_2aveValue【一般廃棄物処理施設】&#10;一人当たり有形固定資産（償却資産）額">
          <a:extLst>
            <a:ext uri="{FF2B5EF4-FFF2-40B4-BE49-F238E27FC236}">
              <a16:creationId xmlns:a16="http://schemas.microsoft.com/office/drawing/2014/main" id="{00000000-0008-0000-0F00-0000F3010000}"/>
            </a:ext>
          </a:extLst>
        </xdr:cNvPr>
        <xdr:cNvSpPr txBox="1"/>
      </xdr:nvSpPr>
      <xdr:spPr>
        <a:xfrm>
          <a:off x="20134795" y="680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124692</xdr:rowOff>
    </xdr:from>
    <xdr:ext cx="599010" cy="259045"/>
    <xdr:sp macro="" textlink="">
      <xdr:nvSpPr>
        <xdr:cNvPr id="500" name="n_3aveValue【一般廃棄物処理施設】&#10;一人当たり有形固定資産（償却資産）額">
          <a:extLst>
            <a:ext uri="{FF2B5EF4-FFF2-40B4-BE49-F238E27FC236}">
              <a16:creationId xmlns:a16="http://schemas.microsoft.com/office/drawing/2014/main" id="{00000000-0008-0000-0F00-0000F4010000}"/>
            </a:ext>
          </a:extLst>
        </xdr:cNvPr>
        <xdr:cNvSpPr txBox="1"/>
      </xdr:nvSpPr>
      <xdr:spPr>
        <a:xfrm>
          <a:off x="19245795" y="681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23205</xdr:colOff>
      <xdr:row>32</xdr:row>
      <xdr:rowOff>39871</xdr:rowOff>
    </xdr:from>
    <xdr:ext cx="690189" cy="259045"/>
    <xdr:sp macro="" textlink="">
      <xdr:nvSpPr>
        <xdr:cNvPr id="501" name="n_4aveValue【一般廃棄物処理施設】&#10;一人当たり有形固定資産（償却資産）額">
          <a:extLst>
            <a:ext uri="{FF2B5EF4-FFF2-40B4-BE49-F238E27FC236}">
              <a16:creationId xmlns:a16="http://schemas.microsoft.com/office/drawing/2014/main" id="{00000000-0008-0000-0F00-0000F5010000}"/>
            </a:ext>
          </a:extLst>
        </xdr:cNvPr>
        <xdr:cNvSpPr txBox="1"/>
      </xdr:nvSpPr>
      <xdr:spPr>
        <a:xfrm>
          <a:off x="18311205" y="55262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78461</xdr:rowOff>
    </xdr:from>
    <xdr:ext cx="599010" cy="259045"/>
    <xdr:sp macro="" textlink="">
      <xdr:nvSpPr>
        <xdr:cNvPr id="502" name="n_1mainValue【一般廃棄物処理施設】&#10;一人当たり有形固定資産（償却資産）額">
          <a:extLst>
            <a:ext uri="{FF2B5EF4-FFF2-40B4-BE49-F238E27FC236}">
              <a16:creationId xmlns:a16="http://schemas.microsoft.com/office/drawing/2014/main" id="{00000000-0008-0000-0F00-0000F6010000}"/>
            </a:ext>
          </a:extLst>
        </xdr:cNvPr>
        <xdr:cNvSpPr txBox="1"/>
      </xdr:nvSpPr>
      <xdr:spPr>
        <a:xfrm>
          <a:off x="21011095" y="710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119366</xdr:rowOff>
    </xdr:from>
    <xdr:ext cx="599010" cy="259045"/>
    <xdr:sp macro="" textlink="">
      <xdr:nvSpPr>
        <xdr:cNvPr id="503" name="n_2mainValue【一般廃棄物処理施設】&#10;一人当たり有形固定資産（償却資産）額">
          <a:extLst>
            <a:ext uri="{FF2B5EF4-FFF2-40B4-BE49-F238E27FC236}">
              <a16:creationId xmlns:a16="http://schemas.microsoft.com/office/drawing/2014/main" id="{00000000-0008-0000-0F00-0000F7010000}"/>
            </a:ext>
          </a:extLst>
        </xdr:cNvPr>
        <xdr:cNvSpPr txBox="1"/>
      </xdr:nvSpPr>
      <xdr:spPr>
        <a:xfrm>
          <a:off x="20134795" y="714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125764</xdr:rowOff>
    </xdr:from>
    <xdr:ext cx="534377" cy="259045"/>
    <xdr:sp macro="" textlink="">
      <xdr:nvSpPr>
        <xdr:cNvPr id="504" name="n_3mainValue【一般廃棄物処理施設】&#10;一人当たり有形固定資産（償却資産）額">
          <a:extLst>
            <a:ext uri="{FF2B5EF4-FFF2-40B4-BE49-F238E27FC236}">
              <a16:creationId xmlns:a16="http://schemas.microsoft.com/office/drawing/2014/main" id="{00000000-0008-0000-0F00-0000F8010000}"/>
            </a:ext>
          </a:extLst>
        </xdr:cNvPr>
        <xdr:cNvSpPr txBox="1"/>
      </xdr:nvSpPr>
      <xdr:spPr>
        <a:xfrm>
          <a:off x="19278111" y="715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123353</xdr:rowOff>
    </xdr:from>
    <xdr:ext cx="599010" cy="259045"/>
    <xdr:sp macro="" textlink="">
      <xdr:nvSpPr>
        <xdr:cNvPr id="505" name="n_4mainValue【一般廃棄物処理施設】&#10;一人当たり有形固定資産（償却資産）額">
          <a:extLst>
            <a:ext uri="{FF2B5EF4-FFF2-40B4-BE49-F238E27FC236}">
              <a16:creationId xmlns:a16="http://schemas.microsoft.com/office/drawing/2014/main" id="{00000000-0008-0000-0F00-0000F9010000}"/>
            </a:ext>
          </a:extLst>
        </xdr:cNvPr>
        <xdr:cNvSpPr txBox="1"/>
      </xdr:nvSpPr>
      <xdr:spPr>
        <a:xfrm>
          <a:off x="18356795" y="7152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a:extLst>
            <a:ext uri="{FF2B5EF4-FFF2-40B4-BE49-F238E27FC236}">
              <a16:creationId xmlns:a16="http://schemas.microsoft.com/office/drawing/2014/main" id="{00000000-0008-0000-0F00-00000E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8" name="テキスト ボックス 527">
          <a:extLst>
            <a:ext uri="{FF2B5EF4-FFF2-40B4-BE49-F238E27FC236}">
              <a16:creationId xmlns:a16="http://schemas.microsoft.com/office/drawing/2014/main" id="{00000000-0008-0000-0F00-000010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0" name="【保健センター・保健所】&#10;有形固定資産減価償却率グラフ枠">
          <a:extLst>
            <a:ext uri="{FF2B5EF4-FFF2-40B4-BE49-F238E27FC236}">
              <a16:creationId xmlns:a16="http://schemas.microsoft.com/office/drawing/2014/main" id="{00000000-0008-0000-0F00-00001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24493</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flipV="1">
          <a:off x="16318864" y="9470572"/>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28320</xdr:rowOff>
    </xdr:from>
    <xdr:ext cx="405111" cy="259045"/>
    <xdr:sp macro="" textlink="">
      <xdr:nvSpPr>
        <xdr:cNvPr id="532" name="【保健センター・保健所】&#10;有形固定資産減価償却率最小値テキスト">
          <a:extLst>
            <a:ext uri="{FF2B5EF4-FFF2-40B4-BE49-F238E27FC236}">
              <a16:creationId xmlns:a16="http://schemas.microsoft.com/office/drawing/2014/main" id="{00000000-0008-0000-0F00-000014020000}"/>
            </a:ext>
          </a:extLst>
        </xdr:cNvPr>
        <xdr:cNvSpPr txBox="1"/>
      </xdr:nvSpPr>
      <xdr:spPr>
        <a:xfrm>
          <a:off x="16357600" y="1100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24493</xdr:rowOff>
    </xdr:from>
    <xdr:to>
      <xdr:col>86</xdr:col>
      <xdr:colOff>25400</xdr:colOff>
      <xdr:row>64</xdr:row>
      <xdr:rowOff>24493</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6230600" y="1099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34" name="【保健センター・保健所】&#10;有形固定資産減価償却率最大値テキスト">
          <a:extLst>
            <a:ext uri="{FF2B5EF4-FFF2-40B4-BE49-F238E27FC236}">
              <a16:creationId xmlns:a16="http://schemas.microsoft.com/office/drawing/2014/main" id="{00000000-0008-0000-0F00-000016020000}"/>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164754</xdr:rowOff>
    </xdr:from>
    <xdr:ext cx="405111" cy="259045"/>
    <xdr:sp macro="" textlink="">
      <xdr:nvSpPr>
        <xdr:cNvPr id="536" name="【保健センター・保健所】&#10;有形固定資産減価償却率平均値テキスト">
          <a:extLst>
            <a:ext uri="{FF2B5EF4-FFF2-40B4-BE49-F238E27FC236}">
              <a16:creationId xmlns:a16="http://schemas.microsoft.com/office/drawing/2014/main" id="{00000000-0008-0000-0F00-000018020000}"/>
            </a:ext>
          </a:extLst>
        </xdr:cNvPr>
        <xdr:cNvSpPr txBox="1"/>
      </xdr:nvSpPr>
      <xdr:spPr>
        <a:xfrm>
          <a:off x="16357600" y="1010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141877</xdr:rowOff>
    </xdr:from>
    <xdr:to>
      <xdr:col>85</xdr:col>
      <xdr:colOff>177800</xdr:colOff>
      <xdr:row>60</xdr:row>
      <xdr:rowOff>72027</xdr:rowOff>
    </xdr:to>
    <xdr:sp macro="" textlink="">
      <xdr:nvSpPr>
        <xdr:cNvPr id="537" name="フローチャート: 判断 536">
          <a:extLst>
            <a:ext uri="{FF2B5EF4-FFF2-40B4-BE49-F238E27FC236}">
              <a16:creationId xmlns:a16="http://schemas.microsoft.com/office/drawing/2014/main" id="{00000000-0008-0000-0F00-000019020000}"/>
            </a:ext>
          </a:extLst>
        </xdr:cNvPr>
        <xdr:cNvSpPr/>
      </xdr:nvSpPr>
      <xdr:spPr>
        <a:xfrm>
          <a:off x="16268700" y="1025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140244</xdr:rowOff>
    </xdr:from>
    <xdr:to>
      <xdr:col>81</xdr:col>
      <xdr:colOff>101600</xdr:colOff>
      <xdr:row>60</xdr:row>
      <xdr:rowOff>70394</xdr:rowOff>
    </xdr:to>
    <xdr:sp macro="" textlink="">
      <xdr:nvSpPr>
        <xdr:cNvPr id="538" name="フローチャート: 判断 537">
          <a:extLst>
            <a:ext uri="{FF2B5EF4-FFF2-40B4-BE49-F238E27FC236}">
              <a16:creationId xmlns:a16="http://schemas.microsoft.com/office/drawing/2014/main" id="{00000000-0008-0000-0F00-00001A020000}"/>
            </a:ext>
          </a:extLst>
        </xdr:cNvPr>
        <xdr:cNvSpPr/>
      </xdr:nvSpPr>
      <xdr:spPr>
        <a:xfrm>
          <a:off x="154305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70031</xdr:rowOff>
    </xdr:from>
    <xdr:to>
      <xdr:col>76</xdr:col>
      <xdr:colOff>165100</xdr:colOff>
      <xdr:row>60</xdr:row>
      <xdr:rowOff>181</xdr:rowOff>
    </xdr:to>
    <xdr:sp macro="" textlink="">
      <xdr:nvSpPr>
        <xdr:cNvPr id="539" name="フローチャート: 判断 538">
          <a:extLst>
            <a:ext uri="{FF2B5EF4-FFF2-40B4-BE49-F238E27FC236}">
              <a16:creationId xmlns:a16="http://schemas.microsoft.com/office/drawing/2014/main" id="{00000000-0008-0000-0F00-00001B020000}"/>
            </a:ext>
          </a:extLst>
        </xdr:cNvPr>
        <xdr:cNvSpPr/>
      </xdr:nvSpPr>
      <xdr:spPr>
        <a:xfrm>
          <a:off x="14541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32476</xdr:rowOff>
    </xdr:from>
    <xdr:to>
      <xdr:col>72</xdr:col>
      <xdr:colOff>38100</xdr:colOff>
      <xdr:row>59</xdr:row>
      <xdr:rowOff>134076</xdr:rowOff>
    </xdr:to>
    <xdr:sp macro="" textlink="">
      <xdr:nvSpPr>
        <xdr:cNvPr id="540" name="フローチャート: 判断 539">
          <a:extLst>
            <a:ext uri="{FF2B5EF4-FFF2-40B4-BE49-F238E27FC236}">
              <a16:creationId xmlns:a16="http://schemas.microsoft.com/office/drawing/2014/main" id="{00000000-0008-0000-0F00-00001C020000}"/>
            </a:ext>
          </a:extLst>
        </xdr:cNvPr>
        <xdr:cNvSpPr/>
      </xdr:nvSpPr>
      <xdr:spPr>
        <a:xfrm>
          <a:off x="13652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66766</xdr:rowOff>
    </xdr:from>
    <xdr:to>
      <xdr:col>67</xdr:col>
      <xdr:colOff>101600</xdr:colOff>
      <xdr:row>59</xdr:row>
      <xdr:rowOff>168366</xdr:rowOff>
    </xdr:to>
    <xdr:sp macro="" textlink="">
      <xdr:nvSpPr>
        <xdr:cNvPr id="541" name="フローチャート: 判断 540">
          <a:extLst>
            <a:ext uri="{FF2B5EF4-FFF2-40B4-BE49-F238E27FC236}">
              <a16:creationId xmlns:a16="http://schemas.microsoft.com/office/drawing/2014/main" id="{00000000-0008-0000-0F00-00001D020000}"/>
            </a:ext>
          </a:extLst>
        </xdr:cNvPr>
        <xdr:cNvSpPr/>
      </xdr:nvSpPr>
      <xdr:spPr>
        <a:xfrm>
          <a:off x="12763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120650</xdr:rowOff>
    </xdr:from>
    <xdr:to>
      <xdr:col>85</xdr:col>
      <xdr:colOff>177800</xdr:colOff>
      <xdr:row>63</xdr:row>
      <xdr:rowOff>50800</xdr:rowOff>
    </xdr:to>
    <xdr:sp macro="" textlink="">
      <xdr:nvSpPr>
        <xdr:cNvPr id="547" name="楕円 546">
          <a:extLst>
            <a:ext uri="{FF2B5EF4-FFF2-40B4-BE49-F238E27FC236}">
              <a16:creationId xmlns:a16="http://schemas.microsoft.com/office/drawing/2014/main" id="{00000000-0008-0000-0F00-000023020000}"/>
            </a:ext>
          </a:extLst>
        </xdr:cNvPr>
        <xdr:cNvSpPr/>
      </xdr:nvSpPr>
      <xdr:spPr>
        <a:xfrm>
          <a:off x="162687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99077</xdr:rowOff>
    </xdr:from>
    <xdr:ext cx="405111" cy="259045"/>
    <xdr:sp macro="" textlink="">
      <xdr:nvSpPr>
        <xdr:cNvPr id="548" name="【保健センター・保健所】&#10;有形固定資産減価償却率該当値テキスト">
          <a:extLst>
            <a:ext uri="{FF2B5EF4-FFF2-40B4-BE49-F238E27FC236}">
              <a16:creationId xmlns:a16="http://schemas.microsoft.com/office/drawing/2014/main" id="{00000000-0008-0000-0F00-000024020000}"/>
            </a:ext>
          </a:extLst>
        </xdr:cNvPr>
        <xdr:cNvSpPr txBox="1"/>
      </xdr:nvSpPr>
      <xdr:spPr>
        <a:xfrm>
          <a:off x="16357600"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112485</xdr:rowOff>
    </xdr:from>
    <xdr:to>
      <xdr:col>81</xdr:col>
      <xdr:colOff>101600</xdr:colOff>
      <xdr:row>63</xdr:row>
      <xdr:rowOff>42635</xdr:rowOff>
    </xdr:to>
    <xdr:sp macro="" textlink="">
      <xdr:nvSpPr>
        <xdr:cNvPr id="549" name="楕円 548">
          <a:extLst>
            <a:ext uri="{FF2B5EF4-FFF2-40B4-BE49-F238E27FC236}">
              <a16:creationId xmlns:a16="http://schemas.microsoft.com/office/drawing/2014/main" id="{00000000-0008-0000-0F00-000025020000}"/>
            </a:ext>
          </a:extLst>
        </xdr:cNvPr>
        <xdr:cNvSpPr/>
      </xdr:nvSpPr>
      <xdr:spPr>
        <a:xfrm>
          <a:off x="15430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163285</xdr:rowOff>
    </xdr:from>
    <xdr:to>
      <xdr:col>85</xdr:col>
      <xdr:colOff>127000</xdr:colOff>
      <xdr:row>63</xdr:row>
      <xdr:rowOff>0</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5481300" y="10793185"/>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104322</xdr:rowOff>
    </xdr:from>
    <xdr:to>
      <xdr:col>76</xdr:col>
      <xdr:colOff>165100</xdr:colOff>
      <xdr:row>63</xdr:row>
      <xdr:rowOff>34472</xdr:rowOff>
    </xdr:to>
    <xdr:sp macro="" textlink="">
      <xdr:nvSpPr>
        <xdr:cNvPr id="551" name="楕円 550">
          <a:extLst>
            <a:ext uri="{FF2B5EF4-FFF2-40B4-BE49-F238E27FC236}">
              <a16:creationId xmlns:a16="http://schemas.microsoft.com/office/drawing/2014/main" id="{00000000-0008-0000-0F00-000027020000}"/>
            </a:ext>
          </a:extLst>
        </xdr:cNvPr>
        <xdr:cNvSpPr/>
      </xdr:nvSpPr>
      <xdr:spPr>
        <a:xfrm>
          <a:off x="14541500" y="1073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155122</xdr:rowOff>
    </xdr:from>
    <xdr:to>
      <xdr:col>81</xdr:col>
      <xdr:colOff>50800</xdr:colOff>
      <xdr:row>62</xdr:row>
      <xdr:rowOff>163285</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4592300" y="10785022"/>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96157</xdr:rowOff>
    </xdr:from>
    <xdr:to>
      <xdr:col>72</xdr:col>
      <xdr:colOff>38100</xdr:colOff>
      <xdr:row>63</xdr:row>
      <xdr:rowOff>26307</xdr:rowOff>
    </xdr:to>
    <xdr:sp macro="" textlink="">
      <xdr:nvSpPr>
        <xdr:cNvPr id="553" name="楕円 552">
          <a:extLst>
            <a:ext uri="{FF2B5EF4-FFF2-40B4-BE49-F238E27FC236}">
              <a16:creationId xmlns:a16="http://schemas.microsoft.com/office/drawing/2014/main" id="{00000000-0008-0000-0F00-000029020000}"/>
            </a:ext>
          </a:extLst>
        </xdr:cNvPr>
        <xdr:cNvSpPr/>
      </xdr:nvSpPr>
      <xdr:spPr>
        <a:xfrm>
          <a:off x="136525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146957</xdr:rowOff>
    </xdr:from>
    <xdr:to>
      <xdr:col>76</xdr:col>
      <xdr:colOff>114300</xdr:colOff>
      <xdr:row>62</xdr:row>
      <xdr:rowOff>155122</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3703300" y="1077685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87993</xdr:rowOff>
    </xdr:from>
    <xdr:to>
      <xdr:col>67</xdr:col>
      <xdr:colOff>101600</xdr:colOff>
      <xdr:row>63</xdr:row>
      <xdr:rowOff>18143</xdr:rowOff>
    </xdr:to>
    <xdr:sp macro="" textlink="">
      <xdr:nvSpPr>
        <xdr:cNvPr id="555" name="楕円 554">
          <a:extLst>
            <a:ext uri="{FF2B5EF4-FFF2-40B4-BE49-F238E27FC236}">
              <a16:creationId xmlns:a16="http://schemas.microsoft.com/office/drawing/2014/main" id="{00000000-0008-0000-0F00-00002B020000}"/>
            </a:ext>
          </a:extLst>
        </xdr:cNvPr>
        <xdr:cNvSpPr/>
      </xdr:nvSpPr>
      <xdr:spPr>
        <a:xfrm>
          <a:off x="12763500" y="1071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138793</xdr:rowOff>
    </xdr:from>
    <xdr:to>
      <xdr:col>71</xdr:col>
      <xdr:colOff>177800</xdr:colOff>
      <xdr:row>62</xdr:row>
      <xdr:rowOff>146957</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2814300" y="1076869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86921</xdr:rowOff>
    </xdr:from>
    <xdr:ext cx="405111" cy="259045"/>
    <xdr:sp macro="" textlink="">
      <xdr:nvSpPr>
        <xdr:cNvPr id="557" name="n_1aveValue【保健センター・保健所】&#10;有形固定資産減価償却率">
          <a:extLst>
            <a:ext uri="{FF2B5EF4-FFF2-40B4-BE49-F238E27FC236}">
              <a16:creationId xmlns:a16="http://schemas.microsoft.com/office/drawing/2014/main" id="{00000000-0008-0000-0F00-00002D020000}"/>
            </a:ext>
          </a:extLst>
        </xdr:cNvPr>
        <xdr:cNvSpPr txBox="1"/>
      </xdr:nvSpPr>
      <xdr:spPr>
        <a:xfrm>
          <a:off x="152660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16708</xdr:rowOff>
    </xdr:from>
    <xdr:ext cx="405111" cy="259045"/>
    <xdr:sp macro="" textlink="">
      <xdr:nvSpPr>
        <xdr:cNvPr id="558" name="n_2aveValue【保健センター・保健所】&#10;有形固定資産減価償却率">
          <a:extLst>
            <a:ext uri="{FF2B5EF4-FFF2-40B4-BE49-F238E27FC236}">
              <a16:creationId xmlns:a16="http://schemas.microsoft.com/office/drawing/2014/main" id="{00000000-0008-0000-0F00-00002E020000}"/>
            </a:ext>
          </a:extLst>
        </xdr:cNvPr>
        <xdr:cNvSpPr txBox="1"/>
      </xdr:nvSpPr>
      <xdr:spPr>
        <a:xfrm>
          <a:off x="14389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150603</xdr:rowOff>
    </xdr:from>
    <xdr:ext cx="405111" cy="259045"/>
    <xdr:sp macro="" textlink="">
      <xdr:nvSpPr>
        <xdr:cNvPr id="559" name="n_3aveValue【保健センター・保健所】&#10;有形固定資産減価償却率">
          <a:extLst>
            <a:ext uri="{FF2B5EF4-FFF2-40B4-BE49-F238E27FC236}">
              <a16:creationId xmlns:a16="http://schemas.microsoft.com/office/drawing/2014/main" id="{00000000-0008-0000-0F00-00002F020000}"/>
            </a:ext>
          </a:extLst>
        </xdr:cNvPr>
        <xdr:cNvSpPr txBox="1"/>
      </xdr:nvSpPr>
      <xdr:spPr>
        <a:xfrm>
          <a:off x="13500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13443</xdr:rowOff>
    </xdr:from>
    <xdr:ext cx="405111" cy="259045"/>
    <xdr:sp macro="" textlink="">
      <xdr:nvSpPr>
        <xdr:cNvPr id="560" name="n_4aveValue【保健センター・保健所】&#10;有形固定資産減価償却率">
          <a:extLst>
            <a:ext uri="{FF2B5EF4-FFF2-40B4-BE49-F238E27FC236}">
              <a16:creationId xmlns:a16="http://schemas.microsoft.com/office/drawing/2014/main" id="{00000000-0008-0000-0F00-000030020000}"/>
            </a:ext>
          </a:extLst>
        </xdr:cNvPr>
        <xdr:cNvSpPr txBox="1"/>
      </xdr:nvSpPr>
      <xdr:spPr>
        <a:xfrm>
          <a:off x="126117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33762</xdr:rowOff>
    </xdr:from>
    <xdr:ext cx="405111" cy="259045"/>
    <xdr:sp macro="" textlink="">
      <xdr:nvSpPr>
        <xdr:cNvPr id="561" name="n_1mainValue【保健センター・保健所】&#10;有形固定資産減価償却率">
          <a:extLst>
            <a:ext uri="{FF2B5EF4-FFF2-40B4-BE49-F238E27FC236}">
              <a16:creationId xmlns:a16="http://schemas.microsoft.com/office/drawing/2014/main" id="{00000000-0008-0000-0F00-000031020000}"/>
            </a:ext>
          </a:extLst>
        </xdr:cNvPr>
        <xdr:cNvSpPr txBox="1"/>
      </xdr:nvSpPr>
      <xdr:spPr>
        <a:xfrm>
          <a:off x="15266044" y="1083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25599</xdr:rowOff>
    </xdr:from>
    <xdr:ext cx="405111" cy="259045"/>
    <xdr:sp macro="" textlink="">
      <xdr:nvSpPr>
        <xdr:cNvPr id="562" name="n_2mainValue【保健センター・保健所】&#10;有形固定資産減価償却率">
          <a:extLst>
            <a:ext uri="{FF2B5EF4-FFF2-40B4-BE49-F238E27FC236}">
              <a16:creationId xmlns:a16="http://schemas.microsoft.com/office/drawing/2014/main" id="{00000000-0008-0000-0F00-000032020000}"/>
            </a:ext>
          </a:extLst>
        </xdr:cNvPr>
        <xdr:cNvSpPr txBox="1"/>
      </xdr:nvSpPr>
      <xdr:spPr>
        <a:xfrm>
          <a:off x="14389744" y="1082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17434</xdr:rowOff>
    </xdr:from>
    <xdr:ext cx="405111" cy="259045"/>
    <xdr:sp macro="" textlink="">
      <xdr:nvSpPr>
        <xdr:cNvPr id="563" name="n_3mainValue【保健センター・保健所】&#10;有形固定資産減価償却率">
          <a:extLst>
            <a:ext uri="{FF2B5EF4-FFF2-40B4-BE49-F238E27FC236}">
              <a16:creationId xmlns:a16="http://schemas.microsoft.com/office/drawing/2014/main" id="{00000000-0008-0000-0F00-000033020000}"/>
            </a:ext>
          </a:extLst>
        </xdr:cNvPr>
        <xdr:cNvSpPr txBox="1"/>
      </xdr:nvSpPr>
      <xdr:spPr>
        <a:xfrm>
          <a:off x="13500744" y="1081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9270</xdr:rowOff>
    </xdr:from>
    <xdr:ext cx="405111" cy="259045"/>
    <xdr:sp macro="" textlink="">
      <xdr:nvSpPr>
        <xdr:cNvPr id="564" name="n_4mainValue【保健センター・保健所】&#10;有形固定資産減価償却率">
          <a:extLst>
            <a:ext uri="{FF2B5EF4-FFF2-40B4-BE49-F238E27FC236}">
              <a16:creationId xmlns:a16="http://schemas.microsoft.com/office/drawing/2014/main" id="{00000000-0008-0000-0F00-000034020000}"/>
            </a:ext>
          </a:extLst>
        </xdr:cNvPr>
        <xdr:cNvSpPr txBox="1"/>
      </xdr:nvSpPr>
      <xdr:spPr>
        <a:xfrm>
          <a:off x="12611744" y="1081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00000000-0008-0000-0F00-00003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0000000-0008-0000-0F00-00003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0000000-0008-0000-0F00-00003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保健センター・保健所】&#10;一人当たり面積グラフ枠">
          <a:extLst>
            <a:ext uri="{FF2B5EF4-FFF2-40B4-BE49-F238E27FC236}">
              <a16:creationId xmlns:a16="http://schemas.microsoft.com/office/drawing/2014/main" id="{00000000-0008-0000-0F00-00004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26670</xdr:rowOff>
    </xdr:from>
    <xdr:to>
      <xdr:col>116</xdr:col>
      <xdr:colOff>62864</xdr:colOff>
      <xdr:row>64</xdr:row>
      <xdr:rowOff>16510</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flipV="1">
          <a:off x="22160864" y="9627870"/>
          <a:ext cx="0" cy="1361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20337</xdr:rowOff>
    </xdr:from>
    <xdr:ext cx="469744" cy="259045"/>
    <xdr:sp macro="" textlink="">
      <xdr:nvSpPr>
        <xdr:cNvPr id="589" name="【保健センター・保健所】&#10;一人当たり面積最小値テキスト">
          <a:extLst>
            <a:ext uri="{FF2B5EF4-FFF2-40B4-BE49-F238E27FC236}">
              <a16:creationId xmlns:a16="http://schemas.microsoft.com/office/drawing/2014/main" id="{00000000-0008-0000-0F00-00004D020000}"/>
            </a:ext>
          </a:extLst>
        </xdr:cNvPr>
        <xdr:cNvSpPr txBox="1"/>
      </xdr:nvSpPr>
      <xdr:spPr>
        <a:xfrm>
          <a:off x="22199600" y="1099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16510</xdr:rowOff>
    </xdr:from>
    <xdr:to>
      <xdr:col>116</xdr:col>
      <xdr:colOff>152400</xdr:colOff>
      <xdr:row>64</xdr:row>
      <xdr:rowOff>16510</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22072600" y="1098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144797</xdr:rowOff>
    </xdr:from>
    <xdr:ext cx="469744" cy="259045"/>
    <xdr:sp macro="" textlink="">
      <xdr:nvSpPr>
        <xdr:cNvPr id="591" name="【保健センター・保健所】&#10;一人当たり面積最大値テキスト">
          <a:extLst>
            <a:ext uri="{FF2B5EF4-FFF2-40B4-BE49-F238E27FC236}">
              <a16:creationId xmlns:a16="http://schemas.microsoft.com/office/drawing/2014/main" id="{00000000-0008-0000-0F00-00004F020000}"/>
            </a:ext>
          </a:extLst>
        </xdr:cNvPr>
        <xdr:cNvSpPr txBox="1"/>
      </xdr:nvSpPr>
      <xdr:spPr>
        <a:xfrm>
          <a:off x="22199600" y="940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26670</xdr:rowOff>
    </xdr:from>
    <xdr:to>
      <xdr:col>116</xdr:col>
      <xdr:colOff>152400</xdr:colOff>
      <xdr:row>56</xdr:row>
      <xdr:rowOff>26670</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22072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5097</xdr:rowOff>
    </xdr:from>
    <xdr:ext cx="469744" cy="259045"/>
    <xdr:sp macro="" textlink="">
      <xdr:nvSpPr>
        <xdr:cNvPr id="593" name="【保健センター・保健所】&#10;一人当たり面積平均値テキスト">
          <a:extLst>
            <a:ext uri="{FF2B5EF4-FFF2-40B4-BE49-F238E27FC236}">
              <a16:creationId xmlns:a16="http://schemas.microsoft.com/office/drawing/2014/main" id="{00000000-0008-0000-0F00-000051020000}"/>
            </a:ext>
          </a:extLst>
        </xdr:cNvPr>
        <xdr:cNvSpPr txBox="1"/>
      </xdr:nvSpPr>
      <xdr:spPr>
        <a:xfrm>
          <a:off x="22199600" y="10634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153670</xdr:rowOff>
    </xdr:from>
    <xdr:to>
      <xdr:col>116</xdr:col>
      <xdr:colOff>114300</xdr:colOff>
      <xdr:row>63</xdr:row>
      <xdr:rowOff>83820</xdr:rowOff>
    </xdr:to>
    <xdr:sp macro="" textlink="">
      <xdr:nvSpPr>
        <xdr:cNvPr id="594" name="フローチャート: 判断 593">
          <a:extLst>
            <a:ext uri="{FF2B5EF4-FFF2-40B4-BE49-F238E27FC236}">
              <a16:creationId xmlns:a16="http://schemas.microsoft.com/office/drawing/2014/main" id="{00000000-0008-0000-0F00-000052020000}"/>
            </a:ext>
          </a:extLst>
        </xdr:cNvPr>
        <xdr:cNvSpPr/>
      </xdr:nvSpPr>
      <xdr:spPr>
        <a:xfrm>
          <a:off x="22110700" y="1078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142240</xdr:rowOff>
    </xdr:from>
    <xdr:to>
      <xdr:col>112</xdr:col>
      <xdr:colOff>38100</xdr:colOff>
      <xdr:row>63</xdr:row>
      <xdr:rowOff>72390</xdr:rowOff>
    </xdr:to>
    <xdr:sp macro="" textlink="">
      <xdr:nvSpPr>
        <xdr:cNvPr id="595" name="フローチャート: 判断 594">
          <a:extLst>
            <a:ext uri="{FF2B5EF4-FFF2-40B4-BE49-F238E27FC236}">
              <a16:creationId xmlns:a16="http://schemas.microsoft.com/office/drawing/2014/main" id="{00000000-0008-0000-0F00-000053020000}"/>
            </a:ext>
          </a:extLst>
        </xdr:cNvPr>
        <xdr:cNvSpPr/>
      </xdr:nvSpPr>
      <xdr:spPr>
        <a:xfrm>
          <a:off x="21272500" y="1077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124460</xdr:rowOff>
    </xdr:from>
    <xdr:to>
      <xdr:col>107</xdr:col>
      <xdr:colOff>101600</xdr:colOff>
      <xdr:row>63</xdr:row>
      <xdr:rowOff>54610</xdr:rowOff>
    </xdr:to>
    <xdr:sp macro="" textlink="">
      <xdr:nvSpPr>
        <xdr:cNvPr id="596" name="フローチャート: 判断 595">
          <a:extLst>
            <a:ext uri="{FF2B5EF4-FFF2-40B4-BE49-F238E27FC236}">
              <a16:creationId xmlns:a16="http://schemas.microsoft.com/office/drawing/2014/main" id="{00000000-0008-0000-0F00-000054020000}"/>
            </a:ext>
          </a:extLst>
        </xdr:cNvPr>
        <xdr:cNvSpPr/>
      </xdr:nvSpPr>
      <xdr:spPr>
        <a:xfrm>
          <a:off x="20383500" y="1075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125730</xdr:rowOff>
    </xdr:from>
    <xdr:to>
      <xdr:col>102</xdr:col>
      <xdr:colOff>165100</xdr:colOff>
      <xdr:row>63</xdr:row>
      <xdr:rowOff>55880</xdr:rowOff>
    </xdr:to>
    <xdr:sp macro="" textlink="">
      <xdr:nvSpPr>
        <xdr:cNvPr id="597" name="フローチャート: 判断 596">
          <a:extLst>
            <a:ext uri="{FF2B5EF4-FFF2-40B4-BE49-F238E27FC236}">
              <a16:creationId xmlns:a16="http://schemas.microsoft.com/office/drawing/2014/main" id="{00000000-0008-0000-0F00-000055020000}"/>
            </a:ext>
          </a:extLst>
        </xdr:cNvPr>
        <xdr:cNvSpPr/>
      </xdr:nvSpPr>
      <xdr:spPr>
        <a:xfrm>
          <a:off x="19494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5080</xdr:rowOff>
    </xdr:from>
    <xdr:to>
      <xdr:col>98</xdr:col>
      <xdr:colOff>38100</xdr:colOff>
      <xdr:row>63</xdr:row>
      <xdr:rowOff>106680</xdr:rowOff>
    </xdr:to>
    <xdr:sp macro="" textlink="">
      <xdr:nvSpPr>
        <xdr:cNvPr id="598" name="フローチャート: 判断 597">
          <a:extLst>
            <a:ext uri="{FF2B5EF4-FFF2-40B4-BE49-F238E27FC236}">
              <a16:creationId xmlns:a16="http://schemas.microsoft.com/office/drawing/2014/main" id="{00000000-0008-0000-0F00-000056020000}"/>
            </a:ext>
          </a:extLst>
        </xdr:cNvPr>
        <xdr:cNvSpPr/>
      </xdr:nvSpPr>
      <xdr:spPr>
        <a:xfrm>
          <a:off x="186055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95250</xdr:rowOff>
    </xdr:from>
    <xdr:to>
      <xdr:col>116</xdr:col>
      <xdr:colOff>114300</xdr:colOff>
      <xdr:row>64</xdr:row>
      <xdr:rowOff>25400</xdr:rowOff>
    </xdr:to>
    <xdr:sp macro="" textlink="">
      <xdr:nvSpPr>
        <xdr:cNvPr id="604" name="楕円 603">
          <a:extLst>
            <a:ext uri="{FF2B5EF4-FFF2-40B4-BE49-F238E27FC236}">
              <a16:creationId xmlns:a16="http://schemas.microsoft.com/office/drawing/2014/main" id="{00000000-0008-0000-0F00-00005C020000}"/>
            </a:ext>
          </a:extLst>
        </xdr:cNvPr>
        <xdr:cNvSpPr/>
      </xdr:nvSpPr>
      <xdr:spPr>
        <a:xfrm>
          <a:off x="22110700" y="1089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10177</xdr:rowOff>
    </xdr:from>
    <xdr:ext cx="469744" cy="259045"/>
    <xdr:sp macro="" textlink="">
      <xdr:nvSpPr>
        <xdr:cNvPr id="605" name="【保健センター・保健所】&#10;一人当たり面積該当値テキスト">
          <a:extLst>
            <a:ext uri="{FF2B5EF4-FFF2-40B4-BE49-F238E27FC236}">
              <a16:creationId xmlns:a16="http://schemas.microsoft.com/office/drawing/2014/main" id="{00000000-0008-0000-0F00-00005D020000}"/>
            </a:ext>
          </a:extLst>
        </xdr:cNvPr>
        <xdr:cNvSpPr txBox="1"/>
      </xdr:nvSpPr>
      <xdr:spPr>
        <a:xfrm>
          <a:off x="22199600" y="1081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95250</xdr:rowOff>
    </xdr:from>
    <xdr:to>
      <xdr:col>112</xdr:col>
      <xdr:colOff>38100</xdr:colOff>
      <xdr:row>64</xdr:row>
      <xdr:rowOff>25400</xdr:rowOff>
    </xdr:to>
    <xdr:sp macro="" textlink="">
      <xdr:nvSpPr>
        <xdr:cNvPr id="606" name="楕円 605">
          <a:extLst>
            <a:ext uri="{FF2B5EF4-FFF2-40B4-BE49-F238E27FC236}">
              <a16:creationId xmlns:a16="http://schemas.microsoft.com/office/drawing/2014/main" id="{00000000-0008-0000-0F00-00005E020000}"/>
            </a:ext>
          </a:extLst>
        </xdr:cNvPr>
        <xdr:cNvSpPr/>
      </xdr:nvSpPr>
      <xdr:spPr>
        <a:xfrm>
          <a:off x="21272500" y="1089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146050</xdr:rowOff>
    </xdr:from>
    <xdr:to>
      <xdr:col>116</xdr:col>
      <xdr:colOff>63500</xdr:colOff>
      <xdr:row>63</xdr:row>
      <xdr:rowOff>146050</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a:off x="21323300" y="10947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96520</xdr:rowOff>
    </xdr:from>
    <xdr:to>
      <xdr:col>107</xdr:col>
      <xdr:colOff>101600</xdr:colOff>
      <xdr:row>64</xdr:row>
      <xdr:rowOff>26670</xdr:rowOff>
    </xdr:to>
    <xdr:sp macro="" textlink="">
      <xdr:nvSpPr>
        <xdr:cNvPr id="608" name="楕円 607">
          <a:extLst>
            <a:ext uri="{FF2B5EF4-FFF2-40B4-BE49-F238E27FC236}">
              <a16:creationId xmlns:a16="http://schemas.microsoft.com/office/drawing/2014/main" id="{00000000-0008-0000-0F00-000060020000}"/>
            </a:ext>
          </a:extLst>
        </xdr:cNvPr>
        <xdr:cNvSpPr/>
      </xdr:nvSpPr>
      <xdr:spPr>
        <a:xfrm>
          <a:off x="20383500" y="1089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146050</xdr:rowOff>
    </xdr:from>
    <xdr:to>
      <xdr:col>111</xdr:col>
      <xdr:colOff>177800</xdr:colOff>
      <xdr:row>63</xdr:row>
      <xdr:rowOff>147320</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flipV="1">
          <a:off x="20434300" y="109474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96520</xdr:rowOff>
    </xdr:from>
    <xdr:to>
      <xdr:col>102</xdr:col>
      <xdr:colOff>165100</xdr:colOff>
      <xdr:row>64</xdr:row>
      <xdr:rowOff>26670</xdr:rowOff>
    </xdr:to>
    <xdr:sp macro="" textlink="">
      <xdr:nvSpPr>
        <xdr:cNvPr id="610" name="楕円 609">
          <a:extLst>
            <a:ext uri="{FF2B5EF4-FFF2-40B4-BE49-F238E27FC236}">
              <a16:creationId xmlns:a16="http://schemas.microsoft.com/office/drawing/2014/main" id="{00000000-0008-0000-0F00-000062020000}"/>
            </a:ext>
          </a:extLst>
        </xdr:cNvPr>
        <xdr:cNvSpPr/>
      </xdr:nvSpPr>
      <xdr:spPr>
        <a:xfrm>
          <a:off x="19494500" y="1089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147320</xdr:rowOff>
    </xdr:from>
    <xdr:to>
      <xdr:col>107</xdr:col>
      <xdr:colOff>50800</xdr:colOff>
      <xdr:row>63</xdr:row>
      <xdr:rowOff>147320</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9545300" y="10948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97790</xdr:rowOff>
    </xdr:from>
    <xdr:to>
      <xdr:col>98</xdr:col>
      <xdr:colOff>38100</xdr:colOff>
      <xdr:row>64</xdr:row>
      <xdr:rowOff>27940</xdr:rowOff>
    </xdr:to>
    <xdr:sp macro="" textlink="">
      <xdr:nvSpPr>
        <xdr:cNvPr id="612" name="楕円 611">
          <a:extLst>
            <a:ext uri="{FF2B5EF4-FFF2-40B4-BE49-F238E27FC236}">
              <a16:creationId xmlns:a16="http://schemas.microsoft.com/office/drawing/2014/main" id="{00000000-0008-0000-0F00-000064020000}"/>
            </a:ext>
          </a:extLst>
        </xdr:cNvPr>
        <xdr:cNvSpPr/>
      </xdr:nvSpPr>
      <xdr:spPr>
        <a:xfrm>
          <a:off x="18605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147320</xdr:rowOff>
    </xdr:from>
    <xdr:to>
      <xdr:col>102</xdr:col>
      <xdr:colOff>114300</xdr:colOff>
      <xdr:row>63</xdr:row>
      <xdr:rowOff>148590</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flipV="1">
          <a:off x="18656300" y="1094867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88917</xdr:rowOff>
    </xdr:from>
    <xdr:ext cx="469744" cy="259045"/>
    <xdr:sp macro="" textlink="">
      <xdr:nvSpPr>
        <xdr:cNvPr id="614" name="n_1aveValue【保健センター・保健所】&#10;一人当たり面積">
          <a:extLst>
            <a:ext uri="{FF2B5EF4-FFF2-40B4-BE49-F238E27FC236}">
              <a16:creationId xmlns:a16="http://schemas.microsoft.com/office/drawing/2014/main" id="{00000000-0008-0000-0F00-000066020000}"/>
            </a:ext>
          </a:extLst>
        </xdr:cNvPr>
        <xdr:cNvSpPr txBox="1"/>
      </xdr:nvSpPr>
      <xdr:spPr>
        <a:xfrm>
          <a:off x="21075727" y="10547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71137</xdr:rowOff>
    </xdr:from>
    <xdr:ext cx="469744" cy="259045"/>
    <xdr:sp macro="" textlink="">
      <xdr:nvSpPr>
        <xdr:cNvPr id="615" name="n_2aveValue【保健センター・保健所】&#10;一人当たり面積">
          <a:extLst>
            <a:ext uri="{FF2B5EF4-FFF2-40B4-BE49-F238E27FC236}">
              <a16:creationId xmlns:a16="http://schemas.microsoft.com/office/drawing/2014/main" id="{00000000-0008-0000-0F00-000067020000}"/>
            </a:ext>
          </a:extLst>
        </xdr:cNvPr>
        <xdr:cNvSpPr txBox="1"/>
      </xdr:nvSpPr>
      <xdr:spPr>
        <a:xfrm>
          <a:off x="20199427" y="1052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72407</xdr:rowOff>
    </xdr:from>
    <xdr:ext cx="469744" cy="259045"/>
    <xdr:sp macro="" textlink="">
      <xdr:nvSpPr>
        <xdr:cNvPr id="616" name="n_3aveValue【保健センター・保健所】&#10;一人当たり面積">
          <a:extLst>
            <a:ext uri="{FF2B5EF4-FFF2-40B4-BE49-F238E27FC236}">
              <a16:creationId xmlns:a16="http://schemas.microsoft.com/office/drawing/2014/main" id="{00000000-0008-0000-0F00-000068020000}"/>
            </a:ext>
          </a:extLst>
        </xdr:cNvPr>
        <xdr:cNvSpPr txBox="1"/>
      </xdr:nvSpPr>
      <xdr:spPr>
        <a:xfrm>
          <a:off x="19310427" y="1053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123207</xdr:rowOff>
    </xdr:from>
    <xdr:ext cx="469744" cy="259045"/>
    <xdr:sp macro="" textlink="">
      <xdr:nvSpPr>
        <xdr:cNvPr id="617" name="n_4aveValue【保健センター・保健所】&#10;一人当たり面積">
          <a:extLst>
            <a:ext uri="{FF2B5EF4-FFF2-40B4-BE49-F238E27FC236}">
              <a16:creationId xmlns:a16="http://schemas.microsoft.com/office/drawing/2014/main" id="{00000000-0008-0000-0F00-000069020000}"/>
            </a:ext>
          </a:extLst>
        </xdr:cNvPr>
        <xdr:cNvSpPr txBox="1"/>
      </xdr:nvSpPr>
      <xdr:spPr>
        <a:xfrm>
          <a:off x="18421427" y="1058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16527</xdr:rowOff>
    </xdr:from>
    <xdr:ext cx="469744" cy="259045"/>
    <xdr:sp macro="" textlink="">
      <xdr:nvSpPr>
        <xdr:cNvPr id="618" name="n_1mainValue【保健センター・保健所】&#10;一人当たり面積">
          <a:extLst>
            <a:ext uri="{FF2B5EF4-FFF2-40B4-BE49-F238E27FC236}">
              <a16:creationId xmlns:a16="http://schemas.microsoft.com/office/drawing/2014/main" id="{00000000-0008-0000-0F00-00006A020000}"/>
            </a:ext>
          </a:extLst>
        </xdr:cNvPr>
        <xdr:cNvSpPr txBox="1"/>
      </xdr:nvSpPr>
      <xdr:spPr>
        <a:xfrm>
          <a:off x="21075727" y="1098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17797</xdr:rowOff>
    </xdr:from>
    <xdr:ext cx="469744" cy="259045"/>
    <xdr:sp macro="" textlink="">
      <xdr:nvSpPr>
        <xdr:cNvPr id="619" name="n_2mainValue【保健センター・保健所】&#10;一人当たり面積">
          <a:extLst>
            <a:ext uri="{FF2B5EF4-FFF2-40B4-BE49-F238E27FC236}">
              <a16:creationId xmlns:a16="http://schemas.microsoft.com/office/drawing/2014/main" id="{00000000-0008-0000-0F00-00006B020000}"/>
            </a:ext>
          </a:extLst>
        </xdr:cNvPr>
        <xdr:cNvSpPr txBox="1"/>
      </xdr:nvSpPr>
      <xdr:spPr>
        <a:xfrm>
          <a:off x="20199427" y="1099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17797</xdr:rowOff>
    </xdr:from>
    <xdr:ext cx="469744" cy="259045"/>
    <xdr:sp macro="" textlink="">
      <xdr:nvSpPr>
        <xdr:cNvPr id="620" name="n_3mainValue【保健センター・保健所】&#10;一人当たり面積">
          <a:extLst>
            <a:ext uri="{FF2B5EF4-FFF2-40B4-BE49-F238E27FC236}">
              <a16:creationId xmlns:a16="http://schemas.microsoft.com/office/drawing/2014/main" id="{00000000-0008-0000-0F00-00006C020000}"/>
            </a:ext>
          </a:extLst>
        </xdr:cNvPr>
        <xdr:cNvSpPr txBox="1"/>
      </xdr:nvSpPr>
      <xdr:spPr>
        <a:xfrm>
          <a:off x="19310427" y="1099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19067</xdr:rowOff>
    </xdr:from>
    <xdr:ext cx="469744" cy="259045"/>
    <xdr:sp macro="" textlink="">
      <xdr:nvSpPr>
        <xdr:cNvPr id="621" name="n_4mainValue【保健センター・保健所】&#10;一人当たり面積">
          <a:extLst>
            <a:ext uri="{FF2B5EF4-FFF2-40B4-BE49-F238E27FC236}">
              <a16:creationId xmlns:a16="http://schemas.microsoft.com/office/drawing/2014/main" id="{00000000-0008-0000-0F00-00006D020000}"/>
            </a:ext>
          </a:extLst>
        </xdr:cNvPr>
        <xdr:cNvSpPr txBox="1"/>
      </xdr:nvSpPr>
      <xdr:spPr>
        <a:xfrm>
          <a:off x="18421427"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消防施設】&#10;有形固定資産減価償却率グラフ枠">
          <a:extLst>
            <a:ext uri="{FF2B5EF4-FFF2-40B4-BE49-F238E27FC236}">
              <a16:creationId xmlns:a16="http://schemas.microsoft.com/office/drawing/2014/main" id="{00000000-0008-0000-0F00-00008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30480</xdr:rowOff>
    </xdr:from>
    <xdr:to>
      <xdr:col>85</xdr:col>
      <xdr:colOff>126364</xdr:colOff>
      <xdr:row>86</xdr:row>
      <xdr:rowOff>83820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flipV="1">
          <a:off x="16318864" y="1323213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87647</xdr:rowOff>
    </xdr:from>
    <xdr:ext cx="405111" cy="259045"/>
    <xdr:sp macro="" textlink="">
      <xdr:nvSpPr>
        <xdr:cNvPr id="647" name="【消防施設】&#10;有形固定資産減価償却率最小値テキスト">
          <a:extLst>
            <a:ext uri="{FF2B5EF4-FFF2-40B4-BE49-F238E27FC236}">
              <a16:creationId xmlns:a16="http://schemas.microsoft.com/office/drawing/2014/main" id="{00000000-0008-0000-0F00-000087020000}"/>
            </a:ext>
          </a:extLst>
        </xdr:cNvPr>
        <xdr:cNvSpPr txBox="1"/>
      </xdr:nvSpPr>
      <xdr:spPr>
        <a:xfrm>
          <a:off x="16357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83820</xdr:rowOff>
    </xdr:from>
    <xdr:to>
      <xdr:col>86</xdr:col>
      <xdr:colOff>25400</xdr:colOff>
      <xdr:row>86</xdr:row>
      <xdr:rowOff>83820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6230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148607</xdr:rowOff>
    </xdr:from>
    <xdr:ext cx="405111" cy="259045"/>
    <xdr:sp macro="" textlink="">
      <xdr:nvSpPr>
        <xdr:cNvPr id="649" name="【消防施設】&#10;有形固定資産減価償却率最大値テキスト">
          <a:extLst>
            <a:ext uri="{FF2B5EF4-FFF2-40B4-BE49-F238E27FC236}">
              <a16:creationId xmlns:a16="http://schemas.microsoft.com/office/drawing/2014/main" id="{00000000-0008-0000-0F00-000089020000}"/>
            </a:ext>
          </a:extLst>
        </xdr:cNvPr>
        <xdr:cNvSpPr txBox="1"/>
      </xdr:nvSpPr>
      <xdr:spPr>
        <a:xfrm>
          <a:off x="163576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30480</xdr:rowOff>
    </xdr:from>
    <xdr:to>
      <xdr:col>86</xdr:col>
      <xdr:colOff>25400</xdr:colOff>
      <xdr:row>77</xdr:row>
      <xdr:rowOff>30480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6230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xdr:rowOff>
    </xdr:from>
    <xdr:ext cx="405111" cy="259045"/>
    <xdr:sp macro="" textlink="">
      <xdr:nvSpPr>
        <xdr:cNvPr id="651" name="【消防施設】&#10;有形固定資産減価償却率平均値テキスト">
          <a:extLst>
            <a:ext uri="{FF2B5EF4-FFF2-40B4-BE49-F238E27FC236}">
              <a16:creationId xmlns:a16="http://schemas.microsoft.com/office/drawing/2014/main" id="{00000000-0008-0000-0F00-00008B020000}"/>
            </a:ext>
          </a:extLst>
        </xdr:cNvPr>
        <xdr:cNvSpPr txBox="1"/>
      </xdr:nvSpPr>
      <xdr:spPr>
        <a:xfrm>
          <a:off x="16357600" y="1405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652" name="フローチャート: 判断 651">
          <a:extLst>
            <a:ext uri="{FF2B5EF4-FFF2-40B4-BE49-F238E27FC236}">
              <a16:creationId xmlns:a16="http://schemas.microsoft.com/office/drawing/2014/main" id="{00000000-0008-0000-0F00-00008C020000}"/>
            </a:ext>
          </a:extLst>
        </xdr:cNvPr>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122555</xdr:rowOff>
    </xdr:from>
    <xdr:to>
      <xdr:col>81</xdr:col>
      <xdr:colOff>101600</xdr:colOff>
      <xdr:row>83</xdr:row>
      <xdr:rowOff>52705</xdr:rowOff>
    </xdr:to>
    <xdr:sp macro="" textlink="">
      <xdr:nvSpPr>
        <xdr:cNvPr id="653" name="フローチャート: 判断 652">
          <a:extLst>
            <a:ext uri="{FF2B5EF4-FFF2-40B4-BE49-F238E27FC236}">
              <a16:creationId xmlns:a16="http://schemas.microsoft.com/office/drawing/2014/main" id="{00000000-0008-0000-0F00-00008D020000}"/>
            </a:ext>
          </a:extLst>
        </xdr:cNvPr>
        <xdr:cNvSpPr/>
      </xdr:nvSpPr>
      <xdr:spPr>
        <a:xfrm>
          <a:off x="15430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654" name="フローチャート: 判断 653">
          <a:extLst>
            <a:ext uri="{FF2B5EF4-FFF2-40B4-BE49-F238E27FC236}">
              <a16:creationId xmlns:a16="http://schemas.microsoft.com/office/drawing/2014/main" id="{00000000-0008-0000-0F00-00008E020000}"/>
            </a:ext>
          </a:extLst>
        </xdr:cNvPr>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84455</xdr:rowOff>
    </xdr:from>
    <xdr:to>
      <xdr:col>72</xdr:col>
      <xdr:colOff>38100</xdr:colOff>
      <xdr:row>83</xdr:row>
      <xdr:rowOff>14605</xdr:rowOff>
    </xdr:to>
    <xdr:sp macro="" textlink="">
      <xdr:nvSpPr>
        <xdr:cNvPr id="655" name="フローチャート: 判断 654">
          <a:extLst>
            <a:ext uri="{FF2B5EF4-FFF2-40B4-BE49-F238E27FC236}">
              <a16:creationId xmlns:a16="http://schemas.microsoft.com/office/drawing/2014/main" id="{00000000-0008-0000-0F00-00008F020000}"/>
            </a:ext>
          </a:extLst>
        </xdr:cNvPr>
        <xdr:cNvSpPr/>
      </xdr:nvSpPr>
      <xdr:spPr>
        <a:xfrm>
          <a:off x="13652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38736</xdr:rowOff>
    </xdr:from>
    <xdr:to>
      <xdr:col>67</xdr:col>
      <xdr:colOff>101600</xdr:colOff>
      <xdr:row>81</xdr:row>
      <xdr:rowOff>140336</xdr:rowOff>
    </xdr:to>
    <xdr:sp macro="" textlink="">
      <xdr:nvSpPr>
        <xdr:cNvPr id="656" name="フローチャート: 判断 655">
          <a:extLst>
            <a:ext uri="{FF2B5EF4-FFF2-40B4-BE49-F238E27FC236}">
              <a16:creationId xmlns:a16="http://schemas.microsoft.com/office/drawing/2014/main" id="{00000000-0008-0000-0F00-000090020000}"/>
            </a:ext>
          </a:extLst>
        </xdr:cNvPr>
        <xdr:cNvSpPr/>
      </xdr:nvSpPr>
      <xdr:spPr>
        <a:xfrm>
          <a:off x="12763500" y="139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92075</xdr:rowOff>
    </xdr:from>
    <xdr:to>
      <xdr:col>85</xdr:col>
      <xdr:colOff>177800</xdr:colOff>
      <xdr:row>80</xdr:row>
      <xdr:rowOff>22225</xdr:rowOff>
    </xdr:to>
    <xdr:sp macro="" textlink="">
      <xdr:nvSpPr>
        <xdr:cNvPr id="662" name="楕円 661">
          <a:extLst>
            <a:ext uri="{FF2B5EF4-FFF2-40B4-BE49-F238E27FC236}">
              <a16:creationId xmlns:a16="http://schemas.microsoft.com/office/drawing/2014/main" id="{00000000-0008-0000-0F00-000096020000}"/>
            </a:ext>
          </a:extLst>
        </xdr:cNvPr>
        <xdr:cNvSpPr/>
      </xdr:nvSpPr>
      <xdr:spPr>
        <a:xfrm>
          <a:off x="16268700" y="136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114952</xdr:rowOff>
    </xdr:from>
    <xdr:ext cx="405111" cy="259045"/>
    <xdr:sp macro="" textlink="">
      <xdr:nvSpPr>
        <xdr:cNvPr id="663" name="【消防施設】&#10;有形固定資産減価償却率該当値テキスト">
          <a:extLst>
            <a:ext uri="{FF2B5EF4-FFF2-40B4-BE49-F238E27FC236}">
              <a16:creationId xmlns:a16="http://schemas.microsoft.com/office/drawing/2014/main" id="{00000000-0008-0000-0F00-000097020000}"/>
            </a:ext>
          </a:extLst>
        </xdr:cNvPr>
        <xdr:cNvSpPr txBox="1"/>
      </xdr:nvSpPr>
      <xdr:spPr>
        <a:xfrm>
          <a:off x="16357600" y="1348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109220</xdr:rowOff>
    </xdr:from>
    <xdr:to>
      <xdr:col>81</xdr:col>
      <xdr:colOff>101600</xdr:colOff>
      <xdr:row>80</xdr:row>
      <xdr:rowOff>39370</xdr:rowOff>
    </xdr:to>
    <xdr:sp macro="" textlink="">
      <xdr:nvSpPr>
        <xdr:cNvPr id="664" name="楕円 663">
          <a:extLst>
            <a:ext uri="{FF2B5EF4-FFF2-40B4-BE49-F238E27FC236}">
              <a16:creationId xmlns:a16="http://schemas.microsoft.com/office/drawing/2014/main" id="{00000000-0008-0000-0F00-000098020000}"/>
            </a:ext>
          </a:extLst>
        </xdr:cNvPr>
        <xdr:cNvSpPr/>
      </xdr:nvSpPr>
      <xdr:spPr>
        <a:xfrm>
          <a:off x="15430500" y="1365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142875</xdr:rowOff>
    </xdr:from>
    <xdr:to>
      <xdr:col>85</xdr:col>
      <xdr:colOff>127000</xdr:colOff>
      <xdr:row>79</xdr:row>
      <xdr:rowOff>160020</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flipV="1">
          <a:off x="15481300" y="1368742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82550</xdr:rowOff>
    </xdr:from>
    <xdr:to>
      <xdr:col>76</xdr:col>
      <xdr:colOff>165100</xdr:colOff>
      <xdr:row>80</xdr:row>
      <xdr:rowOff>12700</xdr:rowOff>
    </xdr:to>
    <xdr:sp macro="" textlink="">
      <xdr:nvSpPr>
        <xdr:cNvPr id="666" name="楕円 665">
          <a:extLst>
            <a:ext uri="{FF2B5EF4-FFF2-40B4-BE49-F238E27FC236}">
              <a16:creationId xmlns:a16="http://schemas.microsoft.com/office/drawing/2014/main" id="{00000000-0008-0000-0F00-00009A020000}"/>
            </a:ext>
          </a:extLst>
        </xdr:cNvPr>
        <xdr:cNvSpPr/>
      </xdr:nvSpPr>
      <xdr:spPr>
        <a:xfrm>
          <a:off x="14541500" y="1362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133350</xdr:rowOff>
    </xdr:from>
    <xdr:to>
      <xdr:col>81</xdr:col>
      <xdr:colOff>50800</xdr:colOff>
      <xdr:row>79</xdr:row>
      <xdr:rowOff>160020</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4592300" y="136779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38736</xdr:rowOff>
    </xdr:from>
    <xdr:to>
      <xdr:col>72</xdr:col>
      <xdr:colOff>38100</xdr:colOff>
      <xdr:row>79</xdr:row>
      <xdr:rowOff>140336</xdr:rowOff>
    </xdr:to>
    <xdr:sp macro="" textlink="">
      <xdr:nvSpPr>
        <xdr:cNvPr id="668" name="楕円 667">
          <a:extLst>
            <a:ext uri="{FF2B5EF4-FFF2-40B4-BE49-F238E27FC236}">
              <a16:creationId xmlns:a16="http://schemas.microsoft.com/office/drawing/2014/main" id="{00000000-0008-0000-0F00-00009C020000}"/>
            </a:ext>
          </a:extLst>
        </xdr:cNvPr>
        <xdr:cNvSpPr/>
      </xdr:nvSpPr>
      <xdr:spPr>
        <a:xfrm>
          <a:off x="13652500" y="1358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89536</xdr:rowOff>
    </xdr:from>
    <xdr:to>
      <xdr:col>76</xdr:col>
      <xdr:colOff>114300</xdr:colOff>
      <xdr:row>79</xdr:row>
      <xdr:rowOff>133350</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3703300" y="13634086"/>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130175</xdr:rowOff>
    </xdr:from>
    <xdr:to>
      <xdr:col>67</xdr:col>
      <xdr:colOff>101600</xdr:colOff>
      <xdr:row>80</xdr:row>
      <xdr:rowOff>60325</xdr:rowOff>
    </xdr:to>
    <xdr:sp macro="" textlink="">
      <xdr:nvSpPr>
        <xdr:cNvPr id="670" name="楕円 669">
          <a:extLst>
            <a:ext uri="{FF2B5EF4-FFF2-40B4-BE49-F238E27FC236}">
              <a16:creationId xmlns:a16="http://schemas.microsoft.com/office/drawing/2014/main" id="{00000000-0008-0000-0F00-00009E020000}"/>
            </a:ext>
          </a:extLst>
        </xdr:cNvPr>
        <xdr:cNvSpPr/>
      </xdr:nvSpPr>
      <xdr:spPr>
        <a:xfrm>
          <a:off x="12763500" y="1367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89536</xdr:rowOff>
    </xdr:from>
    <xdr:to>
      <xdr:col>71</xdr:col>
      <xdr:colOff>177800</xdr:colOff>
      <xdr:row>80</xdr:row>
      <xdr:rowOff>9525</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flipV="1">
          <a:off x="12814300" y="13634086"/>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43832</xdr:rowOff>
    </xdr:from>
    <xdr:ext cx="405111" cy="259045"/>
    <xdr:sp macro="" textlink="">
      <xdr:nvSpPr>
        <xdr:cNvPr id="672" name="n_1aveValue【消防施設】&#10;有形固定資産減価償却率">
          <a:extLst>
            <a:ext uri="{FF2B5EF4-FFF2-40B4-BE49-F238E27FC236}">
              <a16:creationId xmlns:a16="http://schemas.microsoft.com/office/drawing/2014/main" id="{00000000-0008-0000-0F00-0000A0020000}"/>
            </a:ext>
          </a:extLst>
        </xdr:cNvPr>
        <xdr:cNvSpPr txBox="1"/>
      </xdr:nvSpPr>
      <xdr:spPr>
        <a:xfrm>
          <a:off x="15266044" y="1427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91457</xdr:rowOff>
    </xdr:from>
    <xdr:ext cx="405111" cy="259045"/>
    <xdr:sp macro="" textlink="">
      <xdr:nvSpPr>
        <xdr:cNvPr id="673" name="n_2aveValue【消防施設】&#10;有形固定資産減価償却率">
          <a:extLst>
            <a:ext uri="{FF2B5EF4-FFF2-40B4-BE49-F238E27FC236}">
              <a16:creationId xmlns:a16="http://schemas.microsoft.com/office/drawing/2014/main" id="{00000000-0008-0000-0F00-0000A1020000}"/>
            </a:ext>
          </a:extLst>
        </xdr:cNvPr>
        <xdr:cNvSpPr txBox="1"/>
      </xdr:nvSpPr>
      <xdr:spPr>
        <a:xfrm>
          <a:off x="14389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5732</xdr:rowOff>
    </xdr:from>
    <xdr:ext cx="405111" cy="259045"/>
    <xdr:sp macro="" textlink="">
      <xdr:nvSpPr>
        <xdr:cNvPr id="674" name="n_3aveValue【消防施設】&#10;有形固定資産減価償却率">
          <a:extLst>
            <a:ext uri="{FF2B5EF4-FFF2-40B4-BE49-F238E27FC236}">
              <a16:creationId xmlns:a16="http://schemas.microsoft.com/office/drawing/2014/main" id="{00000000-0008-0000-0F00-0000A2020000}"/>
            </a:ext>
          </a:extLst>
        </xdr:cNvPr>
        <xdr:cNvSpPr txBox="1"/>
      </xdr:nvSpPr>
      <xdr:spPr>
        <a:xfrm>
          <a:off x="13500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131463</xdr:rowOff>
    </xdr:from>
    <xdr:ext cx="405111" cy="259045"/>
    <xdr:sp macro="" textlink="">
      <xdr:nvSpPr>
        <xdr:cNvPr id="675" name="n_4aveValue【消防施設】&#10;有形固定資産減価償却率">
          <a:extLst>
            <a:ext uri="{FF2B5EF4-FFF2-40B4-BE49-F238E27FC236}">
              <a16:creationId xmlns:a16="http://schemas.microsoft.com/office/drawing/2014/main" id="{00000000-0008-0000-0F00-0000A3020000}"/>
            </a:ext>
          </a:extLst>
        </xdr:cNvPr>
        <xdr:cNvSpPr txBox="1"/>
      </xdr:nvSpPr>
      <xdr:spPr>
        <a:xfrm>
          <a:off x="12611744" y="1401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55897</xdr:rowOff>
    </xdr:from>
    <xdr:ext cx="405111" cy="259045"/>
    <xdr:sp macro="" textlink="">
      <xdr:nvSpPr>
        <xdr:cNvPr id="676" name="n_1mainValue【消防施設】&#10;有形固定資産減価償却率">
          <a:extLst>
            <a:ext uri="{FF2B5EF4-FFF2-40B4-BE49-F238E27FC236}">
              <a16:creationId xmlns:a16="http://schemas.microsoft.com/office/drawing/2014/main" id="{00000000-0008-0000-0F00-0000A4020000}"/>
            </a:ext>
          </a:extLst>
        </xdr:cNvPr>
        <xdr:cNvSpPr txBox="1"/>
      </xdr:nvSpPr>
      <xdr:spPr>
        <a:xfrm>
          <a:off x="15266044" y="1342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29227</xdr:rowOff>
    </xdr:from>
    <xdr:ext cx="405111" cy="259045"/>
    <xdr:sp macro="" textlink="">
      <xdr:nvSpPr>
        <xdr:cNvPr id="677" name="n_2mainValue【消防施設】&#10;有形固定資産減価償却率">
          <a:extLst>
            <a:ext uri="{FF2B5EF4-FFF2-40B4-BE49-F238E27FC236}">
              <a16:creationId xmlns:a16="http://schemas.microsoft.com/office/drawing/2014/main" id="{00000000-0008-0000-0F00-0000A5020000}"/>
            </a:ext>
          </a:extLst>
        </xdr:cNvPr>
        <xdr:cNvSpPr txBox="1"/>
      </xdr:nvSpPr>
      <xdr:spPr>
        <a:xfrm>
          <a:off x="14389744" y="1340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156863</xdr:rowOff>
    </xdr:from>
    <xdr:ext cx="405111" cy="259045"/>
    <xdr:sp macro="" textlink="">
      <xdr:nvSpPr>
        <xdr:cNvPr id="678" name="n_3mainValue【消防施設】&#10;有形固定資産減価償却率">
          <a:extLst>
            <a:ext uri="{FF2B5EF4-FFF2-40B4-BE49-F238E27FC236}">
              <a16:creationId xmlns:a16="http://schemas.microsoft.com/office/drawing/2014/main" id="{00000000-0008-0000-0F00-0000A6020000}"/>
            </a:ext>
          </a:extLst>
        </xdr:cNvPr>
        <xdr:cNvSpPr txBox="1"/>
      </xdr:nvSpPr>
      <xdr:spPr>
        <a:xfrm>
          <a:off x="13500744" y="1335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76852</xdr:rowOff>
    </xdr:from>
    <xdr:ext cx="405111" cy="259045"/>
    <xdr:sp macro="" textlink="">
      <xdr:nvSpPr>
        <xdr:cNvPr id="679" name="n_4mainValue【消防施設】&#10;有形固定資産減価償却率">
          <a:extLst>
            <a:ext uri="{FF2B5EF4-FFF2-40B4-BE49-F238E27FC236}">
              <a16:creationId xmlns:a16="http://schemas.microsoft.com/office/drawing/2014/main" id="{00000000-0008-0000-0F00-0000A7020000}"/>
            </a:ext>
          </a:extLst>
        </xdr:cNvPr>
        <xdr:cNvSpPr txBox="1"/>
      </xdr:nvSpPr>
      <xdr:spPr>
        <a:xfrm>
          <a:off x="12611744" y="134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00000000-0008-0000-0F00-0000A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00000000-0008-0000-0F00-0000A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消防施設】&#10;一人当たり面積グラフ枠">
          <a:extLst>
            <a:ext uri="{FF2B5EF4-FFF2-40B4-BE49-F238E27FC236}">
              <a16:creationId xmlns:a16="http://schemas.microsoft.com/office/drawing/2014/main" id="{00000000-0008-0000-0F00-0000BC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100736</xdr:rowOff>
    </xdr:from>
    <xdr:to>
      <xdr:col>116</xdr:col>
      <xdr:colOff>62864</xdr:colOff>
      <xdr:row>86</xdr:row>
      <xdr:rowOff>27584</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flipV="1">
          <a:off x="22160864" y="1347383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31411</xdr:rowOff>
    </xdr:from>
    <xdr:ext cx="469744" cy="259045"/>
    <xdr:sp macro="" textlink="">
      <xdr:nvSpPr>
        <xdr:cNvPr id="702" name="【消防施設】&#10;一人当たり面積最小値テキスト">
          <a:extLst>
            <a:ext uri="{FF2B5EF4-FFF2-40B4-BE49-F238E27FC236}">
              <a16:creationId xmlns:a16="http://schemas.microsoft.com/office/drawing/2014/main" id="{00000000-0008-0000-0F00-0000BE020000}"/>
            </a:ext>
          </a:extLst>
        </xdr:cNvPr>
        <xdr:cNvSpPr txBox="1"/>
      </xdr:nvSpPr>
      <xdr:spPr>
        <a:xfrm>
          <a:off x="22199600" y="14776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27584</xdr:rowOff>
    </xdr:from>
    <xdr:to>
      <xdr:col>116</xdr:col>
      <xdr:colOff>152400</xdr:colOff>
      <xdr:row>86</xdr:row>
      <xdr:rowOff>27584</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22072600" y="1477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47413</xdr:rowOff>
    </xdr:from>
    <xdr:ext cx="469744" cy="259045"/>
    <xdr:sp macro="" textlink="">
      <xdr:nvSpPr>
        <xdr:cNvPr id="704" name="【消防施設】&#10;一人当たり面積最大値テキスト">
          <a:extLst>
            <a:ext uri="{FF2B5EF4-FFF2-40B4-BE49-F238E27FC236}">
              <a16:creationId xmlns:a16="http://schemas.microsoft.com/office/drawing/2014/main" id="{00000000-0008-0000-0F00-0000C0020000}"/>
            </a:ext>
          </a:extLst>
        </xdr:cNvPr>
        <xdr:cNvSpPr txBox="1"/>
      </xdr:nvSpPr>
      <xdr:spPr>
        <a:xfrm>
          <a:off x="22199600" y="132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100736</xdr:rowOff>
    </xdr:from>
    <xdr:to>
      <xdr:col>116</xdr:col>
      <xdr:colOff>152400</xdr:colOff>
      <xdr:row>78</xdr:row>
      <xdr:rowOff>100736</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22072600" y="13473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55897</xdr:rowOff>
    </xdr:from>
    <xdr:ext cx="469744" cy="259045"/>
    <xdr:sp macro="" textlink="">
      <xdr:nvSpPr>
        <xdr:cNvPr id="706" name="【消防施設】&#10;一人当たり面積平均値テキスト">
          <a:extLst>
            <a:ext uri="{FF2B5EF4-FFF2-40B4-BE49-F238E27FC236}">
              <a16:creationId xmlns:a16="http://schemas.microsoft.com/office/drawing/2014/main" id="{00000000-0008-0000-0F00-0000C2020000}"/>
            </a:ext>
          </a:extLst>
        </xdr:cNvPr>
        <xdr:cNvSpPr txBox="1"/>
      </xdr:nvSpPr>
      <xdr:spPr>
        <a:xfrm>
          <a:off x="22199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707" name="フローチャート: 判断 706">
          <a:extLst>
            <a:ext uri="{FF2B5EF4-FFF2-40B4-BE49-F238E27FC236}">
              <a16:creationId xmlns:a16="http://schemas.microsoft.com/office/drawing/2014/main" id="{00000000-0008-0000-0F00-0000C3020000}"/>
            </a:ext>
          </a:extLst>
        </xdr:cNvPr>
        <xdr:cNvSpPr/>
      </xdr:nvSpPr>
      <xdr:spPr>
        <a:xfrm>
          <a:off x="22110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42163</xdr:rowOff>
    </xdr:from>
    <xdr:to>
      <xdr:col>112</xdr:col>
      <xdr:colOff>38100</xdr:colOff>
      <xdr:row>85</xdr:row>
      <xdr:rowOff>143763</xdr:rowOff>
    </xdr:to>
    <xdr:sp macro="" textlink="">
      <xdr:nvSpPr>
        <xdr:cNvPr id="708" name="フローチャート: 判断 707">
          <a:extLst>
            <a:ext uri="{FF2B5EF4-FFF2-40B4-BE49-F238E27FC236}">
              <a16:creationId xmlns:a16="http://schemas.microsoft.com/office/drawing/2014/main" id="{00000000-0008-0000-0F00-0000C4020000}"/>
            </a:ext>
          </a:extLst>
        </xdr:cNvPr>
        <xdr:cNvSpPr/>
      </xdr:nvSpPr>
      <xdr:spPr>
        <a:xfrm>
          <a:off x="21272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60909</xdr:rowOff>
    </xdr:from>
    <xdr:to>
      <xdr:col>107</xdr:col>
      <xdr:colOff>101600</xdr:colOff>
      <xdr:row>85</xdr:row>
      <xdr:rowOff>162509</xdr:rowOff>
    </xdr:to>
    <xdr:sp macro="" textlink="">
      <xdr:nvSpPr>
        <xdr:cNvPr id="709" name="フローチャート: 判断 708">
          <a:extLst>
            <a:ext uri="{FF2B5EF4-FFF2-40B4-BE49-F238E27FC236}">
              <a16:creationId xmlns:a16="http://schemas.microsoft.com/office/drawing/2014/main" id="{00000000-0008-0000-0F00-0000C5020000}"/>
            </a:ext>
          </a:extLst>
        </xdr:cNvPr>
        <xdr:cNvSpPr/>
      </xdr:nvSpPr>
      <xdr:spPr>
        <a:xfrm>
          <a:off x="20383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67311</xdr:rowOff>
    </xdr:from>
    <xdr:to>
      <xdr:col>102</xdr:col>
      <xdr:colOff>165100</xdr:colOff>
      <xdr:row>85</xdr:row>
      <xdr:rowOff>168911</xdr:rowOff>
    </xdr:to>
    <xdr:sp macro="" textlink="">
      <xdr:nvSpPr>
        <xdr:cNvPr id="710" name="フローチャート: 判断 709">
          <a:extLst>
            <a:ext uri="{FF2B5EF4-FFF2-40B4-BE49-F238E27FC236}">
              <a16:creationId xmlns:a16="http://schemas.microsoft.com/office/drawing/2014/main" id="{00000000-0008-0000-0F00-0000C6020000}"/>
            </a:ext>
          </a:extLst>
        </xdr:cNvPr>
        <xdr:cNvSpPr/>
      </xdr:nvSpPr>
      <xdr:spPr>
        <a:xfrm>
          <a:off x="19494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75997</xdr:rowOff>
    </xdr:from>
    <xdr:to>
      <xdr:col>98</xdr:col>
      <xdr:colOff>38100</xdr:colOff>
      <xdr:row>86</xdr:row>
      <xdr:rowOff>6147</xdr:rowOff>
    </xdr:to>
    <xdr:sp macro="" textlink="">
      <xdr:nvSpPr>
        <xdr:cNvPr id="711" name="フローチャート: 判断 710">
          <a:extLst>
            <a:ext uri="{FF2B5EF4-FFF2-40B4-BE49-F238E27FC236}">
              <a16:creationId xmlns:a16="http://schemas.microsoft.com/office/drawing/2014/main" id="{00000000-0008-0000-0F00-0000C7020000}"/>
            </a:ext>
          </a:extLst>
        </xdr:cNvPr>
        <xdr:cNvSpPr/>
      </xdr:nvSpPr>
      <xdr:spPr>
        <a:xfrm>
          <a:off x="18605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115315</xdr:rowOff>
    </xdr:from>
    <xdr:to>
      <xdr:col>116</xdr:col>
      <xdr:colOff>114300</xdr:colOff>
      <xdr:row>86</xdr:row>
      <xdr:rowOff>45465</xdr:rowOff>
    </xdr:to>
    <xdr:sp macro="" textlink="">
      <xdr:nvSpPr>
        <xdr:cNvPr id="717" name="楕円 716">
          <a:extLst>
            <a:ext uri="{FF2B5EF4-FFF2-40B4-BE49-F238E27FC236}">
              <a16:creationId xmlns:a16="http://schemas.microsoft.com/office/drawing/2014/main" id="{00000000-0008-0000-0F00-0000CD020000}"/>
            </a:ext>
          </a:extLst>
        </xdr:cNvPr>
        <xdr:cNvSpPr/>
      </xdr:nvSpPr>
      <xdr:spPr>
        <a:xfrm>
          <a:off x="22110700" y="146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30242</xdr:rowOff>
    </xdr:from>
    <xdr:ext cx="469744" cy="259045"/>
    <xdr:sp macro="" textlink="">
      <xdr:nvSpPr>
        <xdr:cNvPr id="718" name="【消防施設】&#10;一人当たり面積該当値テキスト">
          <a:extLst>
            <a:ext uri="{FF2B5EF4-FFF2-40B4-BE49-F238E27FC236}">
              <a16:creationId xmlns:a16="http://schemas.microsoft.com/office/drawing/2014/main" id="{00000000-0008-0000-0F00-0000CE020000}"/>
            </a:ext>
          </a:extLst>
        </xdr:cNvPr>
        <xdr:cNvSpPr txBox="1"/>
      </xdr:nvSpPr>
      <xdr:spPr>
        <a:xfrm>
          <a:off x="22199600" y="1460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119887</xdr:rowOff>
    </xdr:from>
    <xdr:to>
      <xdr:col>112</xdr:col>
      <xdr:colOff>38100</xdr:colOff>
      <xdr:row>86</xdr:row>
      <xdr:rowOff>50037</xdr:rowOff>
    </xdr:to>
    <xdr:sp macro="" textlink="">
      <xdr:nvSpPr>
        <xdr:cNvPr id="719" name="楕円 718">
          <a:extLst>
            <a:ext uri="{FF2B5EF4-FFF2-40B4-BE49-F238E27FC236}">
              <a16:creationId xmlns:a16="http://schemas.microsoft.com/office/drawing/2014/main" id="{00000000-0008-0000-0F00-0000CF020000}"/>
            </a:ext>
          </a:extLst>
        </xdr:cNvPr>
        <xdr:cNvSpPr/>
      </xdr:nvSpPr>
      <xdr:spPr>
        <a:xfrm>
          <a:off x="21272500" y="1469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166115</xdr:rowOff>
    </xdr:from>
    <xdr:to>
      <xdr:col>116</xdr:col>
      <xdr:colOff>63500</xdr:colOff>
      <xdr:row>85</xdr:row>
      <xdr:rowOff>170687</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flipV="1">
          <a:off x="21323300" y="1473936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120345</xdr:rowOff>
    </xdr:from>
    <xdr:to>
      <xdr:col>107</xdr:col>
      <xdr:colOff>101600</xdr:colOff>
      <xdr:row>86</xdr:row>
      <xdr:rowOff>50495</xdr:rowOff>
    </xdr:to>
    <xdr:sp macro="" textlink="">
      <xdr:nvSpPr>
        <xdr:cNvPr id="721" name="楕円 720">
          <a:extLst>
            <a:ext uri="{FF2B5EF4-FFF2-40B4-BE49-F238E27FC236}">
              <a16:creationId xmlns:a16="http://schemas.microsoft.com/office/drawing/2014/main" id="{00000000-0008-0000-0F00-0000D1020000}"/>
            </a:ext>
          </a:extLst>
        </xdr:cNvPr>
        <xdr:cNvSpPr/>
      </xdr:nvSpPr>
      <xdr:spPr>
        <a:xfrm>
          <a:off x="20383500" y="1469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170687</xdr:rowOff>
    </xdr:from>
    <xdr:to>
      <xdr:col>111</xdr:col>
      <xdr:colOff>177800</xdr:colOff>
      <xdr:row>85</xdr:row>
      <xdr:rowOff>171145</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flipV="1">
          <a:off x="20434300" y="14743937"/>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120802</xdr:rowOff>
    </xdr:from>
    <xdr:to>
      <xdr:col>102</xdr:col>
      <xdr:colOff>165100</xdr:colOff>
      <xdr:row>86</xdr:row>
      <xdr:rowOff>50952</xdr:rowOff>
    </xdr:to>
    <xdr:sp macro="" textlink="">
      <xdr:nvSpPr>
        <xdr:cNvPr id="723" name="楕円 722">
          <a:extLst>
            <a:ext uri="{FF2B5EF4-FFF2-40B4-BE49-F238E27FC236}">
              <a16:creationId xmlns:a16="http://schemas.microsoft.com/office/drawing/2014/main" id="{00000000-0008-0000-0F00-0000D3020000}"/>
            </a:ext>
          </a:extLst>
        </xdr:cNvPr>
        <xdr:cNvSpPr/>
      </xdr:nvSpPr>
      <xdr:spPr>
        <a:xfrm>
          <a:off x="19494500" y="1469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171145</xdr:rowOff>
    </xdr:from>
    <xdr:to>
      <xdr:col>107</xdr:col>
      <xdr:colOff>50800</xdr:colOff>
      <xdr:row>86</xdr:row>
      <xdr:rowOff>152</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flipV="1">
          <a:off x="19545300" y="14744395"/>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127203</xdr:rowOff>
    </xdr:from>
    <xdr:to>
      <xdr:col>98</xdr:col>
      <xdr:colOff>38100</xdr:colOff>
      <xdr:row>86</xdr:row>
      <xdr:rowOff>57353</xdr:rowOff>
    </xdr:to>
    <xdr:sp macro="" textlink="">
      <xdr:nvSpPr>
        <xdr:cNvPr id="725" name="楕円 724">
          <a:extLst>
            <a:ext uri="{FF2B5EF4-FFF2-40B4-BE49-F238E27FC236}">
              <a16:creationId xmlns:a16="http://schemas.microsoft.com/office/drawing/2014/main" id="{00000000-0008-0000-0F00-0000D5020000}"/>
            </a:ext>
          </a:extLst>
        </xdr:cNvPr>
        <xdr:cNvSpPr/>
      </xdr:nvSpPr>
      <xdr:spPr>
        <a:xfrm>
          <a:off x="18605500" y="1470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152</xdr:rowOff>
    </xdr:from>
    <xdr:to>
      <xdr:col>102</xdr:col>
      <xdr:colOff>114300</xdr:colOff>
      <xdr:row>86</xdr:row>
      <xdr:rowOff>6553</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flipV="1">
          <a:off x="18656300" y="14744852"/>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160290</xdr:rowOff>
    </xdr:from>
    <xdr:ext cx="469744" cy="259045"/>
    <xdr:sp macro="" textlink="">
      <xdr:nvSpPr>
        <xdr:cNvPr id="727" name="n_1aveValue【消防施設】&#10;一人当たり面積">
          <a:extLst>
            <a:ext uri="{FF2B5EF4-FFF2-40B4-BE49-F238E27FC236}">
              <a16:creationId xmlns:a16="http://schemas.microsoft.com/office/drawing/2014/main" id="{00000000-0008-0000-0F00-0000D7020000}"/>
            </a:ext>
          </a:extLst>
        </xdr:cNvPr>
        <xdr:cNvSpPr txBox="1"/>
      </xdr:nvSpPr>
      <xdr:spPr>
        <a:xfrm>
          <a:off x="210757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7586</xdr:rowOff>
    </xdr:from>
    <xdr:ext cx="469744" cy="259045"/>
    <xdr:sp macro="" textlink="">
      <xdr:nvSpPr>
        <xdr:cNvPr id="728" name="n_2aveValue【消防施設】&#10;一人当たり面積">
          <a:extLst>
            <a:ext uri="{FF2B5EF4-FFF2-40B4-BE49-F238E27FC236}">
              <a16:creationId xmlns:a16="http://schemas.microsoft.com/office/drawing/2014/main" id="{00000000-0008-0000-0F00-0000D8020000}"/>
            </a:ext>
          </a:extLst>
        </xdr:cNvPr>
        <xdr:cNvSpPr txBox="1"/>
      </xdr:nvSpPr>
      <xdr:spPr>
        <a:xfrm>
          <a:off x="20199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13988</xdr:rowOff>
    </xdr:from>
    <xdr:ext cx="469744" cy="259045"/>
    <xdr:sp macro="" textlink="">
      <xdr:nvSpPr>
        <xdr:cNvPr id="729" name="n_3aveValue【消防施設】&#10;一人当たり面積">
          <a:extLst>
            <a:ext uri="{FF2B5EF4-FFF2-40B4-BE49-F238E27FC236}">
              <a16:creationId xmlns:a16="http://schemas.microsoft.com/office/drawing/2014/main" id="{00000000-0008-0000-0F00-0000D9020000}"/>
            </a:ext>
          </a:extLst>
        </xdr:cNvPr>
        <xdr:cNvSpPr txBox="1"/>
      </xdr:nvSpPr>
      <xdr:spPr>
        <a:xfrm>
          <a:off x="19310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22674</xdr:rowOff>
    </xdr:from>
    <xdr:ext cx="469744" cy="259045"/>
    <xdr:sp macro="" textlink="">
      <xdr:nvSpPr>
        <xdr:cNvPr id="730" name="n_4aveValue【消防施設】&#10;一人当たり面積">
          <a:extLst>
            <a:ext uri="{FF2B5EF4-FFF2-40B4-BE49-F238E27FC236}">
              <a16:creationId xmlns:a16="http://schemas.microsoft.com/office/drawing/2014/main" id="{00000000-0008-0000-0F00-0000DA020000}"/>
            </a:ext>
          </a:extLst>
        </xdr:cNvPr>
        <xdr:cNvSpPr txBox="1"/>
      </xdr:nvSpPr>
      <xdr:spPr>
        <a:xfrm>
          <a:off x="18421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41164</xdr:rowOff>
    </xdr:from>
    <xdr:ext cx="469744" cy="259045"/>
    <xdr:sp macro="" textlink="">
      <xdr:nvSpPr>
        <xdr:cNvPr id="731" name="n_1mainValue【消防施設】&#10;一人当たり面積">
          <a:extLst>
            <a:ext uri="{FF2B5EF4-FFF2-40B4-BE49-F238E27FC236}">
              <a16:creationId xmlns:a16="http://schemas.microsoft.com/office/drawing/2014/main" id="{00000000-0008-0000-0F00-0000DB020000}"/>
            </a:ext>
          </a:extLst>
        </xdr:cNvPr>
        <xdr:cNvSpPr txBox="1"/>
      </xdr:nvSpPr>
      <xdr:spPr>
        <a:xfrm>
          <a:off x="21075727" y="1478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41622</xdr:rowOff>
    </xdr:from>
    <xdr:ext cx="469744" cy="259045"/>
    <xdr:sp macro="" textlink="">
      <xdr:nvSpPr>
        <xdr:cNvPr id="732" name="n_2mainValue【消防施設】&#10;一人当たり面積">
          <a:extLst>
            <a:ext uri="{FF2B5EF4-FFF2-40B4-BE49-F238E27FC236}">
              <a16:creationId xmlns:a16="http://schemas.microsoft.com/office/drawing/2014/main" id="{00000000-0008-0000-0F00-0000DC020000}"/>
            </a:ext>
          </a:extLst>
        </xdr:cNvPr>
        <xdr:cNvSpPr txBox="1"/>
      </xdr:nvSpPr>
      <xdr:spPr>
        <a:xfrm>
          <a:off x="20199427" y="1478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42079</xdr:rowOff>
    </xdr:from>
    <xdr:ext cx="469744" cy="259045"/>
    <xdr:sp macro="" textlink="">
      <xdr:nvSpPr>
        <xdr:cNvPr id="733" name="n_3mainValue【消防施設】&#10;一人当たり面積">
          <a:extLst>
            <a:ext uri="{FF2B5EF4-FFF2-40B4-BE49-F238E27FC236}">
              <a16:creationId xmlns:a16="http://schemas.microsoft.com/office/drawing/2014/main" id="{00000000-0008-0000-0F00-0000DD020000}"/>
            </a:ext>
          </a:extLst>
        </xdr:cNvPr>
        <xdr:cNvSpPr txBox="1"/>
      </xdr:nvSpPr>
      <xdr:spPr>
        <a:xfrm>
          <a:off x="19310427" y="1478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48480</xdr:rowOff>
    </xdr:from>
    <xdr:ext cx="469744" cy="259045"/>
    <xdr:sp macro="" textlink="">
      <xdr:nvSpPr>
        <xdr:cNvPr id="734" name="n_4mainValue【消防施設】&#10;一人当たり面積">
          <a:extLst>
            <a:ext uri="{FF2B5EF4-FFF2-40B4-BE49-F238E27FC236}">
              <a16:creationId xmlns:a16="http://schemas.microsoft.com/office/drawing/2014/main" id="{00000000-0008-0000-0F00-0000DE020000}"/>
            </a:ext>
          </a:extLst>
        </xdr:cNvPr>
        <xdr:cNvSpPr txBox="1"/>
      </xdr:nvSpPr>
      <xdr:spPr>
        <a:xfrm>
          <a:off x="18421427" y="1479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a:extLst>
            <a:ext uri="{FF2B5EF4-FFF2-40B4-BE49-F238E27FC236}">
              <a16:creationId xmlns:a16="http://schemas.microsoft.com/office/drawing/2014/main" id="{00000000-0008-0000-0F00-0000D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a:extLst>
            <a:ext uri="{FF2B5EF4-FFF2-40B4-BE49-F238E27FC236}">
              <a16:creationId xmlns:a16="http://schemas.microsoft.com/office/drawing/2014/main" id="{00000000-0008-0000-0F00-0000E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a:extLst>
            <a:ext uri="{FF2B5EF4-FFF2-40B4-BE49-F238E27FC236}">
              <a16:creationId xmlns:a16="http://schemas.microsoft.com/office/drawing/2014/main" id="{00000000-0008-0000-0F00-0000E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a:extLst>
            <a:ext uri="{FF2B5EF4-FFF2-40B4-BE49-F238E27FC236}">
              <a16:creationId xmlns:a16="http://schemas.microsoft.com/office/drawing/2014/main" id="{00000000-0008-0000-0F00-0000E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0" name="直線コネクタ 749">
          <a:extLst>
            <a:ext uri="{FF2B5EF4-FFF2-40B4-BE49-F238E27FC236}">
              <a16:creationId xmlns:a16="http://schemas.microsoft.com/office/drawing/2014/main" id="{00000000-0008-0000-0F00-0000EE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2" name="直線コネクタ 751">
          <a:extLst>
            <a:ext uri="{FF2B5EF4-FFF2-40B4-BE49-F238E27FC236}">
              <a16:creationId xmlns:a16="http://schemas.microsoft.com/office/drawing/2014/main" id="{00000000-0008-0000-0F00-0000F0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庁舎】&#10;有形固定資産減価償却率グラフ枠">
          <a:extLst>
            <a:ext uri="{FF2B5EF4-FFF2-40B4-BE49-F238E27FC236}">
              <a16:creationId xmlns:a16="http://schemas.microsoft.com/office/drawing/2014/main" id="{00000000-0008-0000-0F00-0000F7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25581</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flipV="1">
          <a:off x="16318864" y="17090571"/>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29408</xdr:rowOff>
    </xdr:from>
    <xdr:ext cx="405111" cy="259045"/>
    <xdr:sp macro="" textlink="">
      <xdr:nvSpPr>
        <xdr:cNvPr id="761" name="【庁舎】&#10;有形固定資産減価償却率最小値テキスト">
          <a:extLst>
            <a:ext uri="{FF2B5EF4-FFF2-40B4-BE49-F238E27FC236}">
              <a16:creationId xmlns:a16="http://schemas.microsoft.com/office/drawing/2014/main" id="{00000000-0008-0000-0F00-0000F9020000}"/>
            </a:ext>
          </a:extLst>
        </xdr:cNvPr>
        <xdr:cNvSpPr txBox="1"/>
      </xdr:nvSpPr>
      <xdr:spPr>
        <a:xfrm>
          <a:off x="16357600" y="1871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25581</xdr:rowOff>
    </xdr:from>
    <xdr:to>
      <xdr:col>86</xdr:col>
      <xdr:colOff>25400</xdr:colOff>
      <xdr:row>109</xdr:row>
      <xdr:rowOff>25581</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6230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763" name="【庁舎】&#10;有形固定資産減価償却率最大値テキスト">
          <a:extLst>
            <a:ext uri="{FF2B5EF4-FFF2-40B4-BE49-F238E27FC236}">
              <a16:creationId xmlns:a16="http://schemas.microsoft.com/office/drawing/2014/main" id="{00000000-0008-0000-0F00-0000FB020000}"/>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146248</xdr:rowOff>
    </xdr:from>
    <xdr:ext cx="405111" cy="259045"/>
    <xdr:sp macro="" textlink="">
      <xdr:nvSpPr>
        <xdr:cNvPr id="765" name="【庁舎】&#10;有形固定資産減価償却率平均値テキスト">
          <a:extLst>
            <a:ext uri="{FF2B5EF4-FFF2-40B4-BE49-F238E27FC236}">
              <a16:creationId xmlns:a16="http://schemas.microsoft.com/office/drawing/2014/main" id="{00000000-0008-0000-0F00-0000FD020000}"/>
            </a:ext>
          </a:extLst>
        </xdr:cNvPr>
        <xdr:cNvSpPr txBox="1"/>
      </xdr:nvSpPr>
      <xdr:spPr>
        <a:xfrm>
          <a:off x="16357600" y="17805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766" name="フローチャート: 判断 765">
          <a:extLst>
            <a:ext uri="{FF2B5EF4-FFF2-40B4-BE49-F238E27FC236}">
              <a16:creationId xmlns:a16="http://schemas.microsoft.com/office/drawing/2014/main" id="{00000000-0008-0000-0F00-0000FE020000}"/>
            </a:ext>
          </a:extLst>
        </xdr:cNvPr>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115207</xdr:rowOff>
    </xdr:from>
    <xdr:to>
      <xdr:col>81</xdr:col>
      <xdr:colOff>101600</xdr:colOff>
      <xdr:row>105</xdr:row>
      <xdr:rowOff>45357</xdr:rowOff>
    </xdr:to>
    <xdr:sp macro="" textlink="">
      <xdr:nvSpPr>
        <xdr:cNvPr id="767" name="フローチャート: 判断 766">
          <a:extLst>
            <a:ext uri="{FF2B5EF4-FFF2-40B4-BE49-F238E27FC236}">
              <a16:creationId xmlns:a16="http://schemas.microsoft.com/office/drawing/2014/main" id="{00000000-0008-0000-0F00-0000FF020000}"/>
            </a:ext>
          </a:extLst>
        </xdr:cNvPr>
        <xdr:cNvSpPr/>
      </xdr:nvSpPr>
      <xdr:spPr>
        <a:xfrm>
          <a:off x="15430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108676</xdr:rowOff>
    </xdr:from>
    <xdr:to>
      <xdr:col>76</xdr:col>
      <xdr:colOff>165100</xdr:colOff>
      <xdr:row>105</xdr:row>
      <xdr:rowOff>38826</xdr:rowOff>
    </xdr:to>
    <xdr:sp macro="" textlink="">
      <xdr:nvSpPr>
        <xdr:cNvPr id="768" name="フローチャート: 判断 767">
          <a:extLst>
            <a:ext uri="{FF2B5EF4-FFF2-40B4-BE49-F238E27FC236}">
              <a16:creationId xmlns:a16="http://schemas.microsoft.com/office/drawing/2014/main" id="{00000000-0008-0000-0F00-000000030000}"/>
            </a:ext>
          </a:extLst>
        </xdr:cNvPr>
        <xdr:cNvSpPr/>
      </xdr:nvSpPr>
      <xdr:spPr>
        <a:xfrm>
          <a:off x="14541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93980</xdr:rowOff>
    </xdr:from>
    <xdr:to>
      <xdr:col>72</xdr:col>
      <xdr:colOff>38100</xdr:colOff>
      <xdr:row>105</xdr:row>
      <xdr:rowOff>24130</xdr:rowOff>
    </xdr:to>
    <xdr:sp macro="" textlink="">
      <xdr:nvSpPr>
        <xdr:cNvPr id="769" name="フローチャート: 判断 768">
          <a:extLst>
            <a:ext uri="{FF2B5EF4-FFF2-40B4-BE49-F238E27FC236}">
              <a16:creationId xmlns:a16="http://schemas.microsoft.com/office/drawing/2014/main" id="{00000000-0008-0000-0F00-000001030000}"/>
            </a:ext>
          </a:extLst>
        </xdr:cNvPr>
        <xdr:cNvSpPr/>
      </xdr:nvSpPr>
      <xdr:spPr>
        <a:xfrm>
          <a:off x="13652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43362</xdr:rowOff>
    </xdr:from>
    <xdr:to>
      <xdr:col>67</xdr:col>
      <xdr:colOff>101600</xdr:colOff>
      <xdr:row>104</xdr:row>
      <xdr:rowOff>144962</xdr:rowOff>
    </xdr:to>
    <xdr:sp macro="" textlink="">
      <xdr:nvSpPr>
        <xdr:cNvPr id="770" name="フローチャート: 判断 769">
          <a:extLst>
            <a:ext uri="{FF2B5EF4-FFF2-40B4-BE49-F238E27FC236}">
              <a16:creationId xmlns:a16="http://schemas.microsoft.com/office/drawing/2014/main" id="{00000000-0008-0000-0F00-000002030000}"/>
            </a:ext>
          </a:extLst>
        </xdr:cNvPr>
        <xdr:cNvSpPr/>
      </xdr:nvSpPr>
      <xdr:spPr>
        <a:xfrm>
          <a:off x="127635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F00-000003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F00-000004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F00-000005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F00-000006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F00-000007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164193</xdr:rowOff>
    </xdr:from>
    <xdr:to>
      <xdr:col>85</xdr:col>
      <xdr:colOff>177800</xdr:colOff>
      <xdr:row>107</xdr:row>
      <xdr:rowOff>94343</xdr:rowOff>
    </xdr:to>
    <xdr:sp macro="" textlink="">
      <xdr:nvSpPr>
        <xdr:cNvPr id="776" name="楕円 775">
          <a:extLst>
            <a:ext uri="{FF2B5EF4-FFF2-40B4-BE49-F238E27FC236}">
              <a16:creationId xmlns:a16="http://schemas.microsoft.com/office/drawing/2014/main" id="{00000000-0008-0000-0F00-000008030000}"/>
            </a:ext>
          </a:extLst>
        </xdr:cNvPr>
        <xdr:cNvSpPr/>
      </xdr:nvSpPr>
      <xdr:spPr>
        <a:xfrm>
          <a:off x="162687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142620</xdr:rowOff>
    </xdr:from>
    <xdr:ext cx="405111" cy="259045"/>
    <xdr:sp macro="" textlink="">
      <xdr:nvSpPr>
        <xdr:cNvPr id="777" name="【庁舎】&#10;有形固定資産減価償却率該当値テキスト">
          <a:extLst>
            <a:ext uri="{FF2B5EF4-FFF2-40B4-BE49-F238E27FC236}">
              <a16:creationId xmlns:a16="http://schemas.microsoft.com/office/drawing/2014/main" id="{00000000-0008-0000-0F00-000009030000}"/>
            </a:ext>
          </a:extLst>
        </xdr:cNvPr>
        <xdr:cNvSpPr txBox="1"/>
      </xdr:nvSpPr>
      <xdr:spPr>
        <a:xfrm>
          <a:off x="16357600" y="1831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2539</xdr:rowOff>
    </xdr:from>
    <xdr:to>
      <xdr:col>81</xdr:col>
      <xdr:colOff>101600</xdr:colOff>
      <xdr:row>107</xdr:row>
      <xdr:rowOff>104139</xdr:rowOff>
    </xdr:to>
    <xdr:sp macro="" textlink="">
      <xdr:nvSpPr>
        <xdr:cNvPr id="778" name="楕円 777">
          <a:extLst>
            <a:ext uri="{FF2B5EF4-FFF2-40B4-BE49-F238E27FC236}">
              <a16:creationId xmlns:a16="http://schemas.microsoft.com/office/drawing/2014/main" id="{00000000-0008-0000-0F00-00000A030000}"/>
            </a:ext>
          </a:extLst>
        </xdr:cNvPr>
        <xdr:cNvSpPr/>
      </xdr:nvSpPr>
      <xdr:spPr>
        <a:xfrm>
          <a:off x="15430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43543</xdr:rowOff>
    </xdr:from>
    <xdr:to>
      <xdr:col>85</xdr:col>
      <xdr:colOff>127000</xdr:colOff>
      <xdr:row>107</xdr:row>
      <xdr:rowOff>53339</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flipV="1">
          <a:off x="15481300" y="18388693"/>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103777</xdr:rowOff>
    </xdr:from>
    <xdr:to>
      <xdr:col>76</xdr:col>
      <xdr:colOff>165100</xdr:colOff>
      <xdr:row>109</xdr:row>
      <xdr:rowOff>33927</xdr:rowOff>
    </xdr:to>
    <xdr:sp macro="" textlink="">
      <xdr:nvSpPr>
        <xdr:cNvPr id="780" name="楕円 779">
          <a:extLst>
            <a:ext uri="{FF2B5EF4-FFF2-40B4-BE49-F238E27FC236}">
              <a16:creationId xmlns:a16="http://schemas.microsoft.com/office/drawing/2014/main" id="{00000000-0008-0000-0F00-00000C030000}"/>
            </a:ext>
          </a:extLst>
        </xdr:cNvPr>
        <xdr:cNvSpPr/>
      </xdr:nvSpPr>
      <xdr:spPr>
        <a:xfrm>
          <a:off x="145415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53339</xdr:rowOff>
    </xdr:from>
    <xdr:to>
      <xdr:col>81</xdr:col>
      <xdr:colOff>50800</xdr:colOff>
      <xdr:row>108</xdr:row>
      <xdr:rowOff>154577</xdr:rowOff>
    </xdr:to>
    <xdr:cxnSp macro="">
      <xdr:nvCxnSpPr>
        <xdr:cNvPr id="781" name="直線コネクタ 780">
          <a:extLst>
            <a:ext uri="{FF2B5EF4-FFF2-40B4-BE49-F238E27FC236}">
              <a16:creationId xmlns:a16="http://schemas.microsoft.com/office/drawing/2014/main" id="{00000000-0008-0000-0F00-00000D030000}"/>
            </a:ext>
          </a:extLst>
        </xdr:cNvPr>
        <xdr:cNvCxnSpPr/>
      </xdr:nvCxnSpPr>
      <xdr:spPr>
        <a:xfrm flipV="1">
          <a:off x="14592300" y="18398489"/>
          <a:ext cx="889000" cy="27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126637</xdr:rowOff>
    </xdr:from>
    <xdr:to>
      <xdr:col>72</xdr:col>
      <xdr:colOff>38100</xdr:colOff>
      <xdr:row>109</xdr:row>
      <xdr:rowOff>56787</xdr:rowOff>
    </xdr:to>
    <xdr:sp macro="" textlink="">
      <xdr:nvSpPr>
        <xdr:cNvPr id="782" name="楕円 781">
          <a:extLst>
            <a:ext uri="{FF2B5EF4-FFF2-40B4-BE49-F238E27FC236}">
              <a16:creationId xmlns:a16="http://schemas.microsoft.com/office/drawing/2014/main" id="{00000000-0008-0000-0F00-00000E030000}"/>
            </a:ext>
          </a:extLst>
        </xdr:cNvPr>
        <xdr:cNvSpPr/>
      </xdr:nvSpPr>
      <xdr:spPr>
        <a:xfrm>
          <a:off x="13652500" y="186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154577</xdr:rowOff>
    </xdr:from>
    <xdr:to>
      <xdr:col>76</xdr:col>
      <xdr:colOff>114300</xdr:colOff>
      <xdr:row>109</xdr:row>
      <xdr:rowOff>5987</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flipV="1">
          <a:off x="13703300" y="1867117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116839</xdr:rowOff>
    </xdr:from>
    <xdr:to>
      <xdr:col>67</xdr:col>
      <xdr:colOff>101600</xdr:colOff>
      <xdr:row>109</xdr:row>
      <xdr:rowOff>46989</xdr:rowOff>
    </xdr:to>
    <xdr:sp macro="" textlink="">
      <xdr:nvSpPr>
        <xdr:cNvPr id="784" name="楕円 783">
          <a:extLst>
            <a:ext uri="{FF2B5EF4-FFF2-40B4-BE49-F238E27FC236}">
              <a16:creationId xmlns:a16="http://schemas.microsoft.com/office/drawing/2014/main" id="{00000000-0008-0000-0F00-000010030000}"/>
            </a:ext>
          </a:extLst>
        </xdr:cNvPr>
        <xdr:cNvSpPr/>
      </xdr:nvSpPr>
      <xdr:spPr>
        <a:xfrm>
          <a:off x="12763500" y="186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167639</xdr:rowOff>
    </xdr:from>
    <xdr:to>
      <xdr:col>71</xdr:col>
      <xdr:colOff>177800</xdr:colOff>
      <xdr:row>109</xdr:row>
      <xdr:rowOff>5987</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12814300" y="18684239"/>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61884</xdr:rowOff>
    </xdr:from>
    <xdr:ext cx="405111" cy="259045"/>
    <xdr:sp macro="" textlink="">
      <xdr:nvSpPr>
        <xdr:cNvPr id="786" name="n_1aveValue【庁舎】&#10;有形固定資産減価償却率">
          <a:extLst>
            <a:ext uri="{FF2B5EF4-FFF2-40B4-BE49-F238E27FC236}">
              <a16:creationId xmlns:a16="http://schemas.microsoft.com/office/drawing/2014/main" id="{00000000-0008-0000-0F00-000012030000}"/>
            </a:ext>
          </a:extLst>
        </xdr:cNvPr>
        <xdr:cNvSpPr txBox="1"/>
      </xdr:nvSpPr>
      <xdr:spPr>
        <a:xfrm>
          <a:off x="152660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55353</xdr:rowOff>
    </xdr:from>
    <xdr:ext cx="405111" cy="259045"/>
    <xdr:sp macro="" textlink="">
      <xdr:nvSpPr>
        <xdr:cNvPr id="787" name="n_2aveValue【庁舎】&#10;有形固定資産減価償却率">
          <a:extLst>
            <a:ext uri="{FF2B5EF4-FFF2-40B4-BE49-F238E27FC236}">
              <a16:creationId xmlns:a16="http://schemas.microsoft.com/office/drawing/2014/main" id="{00000000-0008-0000-0F00-000013030000}"/>
            </a:ext>
          </a:extLst>
        </xdr:cNvPr>
        <xdr:cNvSpPr txBox="1"/>
      </xdr:nvSpPr>
      <xdr:spPr>
        <a:xfrm>
          <a:off x="14389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40657</xdr:rowOff>
    </xdr:from>
    <xdr:ext cx="405111" cy="259045"/>
    <xdr:sp macro="" textlink="">
      <xdr:nvSpPr>
        <xdr:cNvPr id="788" name="n_3aveValue【庁舎】&#10;有形固定資産減価償却率">
          <a:extLst>
            <a:ext uri="{FF2B5EF4-FFF2-40B4-BE49-F238E27FC236}">
              <a16:creationId xmlns:a16="http://schemas.microsoft.com/office/drawing/2014/main" id="{00000000-0008-0000-0F00-000014030000}"/>
            </a:ext>
          </a:extLst>
        </xdr:cNvPr>
        <xdr:cNvSpPr txBox="1"/>
      </xdr:nvSpPr>
      <xdr:spPr>
        <a:xfrm>
          <a:off x="13500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161489</xdr:rowOff>
    </xdr:from>
    <xdr:ext cx="405111" cy="259045"/>
    <xdr:sp macro="" textlink="">
      <xdr:nvSpPr>
        <xdr:cNvPr id="789" name="n_4aveValue【庁舎】&#10;有形固定資産減価償却率">
          <a:extLst>
            <a:ext uri="{FF2B5EF4-FFF2-40B4-BE49-F238E27FC236}">
              <a16:creationId xmlns:a16="http://schemas.microsoft.com/office/drawing/2014/main" id="{00000000-0008-0000-0F00-000015030000}"/>
            </a:ext>
          </a:extLst>
        </xdr:cNvPr>
        <xdr:cNvSpPr txBox="1"/>
      </xdr:nvSpPr>
      <xdr:spPr>
        <a:xfrm>
          <a:off x="12611744" y="1764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95266</xdr:rowOff>
    </xdr:from>
    <xdr:ext cx="405111" cy="259045"/>
    <xdr:sp macro="" textlink="">
      <xdr:nvSpPr>
        <xdr:cNvPr id="790" name="n_1mainValue【庁舎】&#10;有形固定資産減価償却率">
          <a:extLst>
            <a:ext uri="{FF2B5EF4-FFF2-40B4-BE49-F238E27FC236}">
              <a16:creationId xmlns:a16="http://schemas.microsoft.com/office/drawing/2014/main" id="{00000000-0008-0000-0F00-000016030000}"/>
            </a:ext>
          </a:extLst>
        </xdr:cNvPr>
        <xdr:cNvSpPr txBox="1"/>
      </xdr:nvSpPr>
      <xdr:spPr>
        <a:xfrm>
          <a:off x="15266044"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25054</xdr:rowOff>
    </xdr:from>
    <xdr:ext cx="405111" cy="259045"/>
    <xdr:sp macro="" textlink="">
      <xdr:nvSpPr>
        <xdr:cNvPr id="791" name="n_2mainValue【庁舎】&#10;有形固定資産減価償却率">
          <a:extLst>
            <a:ext uri="{FF2B5EF4-FFF2-40B4-BE49-F238E27FC236}">
              <a16:creationId xmlns:a16="http://schemas.microsoft.com/office/drawing/2014/main" id="{00000000-0008-0000-0F00-000017030000}"/>
            </a:ext>
          </a:extLst>
        </xdr:cNvPr>
        <xdr:cNvSpPr txBox="1"/>
      </xdr:nvSpPr>
      <xdr:spPr>
        <a:xfrm>
          <a:off x="14389744" y="1871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47914</xdr:rowOff>
    </xdr:from>
    <xdr:ext cx="405111" cy="259045"/>
    <xdr:sp macro="" textlink="">
      <xdr:nvSpPr>
        <xdr:cNvPr id="792" name="n_3mainValue【庁舎】&#10;有形固定資産減価償却率">
          <a:extLst>
            <a:ext uri="{FF2B5EF4-FFF2-40B4-BE49-F238E27FC236}">
              <a16:creationId xmlns:a16="http://schemas.microsoft.com/office/drawing/2014/main" id="{00000000-0008-0000-0F00-000018030000}"/>
            </a:ext>
          </a:extLst>
        </xdr:cNvPr>
        <xdr:cNvSpPr txBox="1"/>
      </xdr:nvSpPr>
      <xdr:spPr>
        <a:xfrm>
          <a:off x="13500744" y="1873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38116</xdr:rowOff>
    </xdr:from>
    <xdr:ext cx="405111" cy="259045"/>
    <xdr:sp macro="" textlink="">
      <xdr:nvSpPr>
        <xdr:cNvPr id="793" name="n_4mainValue【庁舎】&#10;有形固定資産減価償却率">
          <a:extLst>
            <a:ext uri="{FF2B5EF4-FFF2-40B4-BE49-F238E27FC236}">
              <a16:creationId xmlns:a16="http://schemas.microsoft.com/office/drawing/2014/main" id="{00000000-0008-0000-0F00-000019030000}"/>
            </a:ext>
          </a:extLst>
        </xdr:cNvPr>
        <xdr:cNvSpPr txBox="1"/>
      </xdr:nvSpPr>
      <xdr:spPr>
        <a:xfrm>
          <a:off x="12611744"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00000000-0008-0000-0F00-00001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00000000-0008-0000-0F00-00001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00000000-0008-0000-0F00-00001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00000000-0008-0000-0F00-00001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00000000-0008-0000-0F00-00001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00000000-0008-0000-0F00-00002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庁舎】&#10;一人当たり面積グラフ枠">
          <a:extLst>
            <a:ext uri="{FF2B5EF4-FFF2-40B4-BE49-F238E27FC236}">
              <a16:creationId xmlns:a16="http://schemas.microsoft.com/office/drawing/2014/main" id="{00000000-0008-0000-0F00-000032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113212</xdr:rowOff>
    </xdr:from>
    <xdr:to>
      <xdr:col>116</xdr:col>
      <xdr:colOff>62864</xdr:colOff>
      <xdr:row>107</xdr:row>
      <xdr:rowOff>154032</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flipV="1">
          <a:off x="22160864" y="17258212"/>
          <a:ext cx="0" cy="1240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157859</xdr:rowOff>
    </xdr:from>
    <xdr:ext cx="469744" cy="259045"/>
    <xdr:sp macro="" textlink="">
      <xdr:nvSpPr>
        <xdr:cNvPr id="820" name="【庁舎】&#10;一人当たり面積最小値テキスト">
          <a:extLst>
            <a:ext uri="{FF2B5EF4-FFF2-40B4-BE49-F238E27FC236}">
              <a16:creationId xmlns:a16="http://schemas.microsoft.com/office/drawing/2014/main" id="{00000000-0008-0000-0F00-000034030000}"/>
            </a:ext>
          </a:extLst>
        </xdr:cNvPr>
        <xdr:cNvSpPr txBox="1"/>
      </xdr:nvSpPr>
      <xdr:spPr>
        <a:xfrm>
          <a:off x="22199600" y="1850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154032</xdr:rowOff>
    </xdr:from>
    <xdr:to>
      <xdr:col>116</xdr:col>
      <xdr:colOff>152400</xdr:colOff>
      <xdr:row>107</xdr:row>
      <xdr:rowOff>154032</xdr:rowOff>
    </xdr:to>
    <xdr:cxnSp macro="">
      <xdr:nvCxnSpPr>
        <xdr:cNvPr id="821" name="直線コネクタ 820">
          <a:extLst>
            <a:ext uri="{FF2B5EF4-FFF2-40B4-BE49-F238E27FC236}">
              <a16:creationId xmlns:a16="http://schemas.microsoft.com/office/drawing/2014/main" id="{00000000-0008-0000-0F00-000035030000}"/>
            </a:ext>
          </a:extLst>
        </xdr:cNvPr>
        <xdr:cNvCxnSpPr/>
      </xdr:nvCxnSpPr>
      <xdr:spPr>
        <a:xfrm>
          <a:off x="22072600" y="1849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59889</xdr:rowOff>
    </xdr:from>
    <xdr:ext cx="469744" cy="259045"/>
    <xdr:sp macro="" textlink="">
      <xdr:nvSpPr>
        <xdr:cNvPr id="822" name="【庁舎】&#10;一人当たり面積最大値テキスト">
          <a:extLst>
            <a:ext uri="{FF2B5EF4-FFF2-40B4-BE49-F238E27FC236}">
              <a16:creationId xmlns:a16="http://schemas.microsoft.com/office/drawing/2014/main" id="{00000000-0008-0000-0F00-000036030000}"/>
            </a:ext>
          </a:extLst>
        </xdr:cNvPr>
        <xdr:cNvSpPr txBox="1"/>
      </xdr:nvSpPr>
      <xdr:spPr>
        <a:xfrm>
          <a:off x="22199600" y="1703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113212</xdr:rowOff>
    </xdr:from>
    <xdr:to>
      <xdr:col>116</xdr:col>
      <xdr:colOff>152400</xdr:colOff>
      <xdr:row>100</xdr:row>
      <xdr:rowOff>113212</xdr:rowOff>
    </xdr:to>
    <xdr:cxnSp macro="">
      <xdr:nvCxnSpPr>
        <xdr:cNvPr id="823" name="直線コネクタ 822">
          <a:extLst>
            <a:ext uri="{FF2B5EF4-FFF2-40B4-BE49-F238E27FC236}">
              <a16:creationId xmlns:a16="http://schemas.microsoft.com/office/drawing/2014/main" id="{00000000-0008-0000-0F00-000037030000}"/>
            </a:ext>
          </a:extLst>
        </xdr:cNvPr>
        <xdr:cNvCxnSpPr/>
      </xdr:nvCxnSpPr>
      <xdr:spPr>
        <a:xfrm>
          <a:off x="22072600" y="172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78213</xdr:rowOff>
    </xdr:from>
    <xdr:ext cx="469744" cy="259045"/>
    <xdr:sp macro="" textlink="">
      <xdr:nvSpPr>
        <xdr:cNvPr id="824" name="【庁舎】&#10;一人当たり面積平均値テキスト">
          <a:extLst>
            <a:ext uri="{FF2B5EF4-FFF2-40B4-BE49-F238E27FC236}">
              <a16:creationId xmlns:a16="http://schemas.microsoft.com/office/drawing/2014/main" id="{00000000-0008-0000-0F00-000038030000}"/>
            </a:ext>
          </a:extLst>
        </xdr:cNvPr>
        <xdr:cNvSpPr txBox="1"/>
      </xdr:nvSpPr>
      <xdr:spPr>
        <a:xfrm>
          <a:off x="22199600" y="179090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55336</xdr:rowOff>
    </xdr:from>
    <xdr:to>
      <xdr:col>116</xdr:col>
      <xdr:colOff>114300</xdr:colOff>
      <xdr:row>105</xdr:row>
      <xdr:rowOff>156936</xdr:rowOff>
    </xdr:to>
    <xdr:sp macro="" textlink="">
      <xdr:nvSpPr>
        <xdr:cNvPr id="825" name="フローチャート: 判断 824">
          <a:extLst>
            <a:ext uri="{FF2B5EF4-FFF2-40B4-BE49-F238E27FC236}">
              <a16:creationId xmlns:a16="http://schemas.microsoft.com/office/drawing/2014/main" id="{00000000-0008-0000-0F00-000039030000}"/>
            </a:ext>
          </a:extLst>
        </xdr:cNvPr>
        <xdr:cNvSpPr/>
      </xdr:nvSpPr>
      <xdr:spPr>
        <a:xfrm>
          <a:off x="22110700" y="18057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78195</xdr:rowOff>
    </xdr:from>
    <xdr:to>
      <xdr:col>112</xdr:col>
      <xdr:colOff>38100</xdr:colOff>
      <xdr:row>106</xdr:row>
      <xdr:rowOff>8345</xdr:rowOff>
    </xdr:to>
    <xdr:sp macro="" textlink="">
      <xdr:nvSpPr>
        <xdr:cNvPr id="826" name="フローチャート: 判断 825">
          <a:extLst>
            <a:ext uri="{FF2B5EF4-FFF2-40B4-BE49-F238E27FC236}">
              <a16:creationId xmlns:a16="http://schemas.microsoft.com/office/drawing/2014/main" id="{00000000-0008-0000-0F00-00003A030000}"/>
            </a:ext>
          </a:extLst>
        </xdr:cNvPr>
        <xdr:cNvSpPr/>
      </xdr:nvSpPr>
      <xdr:spPr>
        <a:xfrm>
          <a:off x="21272500" y="1808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122827</xdr:rowOff>
    </xdr:from>
    <xdr:to>
      <xdr:col>107</xdr:col>
      <xdr:colOff>101600</xdr:colOff>
      <xdr:row>106</xdr:row>
      <xdr:rowOff>52977</xdr:rowOff>
    </xdr:to>
    <xdr:sp macro="" textlink="">
      <xdr:nvSpPr>
        <xdr:cNvPr id="827" name="フローチャート: 判断 826">
          <a:extLst>
            <a:ext uri="{FF2B5EF4-FFF2-40B4-BE49-F238E27FC236}">
              <a16:creationId xmlns:a16="http://schemas.microsoft.com/office/drawing/2014/main" id="{00000000-0008-0000-0F00-00003B030000}"/>
            </a:ext>
          </a:extLst>
        </xdr:cNvPr>
        <xdr:cNvSpPr/>
      </xdr:nvSpPr>
      <xdr:spPr>
        <a:xfrm>
          <a:off x="20383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142421</xdr:rowOff>
    </xdr:from>
    <xdr:to>
      <xdr:col>102</xdr:col>
      <xdr:colOff>165100</xdr:colOff>
      <xdr:row>106</xdr:row>
      <xdr:rowOff>72571</xdr:rowOff>
    </xdr:to>
    <xdr:sp macro="" textlink="">
      <xdr:nvSpPr>
        <xdr:cNvPr id="828" name="フローチャート: 判断 827">
          <a:extLst>
            <a:ext uri="{FF2B5EF4-FFF2-40B4-BE49-F238E27FC236}">
              <a16:creationId xmlns:a16="http://schemas.microsoft.com/office/drawing/2014/main" id="{00000000-0008-0000-0F00-00003C030000}"/>
            </a:ext>
          </a:extLst>
        </xdr:cNvPr>
        <xdr:cNvSpPr/>
      </xdr:nvSpPr>
      <xdr:spPr>
        <a:xfrm>
          <a:off x="19494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84727</xdr:rowOff>
    </xdr:from>
    <xdr:to>
      <xdr:col>98</xdr:col>
      <xdr:colOff>38100</xdr:colOff>
      <xdr:row>106</xdr:row>
      <xdr:rowOff>14877</xdr:rowOff>
    </xdr:to>
    <xdr:sp macro="" textlink="">
      <xdr:nvSpPr>
        <xdr:cNvPr id="829" name="フローチャート: 判断 828">
          <a:extLst>
            <a:ext uri="{FF2B5EF4-FFF2-40B4-BE49-F238E27FC236}">
              <a16:creationId xmlns:a16="http://schemas.microsoft.com/office/drawing/2014/main" id="{00000000-0008-0000-0F00-00003D030000}"/>
            </a:ext>
          </a:extLst>
        </xdr:cNvPr>
        <xdr:cNvSpPr/>
      </xdr:nvSpPr>
      <xdr:spPr>
        <a:xfrm>
          <a:off x="18605500" y="1808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F00-00003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F00-00003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F00-00004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F00-00004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F00-00004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76019</xdr:rowOff>
    </xdr:from>
    <xdr:to>
      <xdr:col>116</xdr:col>
      <xdr:colOff>114300</xdr:colOff>
      <xdr:row>106</xdr:row>
      <xdr:rowOff>6169</xdr:rowOff>
    </xdr:to>
    <xdr:sp macro="" textlink="">
      <xdr:nvSpPr>
        <xdr:cNvPr id="835" name="楕円 834">
          <a:extLst>
            <a:ext uri="{FF2B5EF4-FFF2-40B4-BE49-F238E27FC236}">
              <a16:creationId xmlns:a16="http://schemas.microsoft.com/office/drawing/2014/main" id="{00000000-0008-0000-0F00-000043030000}"/>
            </a:ext>
          </a:extLst>
        </xdr:cNvPr>
        <xdr:cNvSpPr/>
      </xdr:nvSpPr>
      <xdr:spPr>
        <a:xfrm>
          <a:off x="221107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54446</xdr:rowOff>
    </xdr:from>
    <xdr:ext cx="469744" cy="259045"/>
    <xdr:sp macro="" textlink="">
      <xdr:nvSpPr>
        <xdr:cNvPr id="836" name="【庁舎】&#10;一人当たり面積該当値テキスト">
          <a:extLst>
            <a:ext uri="{FF2B5EF4-FFF2-40B4-BE49-F238E27FC236}">
              <a16:creationId xmlns:a16="http://schemas.microsoft.com/office/drawing/2014/main" id="{00000000-0008-0000-0F00-000044030000}"/>
            </a:ext>
          </a:extLst>
        </xdr:cNvPr>
        <xdr:cNvSpPr txBox="1"/>
      </xdr:nvSpPr>
      <xdr:spPr>
        <a:xfrm>
          <a:off x="22199600" y="18056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73842</xdr:rowOff>
    </xdr:from>
    <xdr:to>
      <xdr:col>112</xdr:col>
      <xdr:colOff>38100</xdr:colOff>
      <xdr:row>106</xdr:row>
      <xdr:rowOff>3992</xdr:rowOff>
    </xdr:to>
    <xdr:sp macro="" textlink="">
      <xdr:nvSpPr>
        <xdr:cNvPr id="837" name="楕円 836">
          <a:extLst>
            <a:ext uri="{FF2B5EF4-FFF2-40B4-BE49-F238E27FC236}">
              <a16:creationId xmlns:a16="http://schemas.microsoft.com/office/drawing/2014/main" id="{00000000-0008-0000-0F00-000045030000}"/>
            </a:ext>
          </a:extLst>
        </xdr:cNvPr>
        <xdr:cNvSpPr/>
      </xdr:nvSpPr>
      <xdr:spPr>
        <a:xfrm>
          <a:off x="21272500" y="1807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124642</xdr:rowOff>
    </xdr:from>
    <xdr:to>
      <xdr:col>116</xdr:col>
      <xdr:colOff>63500</xdr:colOff>
      <xdr:row>105</xdr:row>
      <xdr:rowOff>126819</xdr:rowOff>
    </xdr:to>
    <xdr:cxnSp macro="">
      <xdr:nvCxnSpPr>
        <xdr:cNvPr id="838" name="直線コネクタ 837">
          <a:extLst>
            <a:ext uri="{FF2B5EF4-FFF2-40B4-BE49-F238E27FC236}">
              <a16:creationId xmlns:a16="http://schemas.microsoft.com/office/drawing/2014/main" id="{00000000-0008-0000-0F00-000046030000}"/>
            </a:ext>
          </a:extLst>
        </xdr:cNvPr>
        <xdr:cNvCxnSpPr/>
      </xdr:nvCxnSpPr>
      <xdr:spPr>
        <a:xfrm>
          <a:off x="21323300" y="18126892"/>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79284</xdr:rowOff>
    </xdr:from>
    <xdr:to>
      <xdr:col>107</xdr:col>
      <xdr:colOff>101600</xdr:colOff>
      <xdr:row>106</xdr:row>
      <xdr:rowOff>9434</xdr:rowOff>
    </xdr:to>
    <xdr:sp macro="" textlink="">
      <xdr:nvSpPr>
        <xdr:cNvPr id="839" name="楕円 838">
          <a:extLst>
            <a:ext uri="{FF2B5EF4-FFF2-40B4-BE49-F238E27FC236}">
              <a16:creationId xmlns:a16="http://schemas.microsoft.com/office/drawing/2014/main" id="{00000000-0008-0000-0F00-000047030000}"/>
            </a:ext>
          </a:extLst>
        </xdr:cNvPr>
        <xdr:cNvSpPr/>
      </xdr:nvSpPr>
      <xdr:spPr>
        <a:xfrm>
          <a:off x="20383500" y="180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124642</xdr:rowOff>
    </xdr:from>
    <xdr:to>
      <xdr:col>111</xdr:col>
      <xdr:colOff>177800</xdr:colOff>
      <xdr:row>105</xdr:row>
      <xdr:rowOff>130084</xdr:rowOff>
    </xdr:to>
    <xdr:cxnSp macro="">
      <xdr:nvCxnSpPr>
        <xdr:cNvPr id="840" name="直線コネクタ 839">
          <a:extLst>
            <a:ext uri="{FF2B5EF4-FFF2-40B4-BE49-F238E27FC236}">
              <a16:creationId xmlns:a16="http://schemas.microsoft.com/office/drawing/2014/main" id="{00000000-0008-0000-0F00-000048030000}"/>
            </a:ext>
          </a:extLst>
        </xdr:cNvPr>
        <xdr:cNvCxnSpPr/>
      </xdr:nvCxnSpPr>
      <xdr:spPr>
        <a:xfrm flipV="1">
          <a:off x="20434300" y="18126892"/>
          <a:ext cx="88900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84727</xdr:rowOff>
    </xdr:from>
    <xdr:to>
      <xdr:col>102</xdr:col>
      <xdr:colOff>165100</xdr:colOff>
      <xdr:row>106</xdr:row>
      <xdr:rowOff>14877</xdr:rowOff>
    </xdr:to>
    <xdr:sp macro="" textlink="">
      <xdr:nvSpPr>
        <xdr:cNvPr id="841" name="楕円 840">
          <a:extLst>
            <a:ext uri="{FF2B5EF4-FFF2-40B4-BE49-F238E27FC236}">
              <a16:creationId xmlns:a16="http://schemas.microsoft.com/office/drawing/2014/main" id="{00000000-0008-0000-0F00-000049030000}"/>
            </a:ext>
          </a:extLst>
        </xdr:cNvPr>
        <xdr:cNvSpPr/>
      </xdr:nvSpPr>
      <xdr:spPr>
        <a:xfrm>
          <a:off x="19494500" y="1808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130084</xdr:rowOff>
    </xdr:from>
    <xdr:to>
      <xdr:col>107</xdr:col>
      <xdr:colOff>50800</xdr:colOff>
      <xdr:row>105</xdr:row>
      <xdr:rowOff>135527</xdr:rowOff>
    </xdr:to>
    <xdr:cxnSp macro="">
      <xdr:nvCxnSpPr>
        <xdr:cNvPr id="842" name="直線コネクタ 841">
          <a:extLst>
            <a:ext uri="{FF2B5EF4-FFF2-40B4-BE49-F238E27FC236}">
              <a16:creationId xmlns:a16="http://schemas.microsoft.com/office/drawing/2014/main" id="{00000000-0008-0000-0F00-00004A030000}"/>
            </a:ext>
          </a:extLst>
        </xdr:cNvPr>
        <xdr:cNvCxnSpPr/>
      </xdr:nvCxnSpPr>
      <xdr:spPr>
        <a:xfrm flipV="1">
          <a:off x="19545300" y="18132334"/>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90170</xdr:rowOff>
    </xdr:from>
    <xdr:to>
      <xdr:col>98</xdr:col>
      <xdr:colOff>38100</xdr:colOff>
      <xdr:row>106</xdr:row>
      <xdr:rowOff>20320</xdr:rowOff>
    </xdr:to>
    <xdr:sp macro="" textlink="">
      <xdr:nvSpPr>
        <xdr:cNvPr id="843" name="楕円 842">
          <a:extLst>
            <a:ext uri="{FF2B5EF4-FFF2-40B4-BE49-F238E27FC236}">
              <a16:creationId xmlns:a16="http://schemas.microsoft.com/office/drawing/2014/main" id="{00000000-0008-0000-0F00-00004B030000}"/>
            </a:ext>
          </a:extLst>
        </xdr:cNvPr>
        <xdr:cNvSpPr/>
      </xdr:nvSpPr>
      <xdr:spPr>
        <a:xfrm>
          <a:off x="18605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135527</xdr:rowOff>
    </xdr:from>
    <xdr:to>
      <xdr:col>102</xdr:col>
      <xdr:colOff>114300</xdr:colOff>
      <xdr:row>105</xdr:row>
      <xdr:rowOff>140970</xdr:rowOff>
    </xdr:to>
    <xdr:cxnSp macro="">
      <xdr:nvCxnSpPr>
        <xdr:cNvPr id="844" name="直線コネクタ 843">
          <a:extLst>
            <a:ext uri="{FF2B5EF4-FFF2-40B4-BE49-F238E27FC236}">
              <a16:creationId xmlns:a16="http://schemas.microsoft.com/office/drawing/2014/main" id="{00000000-0008-0000-0F00-00004C030000}"/>
            </a:ext>
          </a:extLst>
        </xdr:cNvPr>
        <xdr:cNvCxnSpPr/>
      </xdr:nvCxnSpPr>
      <xdr:spPr>
        <a:xfrm flipV="1">
          <a:off x="18656300" y="18137777"/>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170922</xdr:rowOff>
    </xdr:from>
    <xdr:ext cx="469744" cy="259045"/>
    <xdr:sp macro="" textlink="">
      <xdr:nvSpPr>
        <xdr:cNvPr id="845" name="n_1aveValue【庁舎】&#10;一人当たり面積">
          <a:extLst>
            <a:ext uri="{FF2B5EF4-FFF2-40B4-BE49-F238E27FC236}">
              <a16:creationId xmlns:a16="http://schemas.microsoft.com/office/drawing/2014/main" id="{00000000-0008-0000-0F00-00004D030000}"/>
            </a:ext>
          </a:extLst>
        </xdr:cNvPr>
        <xdr:cNvSpPr txBox="1"/>
      </xdr:nvSpPr>
      <xdr:spPr>
        <a:xfrm>
          <a:off x="21075727" y="18173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44104</xdr:rowOff>
    </xdr:from>
    <xdr:ext cx="469744" cy="259045"/>
    <xdr:sp macro="" textlink="">
      <xdr:nvSpPr>
        <xdr:cNvPr id="846" name="n_2aveValue【庁舎】&#10;一人当たり面積">
          <a:extLst>
            <a:ext uri="{FF2B5EF4-FFF2-40B4-BE49-F238E27FC236}">
              <a16:creationId xmlns:a16="http://schemas.microsoft.com/office/drawing/2014/main" id="{00000000-0008-0000-0F00-00004E030000}"/>
            </a:ext>
          </a:extLst>
        </xdr:cNvPr>
        <xdr:cNvSpPr txBox="1"/>
      </xdr:nvSpPr>
      <xdr:spPr>
        <a:xfrm>
          <a:off x="20199427" y="1821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63698</xdr:rowOff>
    </xdr:from>
    <xdr:ext cx="469744" cy="259045"/>
    <xdr:sp macro="" textlink="">
      <xdr:nvSpPr>
        <xdr:cNvPr id="847" name="n_3aveValue【庁舎】&#10;一人当たり面積">
          <a:extLst>
            <a:ext uri="{FF2B5EF4-FFF2-40B4-BE49-F238E27FC236}">
              <a16:creationId xmlns:a16="http://schemas.microsoft.com/office/drawing/2014/main" id="{00000000-0008-0000-0F00-00004F030000}"/>
            </a:ext>
          </a:extLst>
        </xdr:cNvPr>
        <xdr:cNvSpPr txBox="1"/>
      </xdr:nvSpPr>
      <xdr:spPr>
        <a:xfrm>
          <a:off x="19310427" y="1823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31404</xdr:rowOff>
    </xdr:from>
    <xdr:ext cx="469744" cy="259045"/>
    <xdr:sp macro="" textlink="">
      <xdr:nvSpPr>
        <xdr:cNvPr id="848" name="n_4aveValue【庁舎】&#10;一人当たり面積">
          <a:extLst>
            <a:ext uri="{FF2B5EF4-FFF2-40B4-BE49-F238E27FC236}">
              <a16:creationId xmlns:a16="http://schemas.microsoft.com/office/drawing/2014/main" id="{00000000-0008-0000-0F00-000050030000}"/>
            </a:ext>
          </a:extLst>
        </xdr:cNvPr>
        <xdr:cNvSpPr txBox="1"/>
      </xdr:nvSpPr>
      <xdr:spPr>
        <a:xfrm>
          <a:off x="18421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20519</xdr:rowOff>
    </xdr:from>
    <xdr:ext cx="469744" cy="259045"/>
    <xdr:sp macro="" textlink="">
      <xdr:nvSpPr>
        <xdr:cNvPr id="849" name="n_1mainValue【庁舎】&#10;一人当たり面積">
          <a:extLst>
            <a:ext uri="{FF2B5EF4-FFF2-40B4-BE49-F238E27FC236}">
              <a16:creationId xmlns:a16="http://schemas.microsoft.com/office/drawing/2014/main" id="{00000000-0008-0000-0F00-000051030000}"/>
            </a:ext>
          </a:extLst>
        </xdr:cNvPr>
        <xdr:cNvSpPr txBox="1"/>
      </xdr:nvSpPr>
      <xdr:spPr>
        <a:xfrm>
          <a:off x="21075727" y="1785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25961</xdr:rowOff>
    </xdr:from>
    <xdr:ext cx="469744" cy="259045"/>
    <xdr:sp macro="" textlink="">
      <xdr:nvSpPr>
        <xdr:cNvPr id="850" name="n_2mainValue【庁舎】&#10;一人当たり面積">
          <a:extLst>
            <a:ext uri="{FF2B5EF4-FFF2-40B4-BE49-F238E27FC236}">
              <a16:creationId xmlns:a16="http://schemas.microsoft.com/office/drawing/2014/main" id="{00000000-0008-0000-0F00-000052030000}"/>
            </a:ext>
          </a:extLst>
        </xdr:cNvPr>
        <xdr:cNvSpPr txBox="1"/>
      </xdr:nvSpPr>
      <xdr:spPr>
        <a:xfrm>
          <a:off x="20199427" y="1785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31404</xdr:rowOff>
    </xdr:from>
    <xdr:ext cx="469744" cy="259045"/>
    <xdr:sp macro="" textlink="">
      <xdr:nvSpPr>
        <xdr:cNvPr id="851" name="n_3mainValue【庁舎】&#10;一人当たり面積">
          <a:extLst>
            <a:ext uri="{FF2B5EF4-FFF2-40B4-BE49-F238E27FC236}">
              <a16:creationId xmlns:a16="http://schemas.microsoft.com/office/drawing/2014/main" id="{00000000-0008-0000-0F00-000053030000}"/>
            </a:ext>
          </a:extLst>
        </xdr:cNvPr>
        <xdr:cNvSpPr txBox="1"/>
      </xdr:nvSpPr>
      <xdr:spPr>
        <a:xfrm>
          <a:off x="19310427" y="178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11447</xdr:rowOff>
    </xdr:from>
    <xdr:ext cx="469744" cy="259045"/>
    <xdr:sp macro="" textlink="">
      <xdr:nvSpPr>
        <xdr:cNvPr id="852" name="n_4mainValue【庁舎】&#10;一人当たり面積">
          <a:extLst>
            <a:ext uri="{FF2B5EF4-FFF2-40B4-BE49-F238E27FC236}">
              <a16:creationId xmlns:a16="http://schemas.microsoft.com/office/drawing/2014/main" id="{00000000-0008-0000-0F00-000054030000}"/>
            </a:ext>
          </a:extLst>
        </xdr:cNvPr>
        <xdr:cNvSpPr txBox="1"/>
      </xdr:nvSpPr>
      <xdr:spPr>
        <a:xfrm>
          <a:off x="18421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id="{00000000-0008-0000-0F00-000055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id="{00000000-0008-0000-0F00-000056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類似団体と比較して、特に有形固定資産減価償却率が高くなっている施設は、庁舎、保健センター、体育館・プールであり、特に低くなっている施設は一般廃棄物処理施設である。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当村では平成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年度に個別施設計画を策定し、平成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年度より各施設の長寿命化対策を進めており、庁舎については令和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年度に外壁の改修工事を行ったことで減価償却率が</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減少している。今後も同計画に基づき、緊急度の高い順に計画的に長寿命化対策に取り組み、有形固定資産減価償却率の高い施設については今度築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年程度で長寿命化改修に取り組んでいく予定となっている。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一般廃棄物処理施設については、令和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年度に老朽化した施設の更新したため、有形固定資産減価償却率が低くなっている。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9,705
9,563
47.07
5,824,144
5,795,189
14,732
3,069,882
3,569,569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類似団体平均値とほぼ同じ値となっている。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村内に中心となる産業がないことなどから税収が乏しく、劇的な改善は見込めない。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引き続き、企業誘致や現役世代の移住定住の推進、村税の徴収強化、村有財産の有効活用などに取り組み、財政基盤の強化に努める。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341533"/>
          <a:ext cx="0" cy="13328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37798</xdr:rowOff>
    </xdr:from>
    <xdr:to>
      <xdr:col>23</xdr:col>
      <xdr:colOff>133350</xdr:colOff>
      <xdr:row>43</xdr:row>
      <xdr:rowOff>37798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101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142015</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42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37798</xdr:rowOff>
    </xdr:from>
    <xdr:to>
      <xdr:col>19</xdr:col>
      <xdr:colOff>133350</xdr:colOff>
      <xdr:row>43</xdr:row>
      <xdr:rowOff>37798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101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37798</xdr:rowOff>
    </xdr:from>
    <xdr:to>
      <xdr:col>15</xdr:col>
      <xdr:colOff>82550</xdr:colOff>
      <xdr:row>43</xdr:row>
      <xdr:rowOff>37798</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101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37798</xdr:rowOff>
    </xdr:from>
    <xdr:to>
      <xdr:col>11</xdr:col>
      <xdr:colOff>31750</xdr:colOff>
      <xdr:row>43</xdr:row>
      <xdr:rowOff>37798</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101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158448</xdr:rowOff>
    </xdr:from>
    <xdr:to>
      <xdr:col>11</xdr:col>
      <xdr:colOff>82550</xdr:colOff>
      <xdr:row>43</xdr:row>
      <xdr:rowOff>88598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73375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169938</xdr:rowOff>
    </xdr:from>
    <xdr:to>
      <xdr:col>7</xdr:col>
      <xdr:colOff>31750</xdr:colOff>
      <xdr:row>43</xdr:row>
      <xdr:rowOff>100088</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84865</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3525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158448</xdr:rowOff>
    </xdr:from>
    <xdr:to>
      <xdr:col>19</xdr:col>
      <xdr:colOff>184150</xdr:colOff>
      <xdr:row>43</xdr:row>
      <xdr:rowOff>88598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158448</xdr:rowOff>
    </xdr:from>
    <xdr:to>
      <xdr:col>15</xdr:col>
      <xdr:colOff>133350</xdr:colOff>
      <xdr:row>43</xdr:row>
      <xdr:rowOff>88598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73375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158448</xdr:rowOff>
    </xdr:from>
    <xdr:to>
      <xdr:col>11</xdr:col>
      <xdr:colOff>82550</xdr:colOff>
      <xdr:row>43</xdr:row>
      <xdr:rowOff>88598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98775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158448</xdr:rowOff>
    </xdr:from>
    <xdr:to>
      <xdr:col>7</xdr:col>
      <xdr:colOff>31750</xdr:colOff>
      <xdr:row>43</xdr:row>
      <xdr:rowOff>88598</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98775</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12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令和２年度は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ポイント改善したものの、依然として義務的経費を中心に増加傾向にある。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今後も、この傾向が続くことが見込まれるが、基金の有効活用や自主財源確保などの取り組みにより、上昇幅の抑制を図り、弾力的な財政状況の維持に努める。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67</xdr:row>
      <xdr:rowOff>12446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2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32512</xdr:rowOff>
    </xdr:from>
    <xdr:to>
      <xdr:col>23</xdr:col>
      <xdr:colOff>133350</xdr:colOff>
      <xdr:row>61</xdr:row>
      <xdr:rowOff>90424</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490962"/>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25925</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27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53848</xdr:rowOff>
    </xdr:from>
    <xdr:to>
      <xdr:col>23</xdr:col>
      <xdr:colOff>184150</xdr:colOff>
      <xdr:row>63</xdr:row>
      <xdr:rowOff>155448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3556</xdr:rowOff>
    </xdr:from>
    <xdr:to>
      <xdr:col>19</xdr:col>
      <xdr:colOff>133350</xdr:colOff>
      <xdr:row>61</xdr:row>
      <xdr:rowOff>90424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046200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54356</xdr:rowOff>
    </xdr:from>
    <xdr:to>
      <xdr:col>15</xdr:col>
      <xdr:colOff>82550</xdr:colOff>
      <xdr:row>61</xdr:row>
      <xdr:rowOff>3556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34135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68326</xdr:rowOff>
    </xdr:from>
    <xdr:to>
      <xdr:col>15</xdr:col>
      <xdr:colOff>133350</xdr:colOff>
      <xdr:row>63</xdr:row>
      <xdr:rowOff>169926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6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154703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5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54356</xdr:rowOff>
    </xdr:from>
    <xdr:to>
      <xdr:col>11</xdr:col>
      <xdr:colOff>31750</xdr:colOff>
      <xdr:row>60</xdr:row>
      <xdr:rowOff>78486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34135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34544</xdr:rowOff>
    </xdr:from>
    <xdr:to>
      <xdr:col>11</xdr:col>
      <xdr:colOff>82550</xdr:colOff>
      <xdr:row>63</xdr:row>
      <xdr:rowOff>136144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120921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157734</xdr:rowOff>
    </xdr:from>
    <xdr:to>
      <xdr:col>7</xdr:col>
      <xdr:colOff>31750</xdr:colOff>
      <xdr:row>63</xdr:row>
      <xdr:rowOff>87884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72661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153162</xdr:rowOff>
    </xdr:from>
    <xdr:to>
      <xdr:col>23</xdr:col>
      <xdr:colOff>184150</xdr:colOff>
      <xdr:row>61</xdr:row>
      <xdr:rowOff>83312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169689</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285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39624</xdr:rowOff>
    </xdr:from>
    <xdr:to>
      <xdr:col>19</xdr:col>
      <xdr:colOff>184150</xdr:colOff>
      <xdr:row>61</xdr:row>
      <xdr:rowOff>141224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151401</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26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124206</xdr:rowOff>
    </xdr:from>
    <xdr:to>
      <xdr:col>15</xdr:col>
      <xdr:colOff>133350</xdr:colOff>
      <xdr:row>61</xdr:row>
      <xdr:rowOff>54356</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64533</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18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3556</xdr:rowOff>
    </xdr:from>
    <xdr:to>
      <xdr:col>11</xdr:col>
      <xdr:colOff>82550</xdr:colOff>
      <xdr:row>60</xdr:row>
      <xdr:rowOff>105156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2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115333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27686</xdr:rowOff>
    </xdr:from>
    <xdr:to>
      <xdr:col>7</xdr:col>
      <xdr:colOff>31750</xdr:colOff>
      <xdr:row>60</xdr:row>
      <xdr:rowOff>129286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139463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0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[143,904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人件費にあっては、近年は業務の多様化への対応などから、職員は増加傾向にある。住民サービス水準は維持しながら、事務事業の見直しや効率化により適正な職員数を維持し、人件費の抑制に努める。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物件費・維持補修費にあっては、公共施設維持管理費の影響などにより、数値が増加傾向にある。計画的な施設維持管理に努め、歳出の削減に努める。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7108</xdr:rowOff>
    </xdr:from>
    <xdr:to>
      <xdr:col>23</xdr:col>
      <xdr:colOff>133350</xdr:colOff>
      <xdr:row>89</xdr:row>
      <xdr:rowOff>54907</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94558"/>
          <a:ext cx="0" cy="14193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26984</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54907</xdr:rowOff>
    </xdr:from>
    <xdr:to>
      <xdr:col>24</xdr:col>
      <xdr:colOff>12700</xdr:colOff>
      <xdr:row>89</xdr:row>
      <xdr:rowOff>54907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1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93485</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7108</xdr:rowOff>
    </xdr:from>
    <xdr:to>
      <xdr:col>24</xdr:col>
      <xdr:colOff>12700</xdr:colOff>
      <xdr:row>81</xdr:row>
      <xdr:rowOff>7108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94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153628</xdr:rowOff>
    </xdr:from>
    <xdr:to>
      <xdr:col>23</xdr:col>
      <xdr:colOff>133350</xdr:colOff>
      <xdr:row>81</xdr:row>
      <xdr:rowOff>7108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3869628"/>
          <a:ext cx="838200" cy="2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129529</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188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157452</xdr:rowOff>
    </xdr:from>
    <xdr:to>
      <xdr:col>23</xdr:col>
      <xdr:colOff>184150</xdr:colOff>
      <xdr:row>83</xdr:row>
      <xdr:rowOff>87602</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21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136365</xdr:rowOff>
    </xdr:from>
    <xdr:to>
      <xdr:col>19</xdr:col>
      <xdr:colOff>133350</xdr:colOff>
      <xdr:row>80</xdr:row>
      <xdr:rowOff>153628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852365"/>
          <a:ext cx="889000" cy="1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83846</xdr:rowOff>
    </xdr:from>
    <xdr:to>
      <xdr:col>19</xdr:col>
      <xdr:colOff>184150</xdr:colOff>
      <xdr:row>83</xdr:row>
      <xdr:rowOff>13996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14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170223</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4229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131790</xdr:rowOff>
    </xdr:from>
    <xdr:to>
      <xdr:col>15</xdr:col>
      <xdr:colOff>82550</xdr:colOff>
      <xdr:row>80</xdr:row>
      <xdr:rowOff>136365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847790"/>
          <a:ext cx="889000" cy="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61559</xdr:rowOff>
    </xdr:from>
    <xdr:to>
      <xdr:col>15</xdr:col>
      <xdr:colOff>133350</xdr:colOff>
      <xdr:row>82</xdr:row>
      <xdr:rowOff>163159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147936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20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131790</xdr:rowOff>
    </xdr:from>
    <xdr:to>
      <xdr:col>11</xdr:col>
      <xdr:colOff>31750</xdr:colOff>
      <xdr:row>80</xdr:row>
      <xdr:rowOff>137885</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3847790"/>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57414</xdr:rowOff>
    </xdr:from>
    <xdr:to>
      <xdr:col>11</xdr:col>
      <xdr:colOff>82550</xdr:colOff>
      <xdr:row>82</xdr:row>
      <xdr:rowOff>159014</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143791</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42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69667</xdr:rowOff>
    </xdr:from>
    <xdr:to>
      <xdr:col>7</xdr:col>
      <xdr:colOff>31750</xdr:colOff>
      <xdr:row>82</xdr:row>
      <xdr:rowOff>171267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156044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127758</xdr:rowOff>
    </xdr:from>
    <xdr:to>
      <xdr:col>23</xdr:col>
      <xdr:colOff>184150</xdr:colOff>
      <xdr:row>81</xdr:row>
      <xdr:rowOff>57908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84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49035</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765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102828</xdr:rowOff>
    </xdr:from>
    <xdr:to>
      <xdr:col>19</xdr:col>
      <xdr:colOff>184150</xdr:colOff>
      <xdr:row>81</xdr:row>
      <xdr:rowOff>32978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81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43155</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58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85565</xdr:rowOff>
    </xdr:from>
    <xdr:to>
      <xdr:col>15</xdr:col>
      <xdr:colOff>133350</xdr:colOff>
      <xdr:row>81</xdr:row>
      <xdr:rowOff>15715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80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25892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570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80990</xdr:rowOff>
    </xdr:from>
    <xdr:to>
      <xdr:col>11</xdr:col>
      <xdr:colOff>82550</xdr:colOff>
      <xdr:row>81</xdr:row>
      <xdr:rowOff>11140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7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21317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565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87085</xdr:rowOff>
    </xdr:from>
    <xdr:to>
      <xdr:col>7</xdr:col>
      <xdr:colOff>31750</xdr:colOff>
      <xdr:row>81</xdr:row>
      <xdr:rowOff>17235</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8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27412</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57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類似団体平均値とほぼ同じ値となっている。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人事院勧告に準じるなど、引き続き適正な職員給与の維持に努める。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9677</xdr:rowOff>
    </xdr:from>
    <xdr:to>
      <xdr:col>81</xdr:col>
      <xdr:colOff>44450</xdr:colOff>
      <xdr:row>86</xdr:row>
      <xdr:rowOff>124582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6179800" y="14754377"/>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146854</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486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100693</xdr:rowOff>
    </xdr:from>
    <xdr:to>
      <xdr:col>77</xdr:col>
      <xdr:colOff>44450</xdr:colOff>
      <xdr:row>86</xdr:row>
      <xdr:rowOff>124582</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4673943"/>
          <a:ext cx="889000" cy="19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100693</xdr:rowOff>
    </xdr:from>
    <xdr:to>
      <xdr:col>72</xdr:col>
      <xdr:colOff>203200</xdr:colOff>
      <xdr:row>86</xdr:row>
      <xdr:rowOff>55638</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673943"/>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44148</xdr:rowOff>
    </xdr:from>
    <xdr:to>
      <xdr:col>68</xdr:col>
      <xdr:colOff>152400</xdr:colOff>
      <xdr:row>86</xdr:row>
      <xdr:rowOff>55638</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a:off x="13512800" y="147888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4838</xdr:rowOff>
    </xdr:from>
    <xdr:to>
      <xdr:col>68</xdr:col>
      <xdr:colOff>203200</xdr:colOff>
      <xdr:row>86</xdr:row>
      <xdr:rowOff>106438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116615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130327</xdr:rowOff>
    </xdr:from>
    <xdr:to>
      <xdr:col>81</xdr:col>
      <xdr:colOff>95250</xdr:colOff>
      <xdr:row>86</xdr:row>
      <xdr:rowOff>60477</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102404</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675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73782</xdr:rowOff>
    </xdr:from>
    <xdr:to>
      <xdr:col>77</xdr:col>
      <xdr:colOff>95250</xdr:colOff>
      <xdr:row>87</xdr:row>
      <xdr:rowOff>3932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160159</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904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49893</xdr:rowOff>
    </xdr:from>
    <xdr:to>
      <xdr:col>73</xdr:col>
      <xdr:colOff>44450</xdr:colOff>
      <xdr:row>85</xdr:row>
      <xdr:rowOff>151493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4838</xdr:rowOff>
    </xdr:from>
    <xdr:to>
      <xdr:col>68</xdr:col>
      <xdr:colOff>203200</xdr:colOff>
      <xdr:row>86</xdr:row>
      <xdr:rowOff>106438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91215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164798</xdr:rowOff>
    </xdr:from>
    <xdr:to>
      <xdr:col>64</xdr:col>
      <xdr:colOff>152400</xdr:colOff>
      <xdr:row>86</xdr:row>
      <xdr:rowOff>94948</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105125</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5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しかし、近年は業務の多様化への対応などから、職員が増加傾向にある。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住民サービス水準は維持しながら、事務事業の見直しや効率化により適正な職員数の維持に努める。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a:extLst>
            <a:ext uri="{FF2B5EF4-FFF2-40B4-BE49-F238E27FC236}">
              <a16:creationId xmlns:a16="http://schemas.microsoft.com/office/drawing/2014/main" id="{00000000-0008-0000-0300-000039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135445</xdr:rowOff>
    </xdr:from>
    <xdr:to>
      <xdr:col>81</xdr:col>
      <xdr:colOff>44450</xdr:colOff>
      <xdr:row>66</xdr:row>
      <xdr:rowOff>78931</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7018000" y="10079545"/>
          <a:ext cx="0" cy="1315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51008</xdr:rowOff>
    </xdr:from>
    <xdr:ext cx="762000" cy="259045"/>
    <xdr:sp macro="" textlink="">
      <xdr:nvSpPr>
        <xdr:cNvPr id="315" name="定員管理の状況最小値テキスト">
          <a:extLst>
            <a:ext uri="{FF2B5EF4-FFF2-40B4-BE49-F238E27FC236}">
              <a16:creationId xmlns:a16="http://schemas.microsoft.com/office/drawing/2014/main" id="{00000000-0008-0000-0300-00003B010000}"/>
            </a:ext>
          </a:extLst>
        </xdr:cNvPr>
        <xdr:cNvSpPr txBox="1"/>
      </xdr:nvSpPr>
      <xdr:spPr>
        <a:xfrm>
          <a:off x="17106900" y="11366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78931</xdr:rowOff>
    </xdr:from>
    <xdr:to>
      <xdr:col>81</xdr:col>
      <xdr:colOff>133350</xdr:colOff>
      <xdr:row>66</xdr:row>
      <xdr:rowOff>78931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929100" y="1139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50372</xdr:rowOff>
    </xdr:from>
    <xdr:ext cx="762000" cy="259045"/>
    <xdr:sp macro="" textlink="">
      <xdr:nvSpPr>
        <xdr:cNvPr id="317" name="定員管理の状況最大値テキスト">
          <a:extLst>
            <a:ext uri="{FF2B5EF4-FFF2-40B4-BE49-F238E27FC236}">
              <a16:creationId xmlns:a16="http://schemas.microsoft.com/office/drawing/2014/main" id="{00000000-0008-0000-0300-00003D010000}"/>
            </a:ext>
          </a:extLst>
        </xdr:cNvPr>
        <xdr:cNvSpPr txBox="1"/>
      </xdr:nvSpPr>
      <xdr:spPr>
        <a:xfrm>
          <a:off x="17106900" y="982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135445</xdr:rowOff>
    </xdr:from>
    <xdr:to>
      <xdr:col>81</xdr:col>
      <xdr:colOff>133350</xdr:colOff>
      <xdr:row>58</xdr:row>
      <xdr:rowOff>135445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929100" y="1007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135445</xdr:rowOff>
    </xdr:from>
    <xdr:to>
      <xdr:col>81</xdr:col>
      <xdr:colOff>44450</xdr:colOff>
      <xdr:row>58</xdr:row>
      <xdr:rowOff>143891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6179800" y="10079545"/>
          <a:ext cx="8382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28719</xdr:rowOff>
    </xdr:from>
    <xdr:ext cx="762000" cy="259045"/>
    <xdr:sp macro="" textlink="">
      <xdr:nvSpPr>
        <xdr:cNvPr id="320" name="定員管理の状況平均値テキスト">
          <a:extLst>
            <a:ext uri="{FF2B5EF4-FFF2-40B4-BE49-F238E27FC236}">
              <a16:creationId xmlns:a16="http://schemas.microsoft.com/office/drawing/2014/main" id="{00000000-0008-0000-0300-000040010000}"/>
            </a:ext>
          </a:extLst>
        </xdr:cNvPr>
        <xdr:cNvSpPr txBox="1"/>
      </xdr:nvSpPr>
      <xdr:spPr>
        <a:xfrm>
          <a:off x="17106900" y="1031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56642</xdr:rowOff>
    </xdr:from>
    <xdr:to>
      <xdr:col>81</xdr:col>
      <xdr:colOff>95250</xdr:colOff>
      <xdr:row>60</xdr:row>
      <xdr:rowOff>158242</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69672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101664</xdr:rowOff>
    </xdr:from>
    <xdr:to>
      <xdr:col>77</xdr:col>
      <xdr:colOff>44450</xdr:colOff>
      <xdr:row>58</xdr:row>
      <xdr:rowOff>143891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5290800" y="10045764"/>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48196</xdr:rowOff>
    </xdr:from>
    <xdr:to>
      <xdr:col>77</xdr:col>
      <xdr:colOff>95250</xdr:colOff>
      <xdr:row>60</xdr:row>
      <xdr:rowOff>149796</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6129000" y="1033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134573</xdr:rowOff>
    </xdr:from>
    <xdr:ext cx="7366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798800" y="10421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101664</xdr:rowOff>
    </xdr:from>
    <xdr:to>
      <xdr:col>72</xdr:col>
      <xdr:colOff>203200</xdr:colOff>
      <xdr:row>58</xdr:row>
      <xdr:rowOff>110109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4401800" y="10045764"/>
          <a:ext cx="88900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4763</xdr:rowOff>
    </xdr:from>
    <xdr:to>
      <xdr:col>73</xdr:col>
      <xdr:colOff>44450</xdr:colOff>
      <xdr:row>60</xdr:row>
      <xdr:rowOff>106363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52400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91140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909800" y="1037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93218</xdr:rowOff>
    </xdr:from>
    <xdr:to>
      <xdr:col>68</xdr:col>
      <xdr:colOff>152400</xdr:colOff>
      <xdr:row>58</xdr:row>
      <xdr:rowOff>110109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512800" y="10037318"/>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540</xdr:rowOff>
    </xdr:from>
    <xdr:to>
      <xdr:col>68</xdr:col>
      <xdr:colOff>203200</xdr:colOff>
      <xdr:row>60</xdr:row>
      <xdr:rowOff>102140</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4351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86917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020800" y="1037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11399</xdr:rowOff>
    </xdr:from>
    <xdr:to>
      <xdr:col>64</xdr:col>
      <xdr:colOff>152400</xdr:colOff>
      <xdr:row>60</xdr:row>
      <xdr:rowOff>112999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3462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97776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131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84645</xdr:rowOff>
    </xdr:from>
    <xdr:to>
      <xdr:col>81</xdr:col>
      <xdr:colOff>95250</xdr:colOff>
      <xdr:row>59</xdr:row>
      <xdr:rowOff>14795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6967200" y="1002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5922</xdr:rowOff>
    </xdr:from>
    <xdr:ext cx="762000" cy="259045"/>
    <xdr:sp macro="" textlink="">
      <xdr:nvSpPr>
        <xdr:cNvPr id="339" name="定員管理の状況該当値テキスト">
          <a:extLst>
            <a:ext uri="{FF2B5EF4-FFF2-40B4-BE49-F238E27FC236}">
              <a16:creationId xmlns:a16="http://schemas.microsoft.com/office/drawing/2014/main" id="{00000000-0008-0000-0300-000053010000}"/>
            </a:ext>
          </a:extLst>
        </xdr:cNvPr>
        <xdr:cNvSpPr txBox="1"/>
      </xdr:nvSpPr>
      <xdr:spPr>
        <a:xfrm>
          <a:off x="17106900" y="995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93091</xdr:rowOff>
    </xdr:from>
    <xdr:to>
      <xdr:col>77</xdr:col>
      <xdr:colOff>95250</xdr:colOff>
      <xdr:row>59</xdr:row>
      <xdr:rowOff>23241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6129000" y="1003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33418</xdr:rowOff>
    </xdr:from>
    <xdr:ext cx="7366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798800" y="9806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50864</xdr:rowOff>
    </xdr:from>
    <xdr:to>
      <xdr:col>73</xdr:col>
      <xdr:colOff>44450</xdr:colOff>
      <xdr:row>58</xdr:row>
      <xdr:rowOff>152464</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5240000" y="999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162641</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909800" y="976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59309</xdr:rowOff>
    </xdr:from>
    <xdr:to>
      <xdr:col>68</xdr:col>
      <xdr:colOff>203200</xdr:colOff>
      <xdr:row>58</xdr:row>
      <xdr:rowOff>160909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4351000" y="1000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171086</xdr:rowOff>
    </xdr:from>
    <xdr:ext cx="7620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4020800" y="9772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42418</xdr:rowOff>
    </xdr:from>
    <xdr:to>
      <xdr:col>64</xdr:col>
      <xdr:colOff>152400</xdr:colOff>
      <xdr:row>58</xdr:row>
      <xdr:rowOff>144018</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3462000" y="998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154195</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3131800" y="975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しかし、近年の大規模な普通建設事業に伴う借入増加の影響で、平成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年度決算以降、数値が悪化している。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引き続き、計画の必要性や事業規模の適正を慎重に判断することで地方債の発行抑制を図り、健全な水準を維持するよう努める。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7370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86783</xdr:rowOff>
    </xdr:from>
    <xdr:to>
      <xdr:col>81</xdr:col>
      <xdr:colOff>44450</xdr:colOff>
      <xdr:row>40</xdr:row>
      <xdr:rowOff>167217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179800" y="694478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38523</xdr:rowOff>
    </xdr:from>
    <xdr:to>
      <xdr:col>77</xdr:col>
      <xdr:colOff>44450</xdr:colOff>
      <xdr:row>40</xdr:row>
      <xdr:rowOff>86783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5290800" y="68965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36847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6350</xdr:rowOff>
    </xdr:from>
    <xdr:to>
      <xdr:col>72</xdr:col>
      <xdr:colOff>203200</xdr:colOff>
      <xdr:row>40</xdr:row>
      <xdr:rowOff>38523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68643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6350</xdr:rowOff>
    </xdr:from>
    <xdr:to>
      <xdr:col>68</xdr:col>
      <xdr:colOff>152400</xdr:colOff>
      <xdr:row>40</xdr:row>
      <xdr:rowOff>30480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8643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81704</xdr:rowOff>
    </xdr:from>
    <xdr:to>
      <xdr:col>68</xdr:col>
      <xdr:colOff>203200</xdr:colOff>
      <xdr:row>42</xdr:row>
      <xdr:rowOff>11854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168081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89746</xdr:rowOff>
    </xdr:from>
    <xdr:to>
      <xdr:col>64</xdr:col>
      <xdr:colOff>152400</xdr:colOff>
      <xdr:row>42</xdr:row>
      <xdr:rowOff>19896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4673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116417</xdr:rowOff>
    </xdr:from>
    <xdr:to>
      <xdr:col>81</xdr:col>
      <xdr:colOff>95250</xdr:colOff>
      <xdr:row>41</xdr:row>
      <xdr:rowOff>46567</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132944</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35983</xdr:rowOff>
    </xdr:from>
    <xdr:to>
      <xdr:col>77</xdr:col>
      <xdr:colOff>95250</xdr:colOff>
      <xdr:row>40</xdr:row>
      <xdr:rowOff>137583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159173</xdr:rowOff>
    </xdr:from>
    <xdr:to>
      <xdr:col>73</xdr:col>
      <xdr:colOff>44450</xdr:colOff>
      <xdr:row>40</xdr:row>
      <xdr:rowOff>89323</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99500</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127000</xdr:rowOff>
    </xdr:from>
    <xdr:to>
      <xdr:col>68</xdr:col>
      <xdr:colOff>203200</xdr:colOff>
      <xdr:row>40</xdr:row>
      <xdr:rowOff>57150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151130</xdr:rowOff>
    </xdr:from>
    <xdr:to>
      <xdr:col>64</xdr:col>
      <xdr:colOff>152400</xdr:colOff>
      <xdr:row>40</xdr:row>
      <xdr:rowOff>81280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91457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将来負担すべき実質的な負債を捉えた比率は生じていない。</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40936</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421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13013</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78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40936</xdr:rowOff>
    </xdr:from>
    <xdr:to>
      <xdr:col>81</xdr:col>
      <xdr:colOff>133350</xdr:colOff>
      <xdr:row>22</xdr:row>
      <xdr:rowOff>40936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1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9,705
9,563
47.07
5,824,144
5,795,189
14,732
3,069,882
3,569,569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近年は業務の多様化への対応などのため、職員が増加傾向にある。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住民サービスの水準は維持しながら、事務事業の見直しや効率化により適正な職員数を維持し、人件費の抑制に努める。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40</xdr:row>
      <xdr:rowOff>72136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44213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72136</xdr:rowOff>
    </xdr:from>
    <xdr:to>
      <xdr:col>24</xdr:col>
      <xdr:colOff>114300</xdr:colOff>
      <xdr:row>40</xdr:row>
      <xdr:rowOff>72136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136144</xdr:rowOff>
    </xdr:from>
    <xdr:to>
      <xdr:col>24</xdr:col>
      <xdr:colOff>25400</xdr:colOff>
      <xdr:row>38</xdr:row>
      <xdr:rowOff>40132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08344"/>
          <a:ext cx="8382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76725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48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136144</xdr:rowOff>
    </xdr:from>
    <xdr:to>
      <xdr:col>19</xdr:col>
      <xdr:colOff>187325</xdr:colOff>
      <xdr:row>36</xdr:row>
      <xdr:rowOff>136144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08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113284</xdr:rowOff>
    </xdr:from>
    <xdr:to>
      <xdr:col>15</xdr:col>
      <xdr:colOff>98425</xdr:colOff>
      <xdr:row>36</xdr:row>
      <xdr:rowOff>136144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854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135636</xdr:rowOff>
    </xdr:from>
    <xdr:to>
      <xdr:col>15</xdr:col>
      <xdr:colOff>149225</xdr:colOff>
      <xdr:row>37</xdr:row>
      <xdr:rowOff>65786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50563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113284</xdr:rowOff>
    </xdr:from>
    <xdr:to>
      <xdr:col>11</xdr:col>
      <xdr:colOff>9525</xdr:colOff>
      <xdr:row>36</xdr:row>
      <xdr:rowOff>136144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854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160782</xdr:rowOff>
    </xdr:from>
    <xdr:to>
      <xdr:col>24</xdr:col>
      <xdr:colOff>76200</xdr:colOff>
      <xdr:row>38</xdr:row>
      <xdr:rowOff>90932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132859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85344</xdr:rowOff>
    </xdr:from>
    <xdr:to>
      <xdr:col>20</xdr:col>
      <xdr:colOff>38100</xdr:colOff>
      <xdr:row>37</xdr:row>
      <xdr:rowOff>15494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85344</xdr:rowOff>
    </xdr:from>
    <xdr:to>
      <xdr:col>15</xdr:col>
      <xdr:colOff>149225</xdr:colOff>
      <xdr:row>37</xdr:row>
      <xdr:rowOff>15494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62484</xdr:rowOff>
    </xdr:from>
    <xdr:to>
      <xdr:col>11</xdr:col>
      <xdr:colOff>60325</xdr:colOff>
      <xdr:row>36</xdr:row>
      <xdr:rowOff>164084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2811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しかし、公共施設維持管理費の影響などにより今後の増加が見込まれる。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引き続き、事務事業の見直しや効率化を進め、歳出削減に努める。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77470</xdr:rowOff>
    </xdr:from>
    <xdr:to>
      <xdr:col>82</xdr:col>
      <xdr:colOff>107950</xdr:colOff>
      <xdr:row>21</xdr:row>
      <xdr:rowOff>77470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063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49547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77470</xdr:rowOff>
    </xdr:from>
    <xdr:to>
      <xdr:col>82</xdr:col>
      <xdr:colOff>196850</xdr:colOff>
      <xdr:row>21</xdr:row>
      <xdr:rowOff>77470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163847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77470</xdr:rowOff>
    </xdr:from>
    <xdr:to>
      <xdr:col>82</xdr:col>
      <xdr:colOff>196850</xdr:colOff>
      <xdr:row>13</xdr:row>
      <xdr:rowOff>77470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77470</xdr:rowOff>
    </xdr:from>
    <xdr:to>
      <xdr:col>82</xdr:col>
      <xdr:colOff>107950</xdr:colOff>
      <xdr:row>15</xdr:row>
      <xdr:rowOff>77470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30632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17797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6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39370</xdr:rowOff>
    </xdr:from>
    <xdr:to>
      <xdr:col>78</xdr:col>
      <xdr:colOff>69850</xdr:colOff>
      <xdr:row>15</xdr:row>
      <xdr:rowOff>77470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611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11430</xdr:rowOff>
    </xdr:from>
    <xdr:to>
      <xdr:col>78</xdr:col>
      <xdr:colOff>120650</xdr:colOff>
      <xdr:row>17</xdr:row>
      <xdr:rowOff>113030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97807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149860</xdr:rowOff>
    </xdr:from>
    <xdr:to>
      <xdr:col>73</xdr:col>
      <xdr:colOff>180975</xdr:colOff>
      <xdr:row>15</xdr:row>
      <xdr:rowOff>39370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550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149860</xdr:rowOff>
    </xdr:from>
    <xdr:to>
      <xdr:col>69</xdr:col>
      <xdr:colOff>92075</xdr:colOff>
      <xdr:row>14</xdr:row>
      <xdr:rowOff>165100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550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26670</xdr:rowOff>
    </xdr:from>
    <xdr:to>
      <xdr:col>82</xdr:col>
      <xdr:colOff>158750</xdr:colOff>
      <xdr:row>13</xdr:row>
      <xdr:rowOff>128270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25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106697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26670</xdr:rowOff>
    </xdr:from>
    <xdr:to>
      <xdr:col>78</xdr:col>
      <xdr:colOff>120650</xdr:colOff>
      <xdr:row>15</xdr:row>
      <xdr:rowOff>128270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138447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6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160020</xdr:rowOff>
    </xdr:from>
    <xdr:to>
      <xdr:col>74</xdr:col>
      <xdr:colOff>31750</xdr:colOff>
      <xdr:row>15</xdr:row>
      <xdr:rowOff>90170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56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100347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99060</xdr:rowOff>
    </xdr:from>
    <xdr:to>
      <xdr:col>69</xdr:col>
      <xdr:colOff>142875</xdr:colOff>
      <xdr:row>15</xdr:row>
      <xdr:rowOff>29210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39387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114300</xdr:rowOff>
    </xdr:from>
    <xdr:to>
      <xdr:col>65</xdr:col>
      <xdr:colOff>53975</xdr:colOff>
      <xdr:row>15</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54627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福祉医療費給付対象者拡充など、独自の取り組みを行っているため、類似団体平均値を上回る傾向にある。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フレイル対策など介護予防事業や健康増進事業の取り組みを強化し、医療費の抑制に努める。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24130</xdr:rowOff>
    </xdr:from>
    <xdr:to>
      <xdr:col>24</xdr:col>
      <xdr:colOff>25400</xdr:colOff>
      <xdr:row>61</xdr:row>
      <xdr:rowOff>138430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09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110507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138430</xdr:rowOff>
    </xdr:from>
    <xdr:to>
      <xdr:col>24</xdr:col>
      <xdr:colOff>114300</xdr:colOff>
      <xdr:row>61</xdr:row>
      <xdr:rowOff>138430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110507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5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24130</xdr:rowOff>
    </xdr:from>
    <xdr:to>
      <xdr:col>24</xdr:col>
      <xdr:colOff>114300</xdr:colOff>
      <xdr:row>53</xdr:row>
      <xdr:rowOff>24130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59</xdr:row>
      <xdr:rowOff>46990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95680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81280</xdr:rowOff>
    </xdr:from>
    <xdr:to>
      <xdr:col>19</xdr:col>
      <xdr:colOff>187325</xdr:colOff>
      <xdr:row>59</xdr:row>
      <xdr:rowOff>46990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100253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99060</xdr:rowOff>
    </xdr:from>
    <xdr:to>
      <xdr:col>20</xdr:col>
      <xdr:colOff>38100</xdr:colOff>
      <xdr:row>57</xdr:row>
      <xdr:rowOff>29210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39387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161290</xdr:rowOff>
    </xdr:from>
    <xdr:to>
      <xdr:col>15</xdr:col>
      <xdr:colOff>98425</xdr:colOff>
      <xdr:row>58</xdr:row>
      <xdr:rowOff>81280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9339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39387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161290</xdr:rowOff>
    </xdr:from>
    <xdr:to>
      <xdr:col>11</xdr:col>
      <xdr:colOff>9525</xdr:colOff>
      <xdr:row>58</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933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142257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167640</xdr:rowOff>
    </xdr:from>
    <xdr:to>
      <xdr:col>20</xdr:col>
      <xdr:colOff>38100</xdr:colOff>
      <xdr:row>59</xdr:row>
      <xdr:rowOff>97790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82567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30480</xdr:rowOff>
    </xdr:from>
    <xdr:to>
      <xdr:col>15</xdr:col>
      <xdr:colOff>149225</xdr:colOff>
      <xdr:row>58</xdr:row>
      <xdr:rowOff>132080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116857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110490</xdr:rowOff>
    </xdr:from>
    <xdr:to>
      <xdr:col>11</xdr:col>
      <xdr:colOff>60325</xdr:colOff>
      <xdr:row>58</xdr:row>
      <xdr:rowOff>40640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25417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特定環境保全公共下水道事業特別会計への繰出金が主な要因となっている。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下水道事業にあっては独立採算の原則に立ち返り、財政健全化に向けた取り組みの推進に努める。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61</xdr:row>
      <xdr:rowOff>1270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347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85090</xdr:rowOff>
    </xdr:from>
    <xdr:to>
      <xdr:col>82</xdr:col>
      <xdr:colOff>107950</xdr:colOff>
      <xdr:row>57</xdr:row>
      <xdr:rowOff>146050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8577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146050</xdr:rowOff>
    </xdr:from>
    <xdr:to>
      <xdr:col>78</xdr:col>
      <xdr:colOff>69850</xdr:colOff>
      <xdr:row>57</xdr:row>
      <xdr:rowOff>161290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918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57</xdr:row>
      <xdr:rowOff>161290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918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57</xdr:row>
      <xdr:rowOff>168910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918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6367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95250</xdr:rowOff>
    </xdr:from>
    <xdr:to>
      <xdr:col>78</xdr:col>
      <xdr:colOff>120650</xdr:colOff>
      <xdr:row>58</xdr:row>
      <xdr:rowOff>25400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10177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110490</xdr:rowOff>
    </xdr:from>
    <xdr:to>
      <xdr:col>74</xdr:col>
      <xdr:colOff>31750</xdr:colOff>
      <xdr:row>58</xdr:row>
      <xdr:rowOff>40640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25417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118110</xdr:rowOff>
    </xdr:from>
    <xdr:to>
      <xdr:col>65</xdr:col>
      <xdr:colOff>53975</xdr:colOff>
      <xdr:row>58</xdr:row>
      <xdr:rowOff>48260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33037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各種補助金については、住民の自主的な地域づくり活動に対する支援助成などを積極的に行いつつ、その効果や必要性を十分精査し、適正で効果的な歳出に努める。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17272</xdr:rowOff>
    </xdr:from>
    <xdr:to>
      <xdr:col>82</xdr:col>
      <xdr:colOff>107950</xdr:colOff>
      <xdr:row>40</xdr:row>
      <xdr:rowOff>67564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6572"/>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103649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17272</xdr:rowOff>
    </xdr:from>
    <xdr:to>
      <xdr:col>82</xdr:col>
      <xdr:colOff>196850</xdr:colOff>
      <xdr:row>34</xdr:row>
      <xdr:rowOff>17272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117856</xdr:rowOff>
    </xdr:from>
    <xdr:to>
      <xdr:col>82</xdr:col>
      <xdr:colOff>107950</xdr:colOff>
      <xdr:row>36</xdr:row>
      <xdr:rowOff>168148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29005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36</xdr:row>
      <xdr:rowOff>168148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2992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140208</xdr:rowOff>
    </xdr:from>
    <xdr:to>
      <xdr:col>78</xdr:col>
      <xdr:colOff>120650</xdr:colOff>
      <xdr:row>37</xdr:row>
      <xdr:rowOff>70358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36</xdr:row>
      <xdr:rowOff>163576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2992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131572</xdr:rowOff>
    </xdr:from>
    <xdr:to>
      <xdr:col>69</xdr:col>
      <xdr:colOff>92075</xdr:colOff>
      <xdr:row>36</xdr:row>
      <xdr:rowOff>163576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3037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83583</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117348</xdr:rowOff>
    </xdr:from>
    <xdr:to>
      <xdr:col>78</xdr:col>
      <xdr:colOff>120650</xdr:colOff>
      <xdr:row>37</xdr:row>
      <xdr:rowOff>47498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57675</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16527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112776</xdr:rowOff>
    </xdr:from>
    <xdr:to>
      <xdr:col>69</xdr:col>
      <xdr:colOff>142875</xdr:colOff>
      <xdr:row>37</xdr:row>
      <xdr:rowOff>42926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しかし、近年の大規模な普通建設事業に伴う借入増加の影響で、平成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年度決算以降は数値が悪化している。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引き続き、計画の必要性や事業規模を慎重に判断することで地方債の発行抑制を図り、健全な水準を維持するよう努める。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83566</xdr:rowOff>
    </xdr:from>
    <xdr:to>
      <xdr:col>24</xdr:col>
      <xdr:colOff>25400</xdr:colOff>
      <xdr:row>81</xdr:row>
      <xdr:rowOff>106426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9941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78503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106426</xdr:rowOff>
    </xdr:from>
    <xdr:to>
      <xdr:col>24</xdr:col>
      <xdr:colOff>114300</xdr:colOff>
      <xdr:row>81</xdr:row>
      <xdr:rowOff>106426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169943</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4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83566</xdr:rowOff>
    </xdr:from>
    <xdr:to>
      <xdr:col>24</xdr:col>
      <xdr:colOff>114300</xdr:colOff>
      <xdr:row>73</xdr:row>
      <xdr:rowOff>83566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9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49276</xdr:rowOff>
    </xdr:from>
    <xdr:to>
      <xdr:col>24</xdr:col>
      <xdr:colOff>25400</xdr:colOff>
      <xdr:row>76</xdr:row>
      <xdr:rowOff>81280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987800" y="1307947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41419</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49276</xdr:rowOff>
    </xdr:from>
    <xdr:to>
      <xdr:col>19</xdr:col>
      <xdr:colOff>187325</xdr:colOff>
      <xdr:row>76</xdr:row>
      <xdr:rowOff>49276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098800" y="13079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87630</xdr:rowOff>
    </xdr:from>
    <xdr:to>
      <xdr:col>20</xdr:col>
      <xdr:colOff>38100</xdr:colOff>
      <xdr:row>78</xdr:row>
      <xdr:rowOff>17780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2557</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156718</xdr:rowOff>
    </xdr:from>
    <xdr:to>
      <xdr:col>15</xdr:col>
      <xdr:colOff>98425</xdr:colOff>
      <xdr:row>76</xdr:row>
      <xdr:rowOff>49276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30154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51054</xdr:rowOff>
    </xdr:from>
    <xdr:to>
      <xdr:col>15</xdr:col>
      <xdr:colOff>149225</xdr:colOff>
      <xdr:row>77</xdr:row>
      <xdr:rowOff>152654</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137431</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156718</xdr:rowOff>
    </xdr:from>
    <xdr:to>
      <xdr:col>11</xdr:col>
      <xdr:colOff>9525</xdr:colOff>
      <xdr:row>75</xdr:row>
      <xdr:rowOff>161289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30154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128288</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30480</xdr:rowOff>
    </xdr:from>
    <xdr:to>
      <xdr:col>24</xdr:col>
      <xdr:colOff>76200</xdr:colOff>
      <xdr:row>76</xdr:row>
      <xdr:rowOff>132080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47007</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169926</xdr:rowOff>
    </xdr:from>
    <xdr:to>
      <xdr:col>20</xdr:col>
      <xdr:colOff>38100</xdr:colOff>
      <xdr:row>76</xdr:row>
      <xdr:rowOff>100076</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110253</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169926</xdr:rowOff>
    </xdr:from>
    <xdr:to>
      <xdr:col>15</xdr:col>
      <xdr:colOff>149225</xdr:colOff>
      <xdr:row>76</xdr:row>
      <xdr:rowOff>100076</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110253</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105918</xdr:rowOff>
    </xdr:from>
    <xdr:to>
      <xdr:col>11</xdr:col>
      <xdr:colOff>60325</xdr:colOff>
      <xdr:row>76</xdr:row>
      <xdr:rowOff>36069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46245</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住民サービス水準は維持しながら、事務事業の見直しや効率化により、経常経費の抑制に努める。</a:t>
          </a: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154432</xdr:rowOff>
    </xdr:from>
    <xdr:to>
      <xdr:col>82</xdr:col>
      <xdr:colOff>107950</xdr:colOff>
      <xdr:row>80</xdr:row>
      <xdr:rowOff>131572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498832"/>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103649</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131572</xdr:rowOff>
    </xdr:from>
    <xdr:to>
      <xdr:col>82</xdr:col>
      <xdr:colOff>196850</xdr:colOff>
      <xdr:row>80</xdr:row>
      <xdr:rowOff>131572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69359</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24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154432</xdr:rowOff>
    </xdr:from>
    <xdr:to>
      <xdr:col>82</xdr:col>
      <xdr:colOff>196850</xdr:colOff>
      <xdr:row>72</xdr:row>
      <xdr:rowOff>154432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49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56134</xdr:rowOff>
    </xdr:from>
    <xdr:to>
      <xdr:col>82</xdr:col>
      <xdr:colOff>107950</xdr:colOff>
      <xdr:row>75</xdr:row>
      <xdr:rowOff>143002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5671800" y="1291488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160290</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019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4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60706</xdr:rowOff>
    </xdr:from>
    <xdr:to>
      <xdr:col>78</xdr:col>
      <xdr:colOff>69850</xdr:colOff>
      <xdr:row>75</xdr:row>
      <xdr:rowOff>143002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4782800" y="1291945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10414</xdr:rowOff>
    </xdr:from>
    <xdr:to>
      <xdr:col>73</xdr:col>
      <xdr:colOff>180975</xdr:colOff>
      <xdr:row>75</xdr:row>
      <xdr:rowOff>60706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28691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10414</xdr:rowOff>
    </xdr:from>
    <xdr:to>
      <xdr:col>69</xdr:col>
      <xdr:colOff>92075</xdr:colOff>
      <xdr:row>75</xdr:row>
      <xdr:rowOff>28702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004800" y="128691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35052</xdr:rowOff>
    </xdr:from>
    <xdr:to>
      <xdr:col>69</xdr:col>
      <xdr:colOff>142875</xdr:colOff>
      <xdr:row>76</xdr:row>
      <xdr:rowOff>136652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121429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15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5334</xdr:rowOff>
    </xdr:from>
    <xdr:to>
      <xdr:col>82</xdr:col>
      <xdr:colOff>158750</xdr:colOff>
      <xdr:row>75</xdr:row>
      <xdr:rowOff>106934</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21861</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709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92202</xdr:rowOff>
    </xdr:from>
    <xdr:to>
      <xdr:col>78</xdr:col>
      <xdr:colOff>120650</xdr:colOff>
      <xdr:row>76</xdr:row>
      <xdr:rowOff>22352</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32529</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71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9906</xdr:rowOff>
    </xdr:from>
    <xdr:to>
      <xdr:col>74</xdr:col>
      <xdr:colOff>31750</xdr:colOff>
      <xdr:row>75</xdr:row>
      <xdr:rowOff>111506</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121683</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63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131064</xdr:rowOff>
    </xdr:from>
    <xdr:to>
      <xdr:col>69</xdr:col>
      <xdr:colOff>142875</xdr:colOff>
      <xdr:row>75</xdr:row>
      <xdr:rowOff>61214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71391</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149352</xdr:rowOff>
    </xdr:from>
    <xdr:to>
      <xdr:col>65</xdr:col>
      <xdr:colOff>53975</xdr:colOff>
      <xdr:row>75</xdr:row>
      <xdr:rowOff>79502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89679</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長野県松川村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32884</xdr:rowOff>
    </xdr:from>
    <xdr:to>
      <xdr:col>29</xdr:col>
      <xdr:colOff>127000</xdr:colOff>
      <xdr:row>20</xdr:row>
      <xdr:rowOff>41251</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37909"/>
          <a:ext cx="0" cy="1379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13328</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8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41251</xdr:rowOff>
    </xdr:from>
    <xdr:to>
      <xdr:col>30</xdr:col>
      <xdr:colOff>25400</xdr:colOff>
      <xdr:row>20</xdr:row>
      <xdr:rowOff>41251</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178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119261</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8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32884</xdr:rowOff>
    </xdr:from>
    <xdr:to>
      <xdr:col>30</xdr:col>
      <xdr:colOff>25400</xdr:colOff>
      <xdr:row>12</xdr:row>
      <xdr:rowOff>32884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379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38544</xdr:rowOff>
    </xdr:from>
    <xdr:to>
      <xdr:col>29</xdr:col>
      <xdr:colOff>127000</xdr:colOff>
      <xdr:row>19</xdr:row>
      <xdr:rowOff>69505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343719"/>
          <a:ext cx="647700" cy="30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66148</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5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49621</xdr:rowOff>
    </xdr:from>
    <xdr:to>
      <xdr:col>29</xdr:col>
      <xdr:colOff>177800</xdr:colOff>
      <xdr:row>17</xdr:row>
      <xdr:rowOff>151221</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69505</xdr:rowOff>
    </xdr:from>
    <xdr:to>
      <xdr:col>26</xdr:col>
      <xdr:colOff>50800</xdr:colOff>
      <xdr:row>19</xdr:row>
      <xdr:rowOff>94853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374680"/>
          <a:ext cx="698500" cy="25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82576</xdr:rowOff>
    </xdr:from>
    <xdr:to>
      <xdr:col>26</xdr:col>
      <xdr:colOff>101600</xdr:colOff>
      <xdr:row>18</xdr:row>
      <xdr:rowOff>12726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22903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813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94853</xdr:rowOff>
    </xdr:from>
    <xdr:to>
      <xdr:col>22</xdr:col>
      <xdr:colOff>114300</xdr:colOff>
      <xdr:row>19</xdr:row>
      <xdr:rowOff>100760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400028"/>
          <a:ext cx="698500" cy="5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150251</xdr:rowOff>
    </xdr:from>
    <xdr:to>
      <xdr:col>22</xdr:col>
      <xdr:colOff>165100</xdr:colOff>
      <xdr:row>18</xdr:row>
      <xdr:rowOff>80401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90578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100760</xdr:rowOff>
    </xdr:from>
    <xdr:to>
      <xdr:col>18</xdr:col>
      <xdr:colOff>177800</xdr:colOff>
      <xdr:row>19</xdr:row>
      <xdr:rowOff>131429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405935"/>
          <a:ext cx="698500" cy="30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162413</xdr:rowOff>
    </xdr:from>
    <xdr:to>
      <xdr:col>19</xdr:col>
      <xdr:colOff>38100</xdr:colOff>
      <xdr:row>18</xdr:row>
      <xdr:rowOff>92563</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102740</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167936</xdr:rowOff>
    </xdr:from>
    <xdr:to>
      <xdr:col>15</xdr:col>
      <xdr:colOff>101600</xdr:colOff>
      <xdr:row>18</xdr:row>
      <xdr:rowOff>98086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108263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9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159194</xdr:rowOff>
    </xdr:from>
    <xdr:to>
      <xdr:col>29</xdr:col>
      <xdr:colOff>177800</xdr:colOff>
      <xdr:row>19</xdr:row>
      <xdr:rowOff>89344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92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131271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6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18705</xdr:rowOff>
    </xdr:from>
    <xdr:to>
      <xdr:col>26</xdr:col>
      <xdr:colOff>101600</xdr:colOff>
      <xdr:row>19</xdr:row>
      <xdr:rowOff>120305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323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105082</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410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44053</xdr:rowOff>
    </xdr:from>
    <xdr:to>
      <xdr:col>22</xdr:col>
      <xdr:colOff>165100</xdr:colOff>
      <xdr:row>19</xdr:row>
      <xdr:rowOff>145653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349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130430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43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49960</xdr:rowOff>
    </xdr:from>
    <xdr:to>
      <xdr:col>19</xdr:col>
      <xdr:colOff>38100</xdr:colOff>
      <xdr:row>19</xdr:row>
      <xdr:rowOff>151560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55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136337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4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80629</xdr:rowOff>
    </xdr:from>
    <xdr:to>
      <xdr:col>15</xdr:col>
      <xdr:colOff>101600</xdr:colOff>
      <xdr:row>20</xdr:row>
      <xdr:rowOff>10779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858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167006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7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147296</xdr:rowOff>
    </xdr:from>
    <xdr:to>
      <xdr:col>29</xdr:col>
      <xdr:colOff>127000</xdr:colOff>
      <xdr:row>38</xdr:row>
      <xdr:rowOff>8242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71846"/>
          <a:ext cx="0" cy="14039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323219</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47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8242</xdr:rowOff>
    </xdr:from>
    <xdr:to>
      <xdr:col>30</xdr:col>
      <xdr:colOff>25400</xdr:colOff>
      <xdr:row>38</xdr:row>
      <xdr:rowOff>8242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75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62223</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1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147296</xdr:rowOff>
    </xdr:from>
    <xdr:to>
      <xdr:col>30</xdr:col>
      <xdr:colOff>25400</xdr:colOff>
      <xdr:row>33</xdr:row>
      <xdr:rowOff>147296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718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46696</xdr:rowOff>
    </xdr:from>
    <xdr:to>
      <xdr:col>29</xdr:col>
      <xdr:colOff>127000</xdr:colOff>
      <xdr:row>36</xdr:row>
      <xdr:rowOff>104581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999946"/>
          <a:ext cx="647700" cy="57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314387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81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126410</xdr:rowOff>
    </xdr:from>
    <xdr:to>
      <xdr:col>29</xdr:col>
      <xdr:colOff>177800</xdr:colOff>
      <xdr:row>35</xdr:row>
      <xdr:rowOff>228010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3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104581</xdr:rowOff>
    </xdr:from>
    <xdr:to>
      <xdr:col>26</xdr:col>
      <xdr:colOff>50800</xdr:colOff>
      <xdr:row>36</xdr:row>
      <xdr:rowOff>120093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057831"/>
          <a:ext cx="698500" cy="15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161876</xdr:rowOff>
    </xdr:from>
    <xdr:to>
      <xdr:col>26</xdr:col>
      <xdr:colOff>101600</xdr:colOff>
      <xdr:row>35</xdr:row>
      <xdr:rowOff>263476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722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273653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41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120093</xdr:rowOff>
    </xdr:from>
    <xdr:to>
      <xdr:col>22</xdr:col>
      <xdr:colOff>114300</xdr:colOff>
      <xdr:row>37</xdr:row>
      <xdr:rowOff>20946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073343"/>
          <a:ext cx="698500" cy="72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217050</xdr:rowOff>
    </xdr:from>
    <xdr:to>
      <xdr:col>22</xdr:col>
      <xdr:colOff>165100</xdr:colOff>
      <xdr:row>35</xdr:row>
      <xdr:rowOff>318650</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27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328827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14170</xdr:rowOff>
    </xdr:from>
    <xdr:to>
      <xdr:col>18</xdr:col>
      <xdr:colOff>177800</xdr:colOff>
      <xdr:row>37</xdr:row>
      <xdr:rowOff>20946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138870"/>
          <a:ext cx="698500" cy="6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212641</xdr:rowOff>
    </xdr:from>
    <xdr:to>
      <xdr:col>19</xdr:col>
      <xdr:colOff>38100</xdr:colOff>
      <xdr:row>35</xdr:row>
      <xdr:rowOff>314241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22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324418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91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210176</xdr:rowOff>
    </xdr:from>
    <xdr:to>
      <xdr:col>15</xdr:col>
      <xdr:colOff>101600</xdr:colOff>
      <xdr:row>35</xdr:row>
      <xdr:rowOff>311776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20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321953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8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338796</xdr:rowOff>
    </xdr:from>
    <xdr:to>
      <xdr:col>29</xdr:col>
      <xdr:colOff>177800</xdr:colOff>
      <xdr:row>36</xdr:row>
      <xdr:rowOff>97496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49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310873</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21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53781</xdr:rowOff>
    </xdr:from>
    <xdr:to>
      <xdr:col>26</xdr:col>
      <xdr:colOff>101600</xdr:colOff>
      <xdr:row>36</xdr:row>
      <xdr:rowOff>155381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007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140158</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93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69293</xdr:rowOff>
    </xdr:from>
    <xdr:to>
      <xdr:col>22</xdr:col>
      <xdr:colOff>165100</xdr:colOff>
      <xdr:row>36</xdr:row>
      <xdr:rowOff>170893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022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155670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10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141596</xdr:rowOff>
    </xdr:from>
    <xdr:to>
      <xdr:col>19</xdr:col>
      <xdr:colOff>38100</xdr:colOff>
      <xdr:row>37</xdr:row>
      <xdr:rowOff>71746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94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56523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81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134820</xdr:rowOff>
    </xdr:from>
    <xdr:to>
      <xdr:col>15</xdr:col>
      <xdr:colOff>101600</xdr:colOff>
      <xdr:row>37</xdr:row>
      <xdr:rowOff>64970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88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49747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7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9,705
9,563
47.07
5,824,144
5,795,189
14,732
3,069,882
3,569,569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154887</xdr:rowOff>
    </xdr:from>
    <xdr:to>
      <xdr:col>24</xdr:col>
      <xdr:colOff>62865</xdr:colOff>
      <xdr:row>37</xdr:row>
      <xdr:rowOff>121557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26937"/>
          <a:ext cx="1270" cy="133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125384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6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121557</xdr:rowOff>
    </xdr:from>
    <xdr:to>
      <xdr:col>24</xdr:col>
      <xdr:colOff>152400</xdr:colOff>
      <xdr:row>37</xdr:row>
      <xdr:rowOff>121557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5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101564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0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154887</xdr:rowOff>
    </xdr:from>
    <xdr:to>
      <xdr:col>24</xdr:col>
      <xdr:colOff>152400</xdr:colOff>
      <xdr:row>29</xdr:row>
      <xdr:rowOff>154887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2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166019</xdr:rowOff>
    </xdr:from>
    <xdr:to>
      <xdr:col>24</xdr:col>
      <xdr:colOff>63500</xdr:colOff>
      <xdr:row>38</xdr:row>
      <xdr:rowOff>11059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38219"/>
          <a:ext cx="838200" cy="18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80901</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02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58024</xdr:rowOff>
    </xdr:from>
    <xdr:to>
      <xdr:col>24</xdr:col>
      <xdr:colOff>114300</xdr:colOff>
      <xdr:row>35</xdr:row>
      <xdr:rowOff>159624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5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11059</xdr:rowOff>
    </xdr:from>
    <xdr:to>
      <xdr:col>19</xdr:col>
      <xdr:colOff>177800</xdr:colOff>
      <xdr:row>38</xdr:row>
      <xdr:rowOff>18390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26159"/>
          <a:ext cx="889000" cy="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13630</xdr:rowOff>
    </xdr:from>
    <xdr:to>
      <xdr:col>20</xdr:col>
      <xdr:colOff>38100</xdr:colOff>
      <xdr:row>36</xdr:row>
      <xdr:rowOff>115230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131757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61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18390</xdr:rowOff>
    </xdr:from>
    <xdr:to>
      <xdr:col>15</xdr:col>
      <xdr:colOff>50800</xdr:colOff>
      <xdr:row>38</xdr:row>
      <xdr:rowOff>41356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33490"/>
          <a:ext cx="889000" cy="2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68456</xdr:rowOff>
    </xdr:from>
    <xdr:to>
      <xdr:col>15</xdr:col>
      <xdr:colOff>101600</xdr:colOff>
      <xdr:row>36</xdr:row>
      <xdr:rowOff>170056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15133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01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41356</xdr:rowOff>
    </xdr:from>
    <xdr:to>
      <xdr:col>10</xdr:col>
      <xdr:colOff>114300</xdr:colOff>
      <xdr:row>38</xdr:row>
      <xdr:rowOff>57594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56456"/>
          <a:ext cx="889000" cy="1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71298</xdr:rowOff>
    </xdr:from>
    <xdr:to>
      <xdr:col>10</xdr:col>
      <xdr:colOff>165100</xdr:colOff>
      <xdr:row>37</xdr:row>
      <xdr:rowOff>1448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17975</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66391</xdr:rowOff>
    </xdr:from>
    <xdr:to>
      <xdr:col>6</xdr:col>
      <xdr:colOff>38100</xdr:colOff>
      <xdr:row>36</xdr:row>
      <xdr:rowOff>167991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13068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115219</xdr:rowOff>
    </xdr:from>
    <xdr:to>
      <xdr:col>24</xdr:col>
      <xdr:colOff>114300</xdr:colOff>
      <xdr:row>37</xdr:row>
      <xdr:rowOff>45369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8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30146</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0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131709</xdr:rowOff>
    </xdr:from>
    <xdr:to>
      <xdr:col>20</xdr:col>
      <xdr:colOff>38100</xdr:colOff>
      <xdr:row>38</xdr:row>
      <xdr:rowOff>61859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7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52986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6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139040</xdr:rowOff>
    </xdr:from>
    <xdr:to>
      <xdr:col>15</xdr:col>
      <xdr:colOff>101600</xdr:colOff>
      <xdr:row>38</xdr:row>
      <xdr:rowOff>69190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60317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7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162006</xdr:rowOff>
    </xdr:from>
    <xdr:to>
      <xdr:col>10</xdr:col>
      <xdr:colOff>165100</xdr:colOff>
      <xdr:row>38</xdr:row>
      <xdr:rowOff>92156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0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83283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9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6794</xdr:rowOff>
    </xdr:from>
    <xdr:to>
      <xdr:col>6</xdr:col>
      <xdr:colOff>38100</xdr:colOff>
      <xdr:row>38</xdr:row>
      <xdr:rowOff>108394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2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99521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1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41215</xdr:rowOff>
    </xdr:from>
    <xdr:to>
      <xdr:col>24</xdr:col>
      <xdr:colOff>62865</xdr:colOff>
      <xdr:row>58</xdr:row>
      <xdr:rowOff>54482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85165"/>
          <a:ext cx="1270" cy="1213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58309</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02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54482</xdr:rowOff>
    </xdr:from>
    <xdr:to>
      <xdr:col>24</xdr:col>
      <xdr:colOff>152400</xdr:colOff>
      <xdr:row>58</xdr:row>
      <xdr:rowOff>54482</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9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159342</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6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41215</xdr:rowOff>
    </xdr:from>
    <xdr:to>
      <xdr:col>24</xdr:col>
      <xdr:colOff>152400</xdr:colOff>
      <xdr:row>51</xdr:row>
      <xdr:rowOff>41215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8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166701</xdr:rowOff>
    </xdr:from>
    <xdr:to>
      <xdr:col>24</xdr:col>
      <xdr:colOff>63500</xdr:colOff>
      <xdr:row>58</xdr:row>
      <xdr:rowOff>54482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939351"/>
          <a:ext cx="838200" cy="59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100861</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5306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77984</xdr:rowOff>
    </xdr:from>
    <xdr:to>
      <xdr:col>24</xdr:col>
      <xdr:colOff>114300</xdr:colOff>
      <xdr:row>57</xdr:row>
      <xdr:rowOff>8134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166701</xdr:rowOff>
    </xdr:from>
    <xdr:to>
      <xdr:col>19</xdr:col>
      <xdr:colOff>177800</xdr:colOff>
      <xdr:row>57</xdr:row>
      <xdr:rowOff>170191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39351"/>
          <a:ext cx="889000" cy="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77115</xdr:rowOff>
    </xdr:from>
    <xdr:to>
      <xdr:col>20</xdr:col>
      <xdr:colOff>38100</xdr:colOff>
      <xdr:row>57</xdr:row>
      <xdr:rowOff>7265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7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23792</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45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170191</xdr:rowOff>
    </xdr:from>
    <xdr:to>
      <xdr:col>15</xdr:col>
      <xdr:colOff>50800</xdr:colOff>
      <xdr:row>58</xdr:row>
      <xdr:rowOff>429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42841"/>
          <a:ext cx="889000" cy="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78464</xdr:rowOff>
    </xdr:from>
    <xdr:to>
      <xdr:col>15</xdr:col>
      <xdr:colOff>101600</xdr:colOff>
      <xdr:row>57</xdr:row>
      <xdr:rowOff>8614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25141</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45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156735</xdr:rowOff>
    </xdr:from>
    <xdr:to>
      <xdr:col>10</xdr:col>
      <xdr:colOff>114300</xdr:colOff>
      <xdr:row>58</xdr:row>
      <xdr:rowOff>429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1130300" y="9929385"/>
          <a:ext cx="889000" cy="1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84343</xdr:rowOff>
    </xdr:from>
    <xdr:to>
      <xdr:col>10</xdr:col>
      <xdr:colOff>165100</xdr:colOff>
      <xdr:row>57</xdr:row>
      <xdr:rowOff>14493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31020</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46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64870</xdr:rowOff>
    </xdr:from>
    <xdr:to>
      <xdr:col>6</xdr:col>
      <xdr:colOff>38100</xdr:colOff>
      <xdr:row>56</xdr:row>
      <xdr:rowOff>166470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11547</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441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3682</xdr:rowOff>
    </xdr:from>
    <xdr:to>
      <xdr:col>24</xdr:col>
      <xdr:colOff>114300</xdr:colOff>
      <xdr:row>58</xdr:row>
      <xdr:rowOff>105282</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4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90059</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115901</xdr:rowOff>
    </xdr:from>
    <xdr:to>
      <xdr:col>20</xdr:col>
      <xdr:colOff>38100</xdr:colOff>
      <xdr:row>58</xdr:row>
      <xdr:rowOff>46051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8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37178</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98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119391</xdr:rowOff>
    </xdr:from>
    <xdr:to>
      <xdr:col>15</xdr:col>
      <xdr:colOff>101600</xdr:colOff>
      <xdr:row>58</xdr:row>
      <xdr:rowOff>49541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9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40668</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98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121079</xdr:rowOff>
    </xdr:from>
    <xdr:to>
      <xdr:col>10</xdr:col>
      <xdr:colOff>165100</xdr:colOff>
      <xdr:row>58</xdr:row>
      <xdr:rowOff>51229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9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42356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986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105935</xdr:rowOff>
    </xdr:from>
    <xdr:to>
      <xdr:col>6</xdr:col>
      <xdr:colOff>38100</xdr:colOff>
      <xdr:row>58</xdr:row>
      <xdr:rowOff>36085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7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27212</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97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29870</xdr:rowOff>
    </xdr:from>
    <xdr:to>
      <xdr:col>24</xdr:col>
      <xdr:colOff>62865</xdr:colOff>
      <xdr:row>79</xdr:row>
      <xdr:rowOff>35395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02820"/>
          <a:ext cx="1270" cy="137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147997</xdr:rowOff>
    </xdr:from>
    <xdr:ext cx="599010"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1978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29870</xdr:rowOff>
    </xdr:from>
    <xdr:to>
      <xdr:col>24</xdr:col>
      <xdr:colOff>152400</xdr:colOff>
      <xdr:row>71</xdr:row>
      <xdr:rowOff>29870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11264</xdr:rowOff>
    </xdr:from>
    <xdr:to>
      <xdr:col>24</xdr:col>
      <xdr:colOff>63500</xdr:colOff>
      <xdr:row>79</xdr:row>
      <xdr:rowOff>11392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3797300" y="13555814"/>
          <a:ext cx="838200" cy="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170870</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201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147993</xdr:rowOff>
    </xdr:from>
    <xdr:to>
      <xdr:col>24</xdr:col>
      <xdr:colOff>114300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10325</xdr:rowOff>
    </xdr:from>
    <xdr:to>
      <xdr:col>19</xdr:col>
      <xdr:colOff>177800</xdr:colOff>
      <xdr:row>79</xdr:row>
      <xdr:rowOff>11392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908300" y="13554875"/>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41008</xdr:rowOff>
    </xdr:from>
    <xdr:to>
      <xdr:col>20</xdr:col>
      <xdr:colOff>38100</xdr:colOff>
      <xdr:row>78</xdr:row>
      <xdr:rowOff>142608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159135</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62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2096</xdr:rowOff>
    </xdr:from>
    <xdr:to>
      <xdr:col>15</xdr:col>
      <xdr:colOff>50800</xdr:colOff>
      <xdr:row>79</xdr:row>
      <xdr:rowOff>10325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019300" y="13546646"/>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25781</xdr:rowOff>
    </xdr:from>
    <xdr:to>
      <xdr:col>15</xdr:col>
      <xdr:colOff>101600</xdr:colOff>
      <xdr:row>78</xdr:row>
      <xdr:rowOff>127381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143908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170193</xdr:rowOff>
    </xdr:from>
    <xdr:to>
      <xdr:col>10</xdr:col>
      <xdr:colOff>114300</xdr:colOff>
      <xdr:row>79</xdr:row>
      <xdr:rowOff>2096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543293"/>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12585</xdr:rowOff>
    </xdr:from>
    <xdr:to>
      <xdr:col>10</xdr:col>
      <xdr:colOff>165100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130712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52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34620</xdr:rowOff>
    </xdr:from>
    <xdr:to>
      <xdr:col>6</xdr:col>
      <xdr:colOff>38100</xdr:colOff>
      <xdr:row>78</xdr:row>
      <xdr:rowOff>136220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40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152747</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63111" y="1318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131914</xdr:rowOff>
    </xdr:from>
    <xdr:to>
      <xdr:col>24</xdr:col>
      <xdr:colOff>114300</xdr:colOff>
      <xdr:row>79</xdr:row>
      <xdr:rowOff>62064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50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46841</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41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132042</xdr:rowOff>
    </xdr:from>
    <xdr:to>
      <xdr:col>20</xdr:col>
      <xdr:colOff>38100</xdr:colOff>
      <xdr:row>79</xdr:row>
      <xdr:rowOff>62192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50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53319</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59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130975</xdr:rowOff>
    </xdr:from>
    <xdr:to>
      <xdr:col>15</xdr:col>
      <xdr:colOff>101600</xdr:colOff>
      <xdr:row>79</xdr:row>
      <xdr:rowOff>61125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50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52252</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9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122746</xdr:rowOff>
    </xdr:from>
    <xdr:to>
      <xdr:col>10</xdr:col>
      <xdr:colOff>165100</xdr:colOff>
      <xdr:row>79</xdr:row>
      <xdr:rowOff>52896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9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44023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8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119393</xdr:rowOff>
    </xdr:from>
    <xdr:to>
      <xdr:col>6</xdr:col>
      <xdr:colOff>38100</xdr:colOff>
      <xdr:row>79</xdr:row>
      <xdr:rowOff>49543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40670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8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138125</xdr:rowOff>
    </xdr:from>
    <xdr:to>
      <xdr:col>24</xdr:col>
      <xdr:colOff>62865</xdr:colOff>
      <xdr:row>98</xdr:row>
      <xdr:rowOff>160452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68625"/>
          <a:ext cx="1270" cy="13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164279</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96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160452</xdr:rowOff>
    </xdr:from>
    <xdr:to>
      <xdr:col>24</xdr:col>
      <xdr:colOff>152400</xdr:colOff>
      <xdr:row>98</xdr:row>
      <xdr:rowOff>160452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96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84802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343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138125</xdr:rowOff>
    </xdr:from>
    <xdr:to>
      <xdr:col>24</xdr:col>
      <xdr:colOff>152400</xdr:colOff>
      <xdr:row>90</xdr:row>
      <xdr:rowOff>138125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82652</xdr:rowOff>
    </xdr:from>
    <xdr:to>
      <xdr:col>24</xdr:col>
      <xdr:colOff>63500</xdr:colOff>
      <xdr:row>97</xdr:row>
      <xdr:rowOff>99885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713302"/>
          <a:ext cx="838200" cy="1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124871</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412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101994</xdr:rowOff>
    </xdr:from>
    <xdr:to>
      <xdr:col>24</xdr:col>
      <xdr:colOff>114300</xdr:colOff>
      <xdr:row>97</xdr:row>
      <xdr:rowOff>32144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99885</xdr:rowOff>
    </xdr:from>
    <xdr:to>
      <xdr:col>19</xdr:col>
      <xdr:colOff>177800</xdr:colOff>
      <xdr:row>97</xdr:row>
      <xdr:rowOff>123140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730535"/>
          <a:ext cx="889000" cy="23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132601</xdr:rowOff>
    </xdr:from>
    <xdr:to>
      <xdr:col>20</xdr:col>
      <xdr:colOff>38100</xdr:colOff>
      <xdr:row>97</xdr:row>
      <xdr:rowOff>62751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79278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123140</xdr:rowOff>
    </xdr:from>
    <xdr:to>
      <xdr:col>15</xdr:col>
      <xdr:colOff>50800</xdr:colOff>
      <xdr:row>97</xdr:row>
      <xdr:rowOff>146278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753790"/>
          <a:ext cx="889000" cy="2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142278</xdr:rowOff>
    </xdr:from>
    <xdr:to>
      <xdr:col>15</xdr:col>
      <xdr:colOff>101600</xdr:colOff>
      <xdr:row>97</xdr:row>
      <xdr:rowOff>72428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88955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99785</xdr:rowOff>
    </xdr:from>
    <xdr:to>
      <xdr:col>10</xdr:col>
      <xdr:colOff>114300</xdr:colOff>
      <xdr:row>97</xdr:row>
      <xdr:rowOff>146278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730435"/>
          <a:ext cx="889000" cy="4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136474</xdr:rowOff>
    </xdr:from>
    <xdr:to>
      <xdr:col>10</xdr:col>
      <xdr:colOff>165100</xdr:colOff>
      <xdr:row>97</xdr:row>
      <xdr:rowOff>66624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83151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133693</xdr:rowOff>
    </xdr:from>
    <xdr:to>
      <xdr:col>6</xdr:col>
      <xdr:colOff>38100</xdr:colOff>
      <xdr:row>97</xdr:row>
      <xdr:rowOff>63843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80370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31852</xdr:rowOff>
    </xdr:from>
    <xdr:to>
      <xdr:col>24</xdr:col>
      <xdr:colOff>114300</xdr:colOff>
      <xdr:row>97</xdr:row>
      <xdr:rowOff>133452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66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10279</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64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49085</xdr:rowOff>
    </xdr:from>
    <xdr:to>
      <xdr:col>20</xdr:col>
      <xdr:colOff>38100</xdr:colOff>
      <xdr:row>97</xdr:row>
      <xdr:rowOff>150685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7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141812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77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72340</xdr:rowOff>
    </xdr:from>
    <xdr:to>
      <xdr:col>15</xdr:col>
      <xdr:colOff>101600</xdr:colOff>
      <xdr:row>98</xdr:row>
      <xdr:rowOff>2490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70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165067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9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95478</xdr:rowOff>
    </xdr:from>
    <xdr:to>
      <xdr:col>10</xdr:col>
      <xdr:colOff>165100</xdr:colOff>
      <xdr:row>98</xdr:row>
      <xdr:rowOff>25628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72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16755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81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48985</xdr:rowOff>
    </xdr:from>
    <xdr:to>
      <xdr:col>6</xdr:col>
      <xdr:colOff>38100</xdr:colOff>
      <xdr:row>97</xdr:row>
      <xdr:rowOff>150585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7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141712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77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17611</xdr:rowOff>
    </xdr:from>
    <xdr:to>
      <xdr:col>54</xdr:col>
      <xdr:colOff>189865</xdr:colOff>
      <xdr:row>37</xdr:row>
      <xdr:rowOff>92443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161111"/>
          <a:ext cx="1270" cy="1274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96270</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439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92443</xdr:rowOff>
    </xdr:from>
    <xdr:to>
      <xdr:col>55</xdr:col>
      <xdr:colOff>88900</xdr:colOff>
      <xdr:row>37</xdr:row>
      <xdr:rowOff>92443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43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135738</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36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824,089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17611</xdr:rowOff>
    </xdr:from>
    <xdr:to>
      <xdr:col>55</xdr:col>
      <xdr:colOff>88900</xdr:colOff>
      <xdr:row>30</xdr:row>
      <xdr:rowOff>17611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1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107321</xdr:rowOff>
    </xdr:from>
    <xdr:to>
      <xdr:col>55</xdr:col>
      <xdr:colOff>0</xdr:colOff>
      <xdr:row>38</xdr:row>
      <xdr:rowOff>48761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79521"/>
          <a:ext cx="838200" cy="28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36637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088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58210</xdr:rowOff>
    </xdr:from>
    <xdr:to>
      <xdr:col>55</xdr:col>
      <xdr:colOff>50800</xdr:colOff>
      <xdr:row>36</xdr:row>
      <xdr:rowOff>159810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2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48761</xdr:rowOff>
    </xdr:from>
    <xdr:to>
      <xdr:col>50</xdr:col>
      <xdr:colOff>114300</xdr:colOff>
      <xdr:row>38</xdr:row>
      <xdr:rowOff>78033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563861"/>
          <a:ext cx="889000" cy="2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145162</xdr:rowOff>
    </xdr:from>
    <xdr:to>
      <xdr:col>50</xdr:col>
      <xdr:colOff>165100</xdr:colOff>
      <xdr:row>38</xdr:row>
      <xdr:rowOff>75312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88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91839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64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78033</xdr:rowOff>
    </xdr:from>
    <xdr:to>
      <xdr:col>45</xdr:col>
      <xdr:colOff>177800</xdr:colOff>
      <xdr:row>38</xdr:row>
      <xdr:rowOff>87447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593133"/>
          <a:ext cx="889000" cy="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149925</xdr:rowOff>
    </xdr:from>
    <xdr:to>
      <xdr:col>46</xdr:col>
      <xdr:colOff>38100</xdr:colOff>
      <xdr:row>38</xdr:row>
      <xdr:rowOff>80075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9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96602</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26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87447</xdr:rowOff>
    </xdr:from>
    <xdr:to>
      <xdr:col>41</xdr:col>
      <xdr:colOff>50800</xdr:colOff>
      <xdr:row>38</xdr:row>
      <xdr:rowOff>94889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602547"/>
          <a:ext cx="889000" cy="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140537</xdr:rowOff>
    </xdr:from>
    <xdr:to>
      <xdr:col>41</xdr:col>
      <xdr:colOff>101600</xdr:colOff>
      <xdr:row>38</xdr:row>
      <xdr:rowOff>70687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8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87214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5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152908</xdr:rowOff>
    </xdr:from>
    <xdr:to>
      <xdr:col>36</xdr:col>
      <xdr:colOff>165100</xdr:colOff>
      <xdr:row>38</xdr:row>
      <xdr:rowOff>83058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9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99585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27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56521</xdr:rowOff>
    </xdr:from>
    <xdr:to>
      <xdr:col>55</xdr:col>
      <xdr:colOff>50800</xdr:colOff>
      <xdr:row>36</xdr:row>
      <xdr:rowOff>158121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2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79398</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8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169411</xdr:rowOff>
    </xdr:from>
    <xdr:to>
      <xdr:col>50</xdr:col>
      <xdr:colOff>165100</xdr:colOff>
      <xdr:row>38</xdr:row>
      <xdr:rowOff>99561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1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90688</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60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27233</xdr:rowOff>
    </xdr:from>
    <xdr:to>
      <xdr:col>46</xdr:col>
      <xdr:colOff>38100</xdr:colOff>
      <xdr:row>38</xdr:row>
      <xdr:rowOff>128833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4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119960</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35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36647</xdr:rowOff>
    </xdr:from>
    <xdr:to>
      <xdr:col>41</xdr:col>
      <xdr:colOff>101600</xdr:colOff>
      <xdr:row>38</xdr:row>
      <xdr:rowOff>138247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5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129374</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4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44089</xdr:rowOff>
    </xdr:from>
    <xdr:to>
      <xdr:col>36</xdr:col>
      <xdr:colOff>165100</xdr:colOff>
      <xdr:row>38</xdr:row>
      <xdr:rowOff>145689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5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136816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5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99323</xdr:rowOff>
    </xdr:from>
    <xdr:to>
      <xdr:col>54</xdr:col>
      <xdr:colOff>189865</xdr:colOff>
      <xdr:row>58</xdr:row>
      <xdr:rowOff>124249</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671823"/>
          <a:ext cx="1270" cy="1396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136479</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124249</xdr:rowOff>
    </xdr:from>
    <xdr:to>
      <xdr:col>55</xdr:col>
      <xdr:colOff>88900</xdr:colOff>
      <xdr:row>58</xdr:row>
      <xdr:rowOff>124249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46000</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447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99323</xdr:rowOff>
    </xdr:from>
    <xdr:to>
      <xdr:col>55</xdr:col>
      <xdr:colOff>88900</xdr:colOff>
      <xdr:row>50</xdr:row>
      <xdr:rowOff>99323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671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105894</xdr:rowOff>
    </xdr:from>
    <xdr:to>
      <xdr:col>55</xdr:col>
      <xdr:colOff>0</xdr:colOff>
      <xdr:row>58</xdr:row>
      <xdr:rowOff>117210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49994"/>
          <a:ext cx="8382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53930</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265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31053</xdr:rowOff>
    </xdr:from>
    <xdr:to>
      <xdr:col>55</xdr:col>
      <xdr:colOff>50800</xdr:colOff>
      <xdr:row>58</xdr:row>
      <xdr:rowOff>132653</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75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105894</xdr:rowOff>
    </xdr:from>
    <xdr:to>
      <xdr:col>50</xdr:col>
      <xdr:colOff>114300</xdr:colOff>
      <xdr:row>58</xdr:row>
      <xdr:rowOff>121802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049994"/>
          <a:ext cx="889000" cy="1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31173</xdr:rowOff>
    </xdr:from>
    <xdr:to>
      <xdr:col>50</xdr:col>
      <xdr:colOff>165100</xdr:colOff>
      <xdr:row>58</xdr:row>
      <xdr:rowOff>132773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7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149300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5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107059</xdr:rowOff>
    </xdr:from>
    <xdr:to>
      <xdr:col>45</xdr:col>
      <xdr:colOff>177800</xdr:colOff>
      <xdr:row>58</xdr:row>
      <xdr:rowOff>121802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051159"/>
          <a:ext cx="889000" cy="1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36418</xdr:rowOff>
    </xdr:from>
    <xdr:to>
      <xdr:col>46</xdr:col>
      <xdr:colOff>38100</xdr:colOff>
      <xdr:row>58</xdr:row>
      <xdr:rowOff>138018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8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154545</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5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102455</xdr:rowOff>
    </xdr:from>
    <xdr:to>
      <xdr:col>41</xdr:col>
      <xdr:colOff>50800</xdr:colOff>
      <xdr:row>58</xdr:row>
      <xdr:rowOff>107059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46555"/>
          <a:ext cx="889000" cy="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32718</xdr:rowOff>
    </xdr:from>
    <xdr:to>
      <xdr:col>41</xdr:col>
      <xdr:colOff>101600</xdr:colOff>
      <xdr:row>58</xdr:row>
      <xdr:rowOff>134318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7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150845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75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25509</xdr:rowOff>
    </xdr:from>
    <xdr:to>
      <xdr:col>36</xdr:col>
      <xdr:colOff>165100</xdr:colOff>
      <xdr:row>58</xdr:row>
      <xdr:rowOff>127109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69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143636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4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66410</xdr:rowOff>
    </xdr:from>
    <xdr:to>
      <xdr:col>55</xdr:col>
      <xdr:colOff>50800</xdr:colOff>
      <xdr:row>58</xdr:row>
      <xdr:rowOff>168010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1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9480</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55094</xdr:rowOff>
    </xdr:from>
    <xdr:to>
      <xdr:col>50</xdr:col>
      <xdr:colOff>165100</xdr:colOff>
      <xdr:row>58</xdr:row>
      <xdr:rowOff>156694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9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147821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09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71002</xdr:rowOff>
    </xdr:from>
    <xdr:to>
      <xdr:col>46</xdr:col>
      <xdr:colOff>38100</xdr:colOff>
      <xdr:row>59</xdr:row>
      <xdr:rowOff>1152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0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163729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1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56259</xdr:rowOff>
    </xdr:from>
    <xdr:to>
      <xdr:col>41</xdr:col>
      <xdr:colOff>101600</xdr:colOff>
      <xdr:row>58</xdr:row>
      <xdr:rowOff>157859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0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148986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1009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51655</xdr:rowOff>
    </xdr:from>
    <xdr:to>
      <xdr:col>36</xdr:col>
      <xdr:colOff>165100</xdr:colOff>
      <xdr:row>58</xdr:row>
      <xdr:rowOff>153255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144382</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88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27039</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99989"/>
          <a:ext cx="1270" cy="1389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53534</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80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145166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752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27039</xdr:rowOff>
    </xdr:from>
    <xdr:to>
      <xdr:col>55</xdr:col>
      <xdr:colOff>88900</xdr:colOff>
      <xdr:row>71</xdr:row>
      <xdr:rowOff>27039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37525</xdr:rowOff>
    </xdr:from>
    <xdr:to>
      <xdr:col>55</xdr:col>
      <xdr:colOff>0</xdr:colOff>
      <xdr:row>79</xdr:row>
      <xdr:rowOff>39269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582075"/>
          <a:ext cx="838200" cy="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142434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44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119557</xdr:rowOff>
    </xdr:from>
    <xdr:to>
      <xdr:col>55</xdr:col>
      <xdr:colOff>50800</xdr:colOff>
      <xdr:row>79</xdr:row>
      <xdr:rowOff>49707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9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39269</xdr:rowOff>
    </xdr:from>
    <xdr:to>
      <xdr:col>50</xdr:col>
      <xdr:colOff>114300</xdr:colOff>
      <xdr:row>79</xdr:row>
      <xdr:rowOff>41526</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583819"/>
          <a:ext cx="889000" cy="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113770</xdr:rowOff>
    </xdr:from>
    <xdr:to>
      <xdr:col>50</xdr:col>
      <xdr:colOff>165100</xdr:colOff>
      <xdr:row>79</xdr:row>
      <xdr:rowOff>43920</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60447</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1809</xdr:rowOff>
    </xdr:from>
    <xdr:to>
      <xdr:col>45</xdr:col>
      <xdr:colOff>177800</xdr:colOff>
      <xdr:row>79</xdr:row>
      <xdr:rowOff>41526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546359"/>
          <a:ext cx="889000" cy="3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120520</xdr:rowOff>
    </xdr:from>
    <xdr:to>
      <xdr:col>46</xdr:col>
      <xdr:colOff>38100</xdr:colOff>
      <xdr:row>79</xdr:row>
      <xdr:rowOff>50670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67197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159814</xdr:rowOff>
    </xdr:from>
    <xdr:to>
      <xdr:col>41</xdr:col>
      <xdr:colOff>50800</xdr:colOff>
      <xdr:row>79</xdr:row>
      <xdr:rowOff>1809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532914"/>
          <a:ext cx="889000" cy="1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102994</xdr:rowOff>
    </xdr:from>
    <xdr:to>
      <xdr:col>41</xdr:col>
      <xdr:colOff>101600</xdr:colOff>
      <xdr:row>79</xdr:row>
      <xdr:rowOff>33144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7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49671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25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85165</xdr:rowOff>
    </xdr:from>
    <xdr:to>
      <xdr:col>36</xdr:col>
      <xdr:colOff>165100</xdr:colOff>
      <xdr:row>79</xdr:row>
      <xdr:rowOff>15315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31842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23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158175</xdr:rowOff>
    </xdr:from>
    <xdr:to>
      <xdr:col>55</xdr:col>
      <xdr:colOff>50800</xdr:colOff>
      <xdr:row>79</xdr:row>
      <xdr:rowOff>88325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3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97984</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7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159919</xdr:rowOff>
    </xdr:from>
    <xdr:to>
      <xdr:col>50</xdr:col>
      <xdr:colOff>165100</xdr:colOff>
      <xdr:row>79</xdr:row>
      <xdr:rowOff>90069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3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81196</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625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162176</xdr:rowOff>
    </xdr:from>
    <xdr:to>
      <xdr:col>46</xdr:col>
      <xdr:colOff>38100</xdr:colOff>
      <xdr:row>79</xdr:row>
      <xdr:rowOff>92326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3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83453</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62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122459</xdr:rowOff>
    </xdr:from>
    <xdr:to>
      <xdr:col>41</xdr:col>
      <xdr:colOff>101600</xdr:colOff>
      <xdr:row>79</xdr:row>
      <xdr:rowOff>52609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9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43736</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8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109014</xdr:rowOff>
    </xdr:from>
    <xdr:to>
      <xdr:col>36</xdr:col>
      <xdr:colOff>165100</xdr:colOff>
      <xdr:row>79</xdr:row>
      <xdr:rowOff>39164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8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30291</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7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32224</xdr:rowOff>
    </xdr:from>
    <xdr:to>
      <xdr:col>54</xdr:col>
      <xdr:colOff>189865</xdr:colOff>
      <xdr:row>99</xdr:row>
      <xdr:rowOff>32772</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34174"/>
          <a:ext cx="1270" cy="1372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36599</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1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32772</xdr:rowOff>
    </xdr:from>
    <xdr:to>
      <xdr:col>55</xdr:col>
      <xdr:colOff>88900</xdr:colOff>
      <xdr:row>99</xdr:row>
      <xdr:rowOff>32772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06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150351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9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32224</xdr:rowOff>
    </xdr:from>
    <xdr:to>
      <xdr:col>55</xdr:col>
      <xdr:colOff>88900</xdr:colOff>
      <xdr:row>91</xdr:row>
      <xdr:rowOff>32224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34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131153</xdr:rowOff>
    </xdr:from>
    <xdr:to>
      <xdr:col>55</xdr:col>
      <xdr:colOff>0</xdr:colOff>
      <xdr:row>98</xdr:row>
      <xdr:rowOff>165857</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933253"/>
          <a:ext cx="838200" cy="3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98189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72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75312</xdr:rowOff>
    </xdr:from>
    <xdr:to>
      <xdr:col>55</xdr:col>
      <xdr:colOff>50800</xdr:colOff>
      <xdr:row>99</xdr:row>
      <xdr:rowOff>5462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7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131153</xdr:rowOff>
    </xdr:from>
    <xdr:to>
      <xdr:col>50</xdr:col>
      <xdr:colOff>114300</xdr:colOff>
      <xdr:row>99</xdr:row>
      <xdr:rowOff>495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933253"/>
          <a:ext cx="889000" cy="4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74685</xdr:rowOff>
    </xdr:from>
    <xdr:to>
      <xdr:col>50</xdr:col>
      <xdr:colOff>165100</xdr:colOff>
      <xdr:row>99</xdr:row>
      <xdr:rowOff>4835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21362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65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495</xdr:rowOff>
    </xdr:from>
    <xdr:to>
      <xdr:col>45</xdr:col>
      <xdr:colOff>177800</xdr:colOff>
      <xdr:row>99</xdr:row>
      <xdr:rowOff>3411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974045"/>
          <a:ext cx="889000" cy="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83896</xdr:rowOff>
    </xdr:from>
    <xdr:to>
      <xdr:col>46</xdr:col>
      <xdr:colOff>38100</xdr:colOff>
      <xdr:row>99</xdr:row>
      <xdr:rowOff>14046</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8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30573</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66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3411</xdr:rowOff>
    </xdr:from>
    <xdr:to>
      <xdr:col>41</xdr:col>
      <xdr:colOff>50800</xdr:colOff>
      <xdr:row>99</xdr:row>
      <xdr:rowOff>10573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976961"/>
          <a:ext cx="889000" cy="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89131</xdr:rowOff>
    </xdr:from>
    <xdr:to>
      <xdr:col>41</xdr:col>
      <xdr:colOff>101600</xdr:colOff>
      <xdr:row>99</xdr:row>
      <xdr:rowOff>19281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9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35808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66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93112</xdr:rowOff>
    </xdr:from>
    <xdr:to>
      <xdr:col>36</xdr:col>
      <xdr:colOff>165100</xdr:colOff>
      <xdr:row>99</xdr:row>
      <xdr:rowOff>23262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9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39789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67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115057</xdr:rowOff>
    </xdr:from>
    <xdr:to>
      <xdr:col>55</xdr:col>
      <xdr:colOff>50800</xdr:colOff>
      <xdr:row>99</xdr:row>
      <xdr:rowOff>45207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91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53739</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85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80353</xdr:rowOff>
    </xdr:from>
    <xdr:to>
      <xdr:col>50</xdr:col>
      <xdr:colOff>165100</xdr:colOff>
      <xdr:row>99</xdr:row>
      <xdr:rowOff>10503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8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1630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7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121145</xdr:rowOff>
    </xdr:from>
    <xdr:to>
      <xdr:col>46</xdr:col>
      <xdr:colOff>38100</xdr:colOff>
      <xdr:row>99</xdr:row>
      <xdr:rowOff>51295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92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42422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7015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124061</xdr:rowOff>
    </xdr:from>
    <xdr:to>
      <xdr:col>41</xdr:col>
      <xdr:colOff>101600</xdr:colOff>
      <xdr:row>99</xdr:row>
      <xdr:rowOff>54211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9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45338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701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131223</xdr:rowOff>
    </xdr:from>
    <xdr:to>
      <xdr:col>36</xdr:col>
      <xdr:colOff>165100</xdr:colOff>
      <xdr:row>99</xdr:row>
      <xdr:rowOff>61373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93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52500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702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105795</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49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59670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62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52472</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24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105795</xdr:rowOff>
    </xdr:from>
    <xdr:to>
      <xdr:col>86</xdr:col>
      <xdr:colOff>25400</xdr:colOff>
      <xdr:row>30</xdr:row>
      <xdr:rowOff>105795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4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38236</xdr:rowOff>
    </xdr:from>
    <xdr:to>
      <xdr:col>85</xdr:col>
      <xdr:colOff>127000</xdr:colOff>
      <xdr:row>39</xdr:row>
      <xdr:rowOff>43276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24786"/>
          <a:ext cx="838200" cy="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148570</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92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125693</xdr:rowOff>
    </xdr:from>
    <xdr:to>
      <xdr:col>85</xdr:col>
      <xdr:colOff>177800</xdr:colOff>
      <xdr:row>39</xdr:row>
      <xdr:rowOff>55843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40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38236</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24786"/>
          <a:ext cx="889000" cy="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131721</xdr:rowOff>
    </xdr:from>
    <xdr:to>
      <xdr:col>81</xdr:col>
      <xdr:colOff>101600</xdr:colOff>
      <xdr:row>39</xdr:row>
      <xdr:rowOff>61871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78398</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46428" y="642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128025</xdr:rowOff>
    </xdr:from>
    <xdr:to>
      <xdr:col>76</xdr:col>
      <xdr:colOff>165100</xdr:colOff>
      <xdr:row>39</xdr:row>
      <xdr:rowOff>58175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74702</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1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40648</xdr:rowOff>
    </xdr:from>
    <xdr:to>
      <xdr:col>71</xdr:col>
      <xdr:colOff>177800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27198"/>
          <a:ext cx="889000" cy="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128002</xdr:rowOff>
    </xdr:from>
    <xdr:to>
      <xdr:col>72</xdr:col>
      <xdr:colOff>38100</xdr:colOff>
      <xdr:row>39</xdr:row>
      <xdr:rowOff>58152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74679</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1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130014</xdr:rowOff>
    </xdr:from>
    <xdr:to>
      <xdr:col>67</xdr:col>
      <xdr:colOff>101600</xdr:colOff>
      <xdr:row>39</xdr:row>
      <xdr:rowOff>60164</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76691</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163926</xdr:rowOff>
    </xdr:from>
    <xdr:to>
      <xdr:col>85</xdr:col>
      <xdr:colOff>177800</xdr:colOff>
      <xdr:row>39</xdr:row>
      <xdr:rowOff>94076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7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104120</xdr:rowOff>
    </xdr:from>
    <xdr:ext cx="378565"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19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158886</xdr:rowOff>
    </xdr:from>
    <xdr:to>
      <xdr:col>81</xdr:col>
      <xdr:colOff>101600</xdr:colOff>
      <xdr:row>39</xdr:row>
      <xdr:rowOff>89036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7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80163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76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161298</xdr:rowOff>
    </xdr:from>
    <xdr:to>
      <xdr:col>67</xdr:col>
      <xdr:colOff>101600</xdr:colOff>
      <xdr:row>39</xdr:row>
      <xdr:rowOff>91448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82575</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769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126178</xdr:rowOff>
    </xdr:from>
    <xdr:to>
      <xdr:col>85</xdr:col>
      <xdr:colOff>126364</xdr:colOff>
      <xdr:row>78</xdr:row>
      <xdr:rowOff>18599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27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22426</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395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18599</xdr:rowOff>
    </xdr:from>
    <xdr:to>
      <xdr:col>86</xdr:col>
      <xdr:colOff>25400</xdr:colOff>
      <xdr:row>78</xdr:row>
      <xdr:rowOff>18599</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39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72855</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0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126178</xdr:rowOff>
    </xdr:from>
    <xdr:to>
      <xdr:col>86</xdr:col>
      <xdr:colOff>25400</xdr:colOff>
      <xdr:row>70</xdr:row>
      <xdr:rowOff>126178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159245</xdr:rowOff>
    </xdr:from>
    <xdr:to>
      <xdr:col>85</xdr:col>
      <xdr:colOff>127000</xdr:colOff>
      <xdr:row>77</xdr:row>
      <xdr:rowOff>8621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189445"/>
          <a:ext cx="838200" cy="2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71561</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758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48684</xdr:rowOff>
    </xdr:from>
    <xdr:to>
      <xdr:col>85</xdr:col>
      <xdr:colOff>177800</xdr:colOff>
      <xdr:row>75</xdr:row>
      <xdr:rowOff>150284</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290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6986</xdr:rowOff>
    </xdr:from>
    <xdr:to>
      <xdr:col>81</xdr:col>
      <xdr:colOff>50800</xdr:colOff>
      <xdr:row>77</xdr:row>
      <xdr:rowOff>8621</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4592300" y="13208636"/>
          <a:ext cx="889000" cy="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59834</xdr:rowOff>
    </xdr:from>
    <xdr:to>
      <xdr:col>81</xdr:col>
      <xdr:colOff>101600</xdr:colOff>
      <xdr:row>75</xdr:row>
      <xdr:rowOff>161434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291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6511</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69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6986</xdr:rowOff>
    </xdr:from>
    <xdr:to>
      <xdr:col>76</xdr:col>
      <xdr:colOff>114300</xdr:colOff>
      <xdr:row>77</xdr:row>
      <xdr:rowOff>32944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3703300" y="13208636"/>
          <a:ext cx="889000" cy="2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95221</xdr:rowOff>
    </xdr:from>
    <xdr:to>
      <xdr:col>76</xdr:col>
      <xdr:colOff>165100</xdr:colOff>
      <xdr:row>76</xdr:row>
      <xdr:rowOff>25371</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295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41898</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72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32944</xdr:rowOff>
    </xdr:from>
    <xdr:to>
      <xdr:col>71</xdr:col>
      <xdr:colOff>177800</xdr:colOff>
      <xdr:row>77</xdr:row>
      <xdr:rowOff>34452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234594"/>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88597</xdr:rowOff>
    </xdr:from>
    <xdr:to>
      <xdr:col>72</xdr:col>
      <xdr:colOff>38100</xdr:colOff>
      <xdr:row>76</xdr:row>
      <xdr:rowOff>18746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294734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35274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7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94455</xdr:rowOff>
    </xdr:from>
    <xdr:to>
      <xdr:col>67</xdr:col>
      <xdr:colOff>101600</xdr:colOff>
      <xdr:row>76</xdr:row>
      <xdr:rowOff>24605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29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41132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7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108445</xdr:rowOff>
    </xdr:from>
    <xdr:to>
      <xdr:col>85</xdr:col>
      <xdr:colOff>177800</xdr:colOff>
      <xdr:row>77</xdr:row>
      <xdr:rowOff>38595</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1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86872</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11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129271</xdr:rowOff>
    </xdr:from>
    <xdr:to>
      <xdr:col>81</xdr:col>
      <xdr:colOff>101600</xdr:colOff>
      <xdr:row>77</xdr:row>
      <xdr:rowOff>59421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15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50548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25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127636</xdr:rowOff>
    </xdr:from>
    <xdr:to>
      <xdr:col>76</xdr:col>
      <xdr:colOff>165100</xdr:colOff>
      <xdr:row>77</xdr:row>
      <xdr:rowOff>57786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48913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25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153594</xdr:rowOff>
    </xdr:from>
    <xdr:to>
      <xdr:col>72</xdr:col>
      <xdr:colOff>38100</xdr:colOff>
      <xdr:row>77</xdr:row>
      <xdr:rowOff>83744</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18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74871</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27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155102</xdr:rowOff>
    </xdr:from>
    <xdr:to>
      <xdr:col>67</xdr:col>
      <xdr:colOff>101600</xdr:colOff>
      <xdr:row>77</xdr:row>
      <xdr:rowOff>85252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8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76379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27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21220</xdr:rowOff>
    </xdr:from>
    <xdr:to>
      <xdr:col>85</xdr:col>
      <xdr:colOff>126364</xdr:colOff>
      <xdr:row>99</xdr:row>
      <xdr:rowOff>96876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451720"/>
          <a:ext cx="1269" cy="1618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100703</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7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96876</xdr:rowOff>
    </xdr:from>
    <xdr:to>
      <xdr:col>86</xdr:col>
      <xdr:colOff>25400</xdr:colOff>
      <xdr:row>99</xdr:row>
      <xdr:rowOff>96876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7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139347</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22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21220</xdr:rowOff>
    </xdr:from>
    <xdr:to>
      <xdr:col>86</xdr:col>
      <xdr:colOff>25400</xdr:colOff>
      <xdr:row>90</xdr:row>
      <xdr:rowOff>21220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45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41484</xdr:rowOff>
    </xdr:from>
    <xdr:to>
      <xdr:col>85</xdr:col>
      <xdr:colOff>127000</xdr:colOff>
      <xdr:row>99</xdr:row>
      <xdr:rowOff>55438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7015034"/>
          <a:ext cx="838200" cy="1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92395</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23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69518</xdr:rowOff>
    </xdr:from>
    <xdr:to>
      <xdr:col>85</xdr:col>
      <xdr:colOff>177800</xdr:colOff>
      <xdr:row>98</xdr:row>
      <xdr:rowOff>171118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87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28254</xdr:rowOff>
    </xdr:from>
    <xdr:to>
      <xdr:col>81</xdr:col>
      <xdr:colOff>50800</xdr:colOff>
      <xdr:row>99</xdr:row>
      <xdr:rowOff>55438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7001804"/>
          <a:ext cx="889000" cy="2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119393</xdr:rowOff>
    </xdr:from>
    <xdr:to>
      <xdr:col>81</xdr:col>
      <xdr:colOff>101600</xdr:colOff>
      <xdr:row>99</xdr:row>
      <xdr:rowOff>49543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2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66070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9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28254</xdr:rowOff>
    </xdr:from>
    <xdr:to>
      <xdr:col>76</xdr:col>
      <xdr:colOff>114300</xdr:colOff>
      <xdr:row>99</xdr:row>
      <xdr:rowOff>29521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7001804"/>
          <a:ext cx="889000" cy="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114795</xdr:rowOff>
    </xdr:from>
    <xdr:to>
      <xdr:col>76</xdr:col>
      <xdr:colOff>165100</xdr:colOff>
      <xdr:row>99</xdr:row>
      <xdr:rowOff>44945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61472</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29521</xdr:rowOff>
    </xdr:from>
    <xdr:to>
      <xdr:col>71</xdr:col>
      <xdr:colOff>177800</xdr:colOff>
      <xdr:row>99</xdr:row>
      <xdr:rowOff>44053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7003071"/>
          <a:ext cx="889000" cy="1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117791</xdr:rowOff>
    </xdr:from>
    <xdr:to>
      <xdr:col>72</xdr:col>
      <xdr:colOff>38100</xdr:colOff>
      <xdr:row>99</xdr:row>
      <xdr:rowOff>47941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1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64468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69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108471</xdr:rowOff>
    </xdr:from>
    <xdr:to>
      <xdr:col>67</xdr:col>
      <xdr:colOff>101600</xdr:colOff>
      <xdr:row>99</xdr:row>
      <xdr:rowOff>38621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1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55148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68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162134</xdr:rowOff>
    </xdr:from>
    <xdr:to>
      <xdr:col>85</xdr:col>
      <xdr:colOff>177800</xdr:colOff>
      <xdr:row>99</xdr:row>
      <xdr:rowOff>92284</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6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77061</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87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4638</xdr:rowOff>
    </xdr:from>
    <xdr:to>
      <xdr:col>81</xdr:col>
      <xdr:colOff>101600</xdr:colOff>
      <xdr:row>99</xdr:row>
      <xdr:rowOff>106238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7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97365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148904</xdr:rowOff>
    </xdr:from>
    <xdr:to>
      <xdr:col>76</xdr:col>
      <xdr:colOff>165100</xdr:colOff>
      <xdr:row>99</xdr:row>
      <xdr:rowOff>79054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95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70181</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704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150171</xdr:rowOff>
    </xdr:from>
    <xdr:to>
      <xdr:col>72</xdr:col>
      <xdr:colOff>38100</xdr:colOff>
      <xdr:row>99</xdr:row>
      <xdr:rowOff>80321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5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71448</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704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164703</xdr:rowOff>
    </xdr:from>
    <xdr:to>
      <xdr:col>67</xdr:col>
      <xdr:colOff>101600</xdr:colOff>
      <xdr:row>99</xdr:row>
      <xdr:rowOff>94853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96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85980</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70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143488</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86988"/>
          <a:ext cx="1269" cy="1498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90165</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6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143488</xdr:rowOff>
    </xdr:from>
    <xdr:to>
      <xdr:col>116</xdr:col>
      <xdr:colOff>152400</xdr:colOff>
      <xdr:row>30</xdr:row>
      <xdr:rowOff>143488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8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150704</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94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127827</xdr:rowOff>
    </xdr:from>
    <xdr:to>
      <xdr:col>116</xdr:col>
      <xdr:colOff>114300</xdr:colOff>
      <xdr:row>39</xdr:row>
      <xdr:rowOff>57977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145038</xdr:rowOff>
    </xdr:from>
    <xdr:to>
      <xdr:col>112</xdr:col>
      <xdr:colOff>38100</xdr:colOff>
      <xdr:row>39</xdr:row>
      <xdr:rowOff>75188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91715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147095</xdr:rowOff>
    </xdr:from>
    <xdr:to>
      <xdr:col>107</xdr:col>
      <xdr:colOff>101600</xdr:colOff>
      <xdr:row>39</xdr:row>
      <xdr:rowOff>77245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93772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143470</xdr:rowOff>
    </xdr:from>
    <xdr:to>
      <xdr:col>102</xdr:col>
      <xdr:colOff>165100</xdr:colOff>
      <xdr:row>39</xdr:row>
      <xdr:rowOff>73620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90147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140629</xdr:rowOff>
    </xdr:from>
    <xdr:to>
      <xdr:col>98</xdr:col>
      <xdr:colOff>38100</xdr:colOff>
      <xdr:row>39</xdr:row>
      <xdr:rowOff>70779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87306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134328</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706828"/>
          <a:ext cx="1269" cy="1453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58221</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73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81005</xdr:rowOff>
    </xdr:from>
    <xdr:ext cx="599010"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48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134328</xdr:rowOff>
    </xdr:from>
    <xdr:to>
      <xdr:col>116</xdr:col>
      <xdr:colOff>152400</xdr:colOff>
      <xdr:row>50</xdr:row>
      <xdr:rowOff>134328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147121</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919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124244</xdr:rowOff>
    </xdr:from>
    <xdr:to>
      <xdr:col>116</xdr:col>
      <xdr:colOff>114300</xdr:colOff>
      <xdr:row>59</xdr:row>
      <xdr:rowOff>54394</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10068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44374</xdr:rowOff>
    </xdr:from>
    <xdr:to>
      <xdr:col>111</xdr:col>
      <xdr:colOff>177800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159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130772</xdr:rowOff>
    </xdr:from>
    <xdr:to>
      <xdr:col>112</xdr:col>
      <xdr:colOff>38100</xdr:colOff>
      <xdr:row>59</xdr:row>
      <xdr:rowOff>60922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1007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77449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85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44374</xdr:rowOff>
    </xdr:from>
    <xdr:to>
      <xdr:col>107</xdr:col>
      <xdr:colOff>50800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101599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130594</xdr:rowOff>
    </xdr:from>
    <xdr:to>
      <xdr:col>107</xdr:col>
      <xdr:colOff>101600</xdr:colOff>
      <xdr:row>59</xdr:row>
      <xdr:rowOff>60744</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77271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84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122657</xdr:rowOff>
    </xdr:from>
    <xdr:to>
      <xdr:col>102</xdr:col>
      <xdr:colOff>165100</xdr:colOff>
      <xdr:row>59</xdr:row>
      <xdr:rowOff>52807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69334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84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119583</xdr:rowOff>
    </xdr:from>
    <xdr:to>
      <xdr:col>98</xdr:col>
      <xdr:colOff>38100</xdr:colOff>
      <xdr:row>59</xdr:row>
      <xdr:rowOff>49733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6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66260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838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102671</xdr:rowOff>
    </xdr:from>
    <xdr:ext cx="249299"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100467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165024</xdr:rowOff>
    </xdr:from>
    <xdr:to>
      <xdr:col>107</xdr:col>
      <xdr:colOff>101600</xdr:colOff>
      <xdr:row>59</xdr:row>
      <xdr:rowOff>95174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10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86301</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309650" y="10201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26467</xdr:rowOff>
    </xdr:from>
    <xdr:to>
      <xdr:col>116</xdr:col>
      <xdr:colOff>62864</xdr:colOff>
      <xdr:row>79</xdr:row>
      <xdr:rowOff>141018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199417"/>
          <a:ext cx="1269" cy="148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144845</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68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141018</xdr:rowOff>
    </xdr:from>
    <xdr:to>
      <xdr:col>116</xdr:col>
      <xdr:colOff>152400</xdr:colOff>
      <xdr:row>79</xdr:row>
      <xdr:rowOff>141018</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68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144594</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97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26467</xdr:rowOff>
    </xdr:from>
    <xdr:to>
      <xdr:col>116</xdr:col>
      <xdr:colOff>152400</xdr:colOff>
      <xdr:row>71</xdr:row>
      <xdr:rowOff>26467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19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159110</xdr:rowOff>
    </xdr:from>
    <xdr:to>
      <xdr:col>116</xdr:col>
      <xdr:colOff>63500</xdr:colOff>
      <xdr:row>77</xdr:row>
      <xdr:rowOff>159392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3360760"/>
          <a:ext cx="8382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144663</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00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121786</xdr:rowOff>
    </xdr:from>
    <xdr:to>
      <xdr:col>116</xdr:col>
      <xdr:colOff>114300</xdr:colOff>
      <xdr:row>77</xdr:row>
      <xdr:rowOff>51936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159392</xdr:rowOff>
    </xdr:from>
    <xdr:to>
      <xdr:col>111</xdr:col>
      <xdr:colOff>177800</xdr:colOff>
      <xdr:row>77</xdr:row>
      <xdr:rowOff>165422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3361042"/>
          <a:ext cx="889000" cy="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89847</xdr:rowOff>
    </xdr:from>
    <xdr:to>
      <xdr:col>112</xdr:col>
      <xdr:colOff>38100</xdr:colOff>
      <xdr:row>77</xdr:row>
      <xdr:rowOff>19997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1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36524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89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165422</xdr:rowOff>
    </xdr:from>
    <xdr:to>
      <xdr:col>107</xdr:col>
      <xdr:colOff>50800</xdr:colOff>
      <xdr:row>78</xdr:row>
      <xdr:rowOff>15864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3367072"/>
          <a:ext cx="889000" cy="2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101202</xdr:rowOff>
    </xdr:from>
    <xdr:to>
      <xdr:col>107</xdr:col>
      <xdr:colOff>101600</xdr:colOff>
      <xdr:row>77</xdr:row>
      <xdr:rowOff>31352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3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47878</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90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15864</xdr:rowOff>
    </xdr:from>
    <xdr:to>
      <xdr:col>102</xdr:col>
      <xdr:colOff>114300</xdr:colOff>
      <xdr:row>78</xdr:row>
      <xdr:rowOff>22994</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3388964"/>
          <a:ext cx="889000" cy="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94844</xdr:rowOff>
    </xdr:from>
    <xdr:to>
      <xdr:col>102</xdr:col>
      <xdr:colOff>165100</xdr:colOff>
      <xdr:row>77</xdr:row>
      <xdr:rowOff>24994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12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41521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90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81083</xdr:rowOff>
    </xdr:from>
    <xdr:to>
      <xdr:col>98</xdr:col>
      <xdr:colOff>38100</xdr:colOff>
      <xdr:row>77</xdr:row>
      <xdr:rowOff>11233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27761</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88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108310</xdr:rowOff>
    </xdr:from>
    <xdr:to>
      <xdr:col>116</xdr:col>
      <xdr:colOff>114300</xdr:colOff>
      <xdr:row>78</xdr:row>
      <xdr:rowOff>38460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30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86737</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28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108592</xdr:rowOff>
    </xdr:from>
    <xdr:to>
      <xdr:col>112</xdr:col>
      <xdr:colOff>38100</xdr:colOff>
      <xdr:row>78</xdr:row>
      <xdr:rowOff>38742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31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29869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40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114622</xdr:rowOff>
    </xdr:from>
    <xdr:to>
      <xdr:col>107</xdr:col>
      <xdr:colOff>101600</xdr:colOff>
      <xdr:row>78</xdr:row>
      <xdr:rowOff>44772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31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35899</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40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136514</xdr:rowOff>
    </xdr:from>
    <xdr:to>
      <xdr:col>102</xdr:col>
      <xdr:colOff>165100</xdr:colOff>
      <xdr:row>78</xdr:row>
      <xdr:rowOff>66664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3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57791</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43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143644</xdr:rowOff>
    </xdr:from>
    <xdr:to>
      <xdr:col>98</xdr:col>
      <xdr:colOff>38100</xdr:colOff>
      <xdr:row>78</xdr:row>
      <xdr:rowOff>73794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34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64921</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43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人件費は、住民一人当たり</a:t>
          </a:r>
          <a:r>
            <a:rPr kumimoji="1" lang="en-US" altLang="ja-JP" sz="1300">
              <a:latin typeface="ＭＳ Ｐゴシック" panose="020B0600070205080204" pitchFamily="50" charset="-128"/>
              <a:ea typeface="ＭＳ Ｐゴシック" panose="020B0600070205080204" pitchFamily="50" charset="-128"/>
            </a:rPr>
            <a:t>101,546</a:t>
          </a:r>
          <a:r>
            <a:rPr kumimoji="1" lang="ja-JP" altLang="en-US" sz="1300">
              <a:latin typeface="ＭＳ Ｐゴシック" panose="020B0600070205080204" pitchFamily="50" charset="-128"/>
              <a:ea typeface="ＭＳ Ｐゴシック" panose="020B0600070205080204" pitchFamily="50" charset="-128"/>
            </a:rPr>
            <a:t>円で、類似団体平均値を下回っている。しかし近年の業務の多様化への対応などのために職員が増加傾向にある。住民サービス水準は維持しながら、事務事業の見直しや効率化により適正な人員数を維持し、人件費の抑制を図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236,997</a:t>
          </a:r>
          <a:r>
            <a:rPr kumimoji="1" lang="ja-JP" altLang="en-US" sz="1300">
              <a:latin typeface="ＭＳ Ｐゴシック" panose="020B0600070205080204" pitchFamily="50" charset="-128"/>
              <a:ea typeface="ＭＳ Ｐゴシック" panose="020B0600070205080204" pitchFamily="50" charset="-128"/>
            </a:rPr>
            <a:t>円で、類似団体平均値とほぼ同じ値となっている。令和２年度は新型コロナウイルス感染症対策として特別給付金事業や商品券事業などを実施したため事業費が大幅に増加している。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物件費は、住民一人当たり</a:t>
          </a:r>
          <a:r>
            <a:rPr kumimoji="1" lang="en-US" altLang="ja-JP" sz="1300">
              <a:latin typeface="ＭＳ Ｐゴシック" panose="020B0600070205080204" pitchFamily="50" charset="-128"/>
              <a:ea typeface="ＭＳ Ｐゴシック" panose="020B0600070205080204" pitchFamily="50" charset="-128"/>
            </a:rPr>
            <a:t>42,367</a:t>
          </a:r>
          <a:r>
            <a:rPr kumimoji="1" lang="ja-JP" altLang="en-US" sz="1300">
              <a:latin typeface="ＭＳ Ｐゴシック" panose="020B0600070205080204" pitchFamily="50" charset="-128"/>
              <a:ea typeface="ＭＳ Ｐゴシック" panose="020B0600070205080204" pitchFamily="50" charset="-128"/>
            </a:rPr>
            <a:t>円で、類似団体平均値を下回っている。今後公共施設維持管理費などの影響により増加が見込まれるが、引き続き事務事業の見直しや効率化を進め歳出削減に努める。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49,191</a:t>
          </a:r>
          <a:r>
            <a:rPr kumimoji="1" lang="ja-JP" altLang="en-US" sz="1300">
              <a:latin typeface="ＭＳ Ｐゴシック" panose="020B0600070205080204" pitchFamily="50" charset="-128"/>
              <a:ea typeface="ＭＳ Ｐゴシック" panose="020B0600070205080204" pitchFamily="50" charset="-128"/>
            </a:rPr>
            <a:t>円で、類似団体平均値を下回っている。今後は、既存施設の長寿命化対策が増加していくことが見込まれるが、公共施設等総合管理計画及び個別施設計画に基づき、計画的かつ効率的な実施に努める。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36,580</a:t>
          </a:r>
          <a:r>
            <a:rPr kumimoji="1" lang="ja-JP" altLang="en-US" sz="1300">
              <a:latin typeface="ＭＳ Ｐゴシック" panose="020B0600070205080204" pitchFamily="50" charset="-128"/>
              <a:ea typeface="ＭＳ Ｐゴシック" panose="020B0600070205080204" pitchFamily="50" charset="-128"/>
            </a:rPr>
            <a:t>円で、類似団体平均値を下回っている。近年の大規模な普通建設事業に伴う借入額増加の影響で増加している。引き続き、計画の必要性や事業規模の適正を慎重に判断し地方債発行の抑制に努める。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53,992</a:t>
          </a:r>
          <a:r>
            <a:rPr kumimoji="1" lang="ja-JP" altLang="en-US" sz="1300">
              <a:latin typeface="ＭＳ Ｐゴシック" panose="020B0600070205080204" pitchFamily="50" charset="-128"/>
              <a:ea typeface="ＭＳ Ｐゴシック" panose="020B0600070205080204" pitchFamily="50" charset="-128"/>
            </a:rPr>
            <a:t>円で、類似団体平均値を下回っている。フレイル対策など介護予防事業や健康増進事業の取り組みを強化し、医療費の抑制に努める。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長野県松川村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9,705
9,563
47.07
5,824,144
5,795,189
14,732
3,069,882
3,569,569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113085</xdr:rowOff>
    </xdr:from>
    <xdr:to>
      <xdr:col>24</xdr:col>
      <xdr:colOff>62865</xdr:colOff>
      <xdr:row>40</xdr:row>
      <xdr:rowOff>3030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56585"/>
          <a:ext cx="1270" cy="160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6857</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6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3030</xdr:rowOff>
    </xdr:from>
    <xdr:to>
      <xdr:col>24</xdr:col>
      <xdr:colOff>152400</xdr:colOff>
      <xdr:row>40</xdr:row>
      <xdr:rowOff>3030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59762</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3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113085</xdr:rowOff>
    </xdr:from>
    <xdr:to>
      <xdr:col>24</xdr:col>
      <xdr:colOff>152400</xdr:colOff>
      <xdr:row>30</xdr:row>
      <xdr:rowOff>113085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5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3683</xdr:rowOff>
    </xdr:from>
    <xdr:to>
      <xdr:col>24</xdr:col>
      <xdr:colOff>63500</xdr:colOff>
      <xdr:row>39</xdr:row>
      <xdr:rowOff>39606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69023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46136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46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23259</xdr:rowOff>
    </xdr:from>
    <xdr:to>
      <xdr:col>24</xdr:col>
      <xdr:colOff>114300</xdr:colOff>
      <xdr:row>36</xdr:row>
      <xdr:rowOff>124859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95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24584</xdr:rowOff>
    </xdr:from>
    <xdr:to>
      <xdr:col>19</xdr:col>
      <xdr:colOff>177800</xdr:colOff>
      <xdr:row>39</xdr:row>
      <xdr:rowOff>39606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711134"/>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147193</xdr:rowOff>
    </xdr:from>
    <xdr:to>
      <xdr:col>20</xdr:col>
      <xdr:colOff>38100</xdr:colOff>
      <xdr:row>36</xdr:row>
      <xdr:rowOff>77343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93870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2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156355</xdr:rowOff>
    </xdr:from>
    <xdr:to>
      <xdr:col>15</xdr:col>
      <xdr:colOff>50800</xdr:colOff>
      <xdr:row>39</xdr:row>
      <xdr:rowOff>24584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671455"/>
          <a:ext cx="889000" cy="3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25545</xdr:rowOff>
    </xdr:from>
    <xdr:to>
      <xdr:col>15</xdr:col>
      <xdr:colOff>101600</xdr:colOff>
      <xdr:row>36</xdr:row>
      <xdr:rowOff>127145</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143672</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72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146558</xdr:rowOff>
    </xdr:from>
    <xdr:to>
      <xdr:col>10</xdr:col>
      <xdr:colOff>114300</xdr:colOff>
      <xdr:row>38</xdr:row>
      <xdr:rowOff>156355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661658"/>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31750</xdr:rowOff>
    </xdr:from>
    <xdr:to>
      <xdr:col>10</xdr:col>
      <xdr:colOff>165100</xdr:colOff>
      <xdr:row>36</xdr:row>
      <xdr:rowOff>133350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149877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15258</xdr:rowOff>
    </xdr:from>
    <xdr:to>
      <xdr:col>6</xdr:col>
      <xdr:colOff>38100</xdr:colOff>
      <xdr:row>36</xdr:row>
      <xdr:rowOff>116858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133385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6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124333</xdr:rowOff>
    </xdr:from>
    <xdr:to>
      <xdr:col>24</xdr:col>
      <xdr:colOff>114300</xdr:colOff>
      <xdr:row>39</xdr:row>
      <xdr:rowOff>54483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63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102760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617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160256</xdr:rowOff>
    </xdr:from>
    <xdr:to>
      <xdr:col>20</xdr:col>
      <xdr:colOff>38100</xdr:colOff>
      <xdr:row>39</xdr:row>
      <xdr:rowOff>90406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6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81533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76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145234</xdr:rowOff>
    </xdr:from>
    <xdr:to>
      <xdr:col>15</xdr:col>
      <xdr:colOff>101600</xdr:colOff>
      <xdr:row>39</xdr:row>
      <xdr:rowOff>75384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66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66511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75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105555</xdr:rowOff>
    </xdr:from>
    <xdr:to>
      <xdr:col>10</xdr:col>
      <xdr:colOff>165100</xdr:colOff>
      <xdr:row>39</xdr:row>
      <xdr:rowOff>35705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62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26832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71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95758</xdr:rowOff>
    </xdr:from>
    <xdr:to>
      <xdr:col>6</xdr:col>
      <xdr:colOff>38100</xdr:colOff>
      <xdr:row>39</xdr:row>
      <xdr:rowOff>25908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61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17035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70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49444</xdr:rowOff>
    </xdr:from>
    <xdr:to>
      <xdr:col>24</xdr:col>
      <xdr:colOff>62865</xdr:colOff>
      <xdr:row>58</xdr:row>
      <xdr:rowOff>94000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621944"/>
          <a:ext cx="1270" cy="1416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97827</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041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94000</xdr:rowOff>
    </xdr:from>
    <xdr:to>
      <xdr:col>24</xdr:col>
      <xdr:colOff>152400</xdr:colOff>
      <xdr:row>58</xdr:row>
      <xdr:rowOff>94000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0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167571</xdr:rowOff>
    </xdr:from>
    <xdr:ext cx="690189"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397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1,462,912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49444</xdr:rowOff>
    </xdr:from>
    <xdr:to>
      <xdr:col>24</xdr:col>
      <xdr:colOff>152400</xdr:colOff>
      <xdr:row>50</xdr:row>
      <xdr:rowOff>49444</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6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94000</xdr:rowOff>
    </xdr:from>
    <xdr:to>
      <xdr:col>24</xdr:col>
      <xdr:colOff>63500</xdr:colOff>
      <xdr:row>59</xdr:row>
      <xdr:rowOff>10845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10038100"/>
          <a:ext cx="838200" cy="8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128167</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29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105290</xdr:rowOff>
    </xdr:from>
    <xdr:to>
      <xdr:col>24</xdr:col>
      <xdr:colOff>114300</xdr:colOff>
      <xdr:row>58</xdr:row>
      <xdr:rowOff>35440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10845</xdr:rowOff>
    </xdr:from>
    <xdr:to>
      <xdr:col>19</xdr:col>
      <xdr:colOff>177800</xdr:colOff>
      <xdr:row>59</xdr:row>
      <xdr:rowOff>15664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10126395"/>
          <a:ext cx="889000" cy="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79711</xdr:rowOff>
    </xdr:from>
    <xdr:to>
      <xdr:col>20</xdr:col>
      <xdr:colOff>38100</xdr:colOff>
      <xdr:row>59</xdr:row>
      <xdr:rowOff>9861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26388</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15664</xdr:rowOff>
    </xdr:from>
    <xdr:to>
      <xdr:col>15</xdr:col>
      <xdr:colOff>50800</xdr:colOff>
      <xdr:row>59</xdr:row>
      <xdr:rowOff>28114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10131214"/>
          <a:ext cx="889000" cy="1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79711</xdr:rowOff>
    </xdr:from>
    <xdr:to>
      <xdr:col>15</xdr:col>
      <xdr:colOff>101600</xdr:colOff>
      <xdr:row>59</xdr:row>
      <xdr:rowOff>9861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26388</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08795" y="979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16572</xdr:rowOff>
    </xdr:from>
    <xdr:to>
      <xdr:col>10</xdr:col>
      <xdr:colOff>114300</xdr:colOff>
      <xdr:row>59</xdr:row>
      <xdr:rowOff>28114</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a:off x="1130300" y="10132122"/>
          <a:ext cx="889000" cy="1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74127</xdr:rowOff>
    </xdr:from>
    <xdr:to>
      <xdr:col>10</xdr:col>
      <xdr:colOff>165100</xdr:colOff>
      <xdr:row>59</xdr:row>
      <xdr:rowOff>4277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20804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19795" y="9793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74029</xdr:rowOff>
    </xdr:from>
    <xdr:to>
      <xdr:col>6</xdr:col>
      <xdr:colOff>38100</xdr:colOff>
      <xdr:row>59</xdr:row>
      <xdr:rowOff>4179</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20706</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43200</xdr:rowOff>
    </xdr:from>
    <xdr:to>
      <xdr:col>24</xdr:col>
      <xdr:colOff>114300</xdr:colOff>
      <xdr:row>58</xdr:row>
      <xdr:rowOff>144800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9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129577</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902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131495</xdr:rowOff>
    </xdr:from>
    <xdr:to>
      <xdr:col>20</xdr:col>
      <xdr:colOff>38100</xdr:colOff>
      <xdr:row>59</xdr:row>
      <xdr:rowOff>61645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1007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52772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16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136314</xdr:rowOff>
    </xdr:from>
    <xdr:to>
      <xdr:col>15</xdr:col>
      <xdr:colOff>101600</xdr:colOff>
      <xdr:row>59</xdr:row>
      <xdr:rowOff>66464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8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57591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17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148764</xdr:rowOff>
    </xdr:from>
    <xdr:to>
      <xdr:col>10</xdr:col>
      <xdr:colOff>165100</xdr:colOff>
      <xdr:row>59</xdr:row>
      <xdr:rowOff>78914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1009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70041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18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137222</xdr:rowOff>
    </xdr:from>
    <xdr:to>
      <xdr:col>6</xdr:col>
      <xdr:colOff>38100</xdr:colOff>
      <xdr:row>59</xdr:row>
      <xdr:rowOff>67372</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58499</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17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133665</xdr:rowOff>
    </xdr:from>
    <xdr:to>
      <xdr:col>24</xdr:col>
      <xdr:colOff>62865</xdr:colOff>
      <xdr:row>77</xdr:row>
      <xdr:rowOff>147118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5165"/>
          <a:ext cx="1270" cy="121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150945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5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147118</xdr:rowOff>
    </xdr:from>
    <xdr:to>
      <xdr:col>24</xdr:col>
      <xdr:colOff>152400</xdr:colOff>
      <xdr:row>77</xdr:row>
      <xdr:rowOff>147118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48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80342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10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133665</xdr:rowOff>
    </xdr:from>
    <xdr:to>
      <xdr:col>24</xdr:col>
      <xdr:colOff>152400</xdr:colOff>
      <xdr:row>70</xdr:row>
      <xdr:rowOff>133665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5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111942</xdr:rowOff>
    </xdr:from>
    <xdr:to>
      <xdr:col>24</xdr:col>
      <xdr:colOff>63500</xdr:colOff>
      <xdr:row>76</xdr:row>
      <xdr:rowOff>142929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42142"/>
          <a:ext cx="838200" cy="3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125127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1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102250</xdr:rowOff>
    </xdr:from>
    <xdr:to>
      <xdr:col>24</xdr:col>
      <xdr:colOff>114300</xdr:colOff>
      <xdr:row>76</xdr:row>
      <xdr:rowOff>32401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6100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142929</xdr:rowOff>
    </xdr:from>
    <xdr:to>
      <xdr:col>19</xdr:col>
      <xdr:colOff>177800</xdr:colOff>
      <xdr:row>76</xdr:row>
      <xdr:rowOff>159051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73129"/>
          <a:ext cx="889000" cy="1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127465</xdr:rowOff>
    </xdr:from>
    <xdr:to>
      <xdr:col>20</xdr:col>
      <xdr:colOff>38100</xdr:colOff>
      <xdr:row>76</xdr:row>
      <xdr:rowOff>57615</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8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74142</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6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159051</xdr:rowOff>
    </xdr:from>
    <xdr:to>
      <xdr:col>15</xdr:col>
      <xdr:colOff>50800</xdr:colOff>
      <xdr:row>77</xdr:row>
      <xdr:rowOff>16742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89251"/>
          <a:ext cx="889000" cy="29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2764</xdr:rowOff>
    </xdr:from>
    <xdr:to>
      <xdr:col>15</xdr:col>
      <xdr:colOff>101600</xdr:colOff>
      <xdr:row>76</xdr:row>
      <xdr:rowOff>104364</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3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120890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160548</xdr:rowOff>
    </xdr:from>
    <xdr:to>
      <xdr:col>10</xdr:col>
      <xdr:colOff>114300</xdr:colOff>
      <xdr:row>77</xdr:row>
      <xdr:rowOff>16742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190748"/>
          <a:ext cx="889000" cy="27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166052</xdr:rowOff>
    </xdr:from>
    <xdr:to>
      <xdr:col>10</xdr:col>
      <xdr:colOff>165100</xdr:colOff>
      <xdr:row>76</xdr:row>
      <xdr:rowOff>96202</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2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112730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146359</xdr:rowOff>
    </xdr:from>
    <xdr:to>
      <xdr:col>6</xdr:col>
      <xdr:colOff>38100</xdr:colOff>
      <xdr:row>76</xdr:row>
      <xdr:rowOff>76509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0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93036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8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61142</xdr:rowOff>
    </xdr:from>
    <xdr:to>
      <xdr:col>24</xdr:col>
      <xdr:colOff>114300</xdr:colOff>
      <xdr:row>76</xdr:row>
      <xdr:rowOff>162742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9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39569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69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92129</xdr:rowOff>
    </xdr:from>
    <xdr:to>
      <xdr:col>20</xdr:col>
      <xdr:colOff>38100</xdr:colOff>
      <xdr:row>77</xdr:row>
      <xdr:rowOff>22279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2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13406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15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108251</xdr:rowOff>
    </xdr:from>
    <xdr:to>
      <xdr:col>15</xdr:col>
      <xdr:colOff>101600</xdr:colOff>
      <xdr:row>77</xdr:row>
      <xdr:rowOff>38401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3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29528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3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137392</xdr:rowOff>
    </xdr:from>
    <xdr:to>
      <xdr:col>10</xdr:col>
      <xdr:colOff>165100</xdr:colOff>
      <xdr:row>77</xdr:row>
      <xdr:rowOff>67542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6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58669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6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109748</xdr:rowOff>
    </xdr:from>
    <xdr:to>
      <xdr:col>6</xdr:col>
      <xdr:colOff>38100</xdr:colOff>
      <xdr:row>77</xdr:row>
      <xdr:rowOff>39898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3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31025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3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128093</xdr:rowOff>
    </xdr:from>
    <xdr:to>
      <xdr:col>24</xdr:col>
      <xdr:colOff>62865</xdr:colOff>
      <xdr:row>97</xdr:row>
      <xdr:rowOff>80590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558593"/>
          <a:ext cx="1270" cy="115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84417</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71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80590</xdr:rowOff>
    </xdr:from>
    <xdr:to>
      <xdr:col>24</xdr:col>
      <xdr:colOff>152400</xdr:colOff>
      <xdr:row>97</xdr:row>
      <xdr:rowOff>80590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71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74770</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333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222,031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128093</xdr:rowOff>
    </xdr:from>
    <xdr:to>
      <xdr:col>24</xdr:col>
      <xdr:colOff>152400</xdr:colOff>
      <xdr:row>90</xdr:row>
      <xdr:rowOff>128093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558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31252</xdr:rowOff>
    </xdr:from>
    <xdr:to>
      <xdr:col>24</xdr:col>
      <xdr:colOff>63500</xdr:colOff>
      <xdr:row>96</xdr:row>
      <xdr:rowOff>144735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490452"/>
          <a:ext cx="838200" cy="11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118304</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234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95427</xdr:rowOff>
    </xdr:from>
    <xdr:to>
      <xdr:col>24</xdr:col>
      <xdr:colOff>114300</xdr:colOff>
      <xdr:row>96</xdr:row>
      <xdr:rowOff>25577</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38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144735</xdr:rowOff>
    </xdr:from>
    <xdr:to>
      <xdr:col>19</xdr:col>
      <xdr:colOff>177800</xdr:colOff>
      <xdr:row>97</xdr:row>
      <xdr:rowOff>67269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603935"/>
          <a:ext cx="889000" cy="9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120298</xdr:rowOff>
    </xdr:from>
    <xdr:to>
      <xdr:col>20</xdr:col>
      <xdr:colOff>38100</xdr:colOff>
      <xdr:row>96</xdr:row>
      <xdr:rowOff>50448</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0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66975</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18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67269</xdr:rowOff>
    </xdr:from>
    <xdr:to>
      <xdr:col>15</xdr:col>
      <xdr:colOff>50800</xdr:colOff>
      <xdr:row>97</xdr:row>
      <xdr:rowOff>78304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019300" y="16697919"/>
          <a:ext cx="889000" cy="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150960</xdr:rowOff>
    </xdr:from>
    <xdr:to>
      <xdr:col>15</xdr:col>
      <xdr:colOff>101600</xdr:colOff>
      <xdr:row>96</xdr:row>
      <xdr:rowOff>81110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43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97637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21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41070</xdr:rowOff>
    </xdr:from>
    <xdr:to>
      <xdr:col>10</xdr:col>
      <xdr:colOff>114300</xdr:colOff>
      <xdr:row>97</xdr:row>
      <xdr:rowOff>78304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1130300" y="16671720"/>
          <a:ext cx="889000" cy="3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137957</xdr:rowOff>
    </xdr:from>
    <xdr:to>
      <xdr:col>10</xdr:col>
      <xdr:colOff>165100</xdr:colOff>
      <xdr:row>96</xdr:row>
      <xdr:rowOff>68107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42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84634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20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114354</xdr:rowOff>
    </xdr:from>
    <xdr:to>
      <xdr:col>6</xdr:col>
      <xdr:colOff>38100</xdr:colOff>
      <xdr:row>96</xdr:row>
      <xdr:rowOff>44504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40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61031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17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151902</xdr:rowOff>
    </xdr:from>
    <xdr:to>
      <xdr:col>24</xdr:col>
      <xdr:colOff>114300</xdr:colOff>
      <xdr:row>96</xdr:row>
      <xdr:rowOff>82052</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43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130329</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41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93935</xdr:rowOff>
    </xdr:from>
    <xdr:to>
      <xdr:col>20</xdr:col>
      <xdr:colOff>38100</xdr:colOff>
      <xdr:row>97</xdr:row>
      <xdr:rowOff>24085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55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15212</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664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16469</xdr:rowOff>
    </xdr:from>
    <xdr:to>
      <xdr:col>15</xdr:col>
      <xdr:colOff>101600</xdr:colOff>
      <xdr:row>97</xdr:row>
      <xdr:rowOff>118069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647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109196</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73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27504</xdr:rowOff>
    </xdr:from>
    <xdr:to>
      <xdr:col>10</xdr:col>
      <xdr:colOff>165100</xdr:colOff>
      <xdr:row>97</xdr:row>
      <xdr:rowOff>129104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65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120231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75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161720</xdr:rowOff>
    </xdr:from>
    <xdr:to>
      <xdr:col>6</xdr:col>
      <xdr:colOff>38100</xdr:colOff>
      <xdr:row>97</xdr:row>
      <xdr:rowOff>91870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62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82997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71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15799</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30749"/>
          <a:ext cx="1270" cy="1324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133926</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105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15799</xdr:rowOff>
    </xdr:from>
    <xdr:to>
      <xdr:col>55</xdr:col>
      <xdr:colOff>88900</xdr:colOff>
      <xdr:row>31</xdr:row>
      <xdr:rowOff>15799</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3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91203</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263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31005</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25061</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46381</xdr:rowOff>
    </xdr:from>
    <xdr:to>
      <xdr:col>41</xdr:col>
      <xdr:colOff>101600</xdr:colOff>
      <xdr:row>37</xdr:row>
      <xdr:rowOff>147981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164508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13005</xdr:rowOff>
    </xdr:from>
    <xdr:to>
      <xdr:col>36</xdr:col>
      <xdr:colOff>165100</xdr:colOff>
      <xdr:row>36</xdr:row>
      <xdr:rowOff>114605</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18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131132</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596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16521</xdr:rowOff>
    </xdr:from>
    <xdr:to>
      <xdr:col>54</xdr:col>
      <xdr:colOff>189865</xdr:colOff>
      <xdr:row>59</xdr:row>
      <xdr:rowOff>41951</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60471"/>
          <a:ext cx="1270" cy="139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45778</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6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41951</xdr:rowOff>
    </xdr:from>
    <xdr:to>
      <xdr:col>55</xdr:col>
      <xdr:colOff>88900</xdr:colOff>
      <xdr:row>59</xdr:row>
      <xdr:rowOff>41951</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5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134648</xdr:rowOff>
    </xdr:from>
    <xdr:ext cx="690189"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5356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1,101,991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16521</xdr:rowOff>
    </xdr:from>
    <xdr:to>
      <xdr:col>55</xdr:col>
      <xdr:colOff>88900</xdr:colOff>
      <xdr:row>51</xdr:row>
      <xdr:rowOff>16521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60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8731</xdr:rowOff>
    </xdr:from>
    <xdr:to>
      <xdr:col>55</xdr:col>
      <xdr:colOff>0</xdr:colOff>
      <xdr:row>59</xdr:row>
      <xdr:rowOff>12225</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10124281"/>
          <a:ext cx="838200" cy="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119271</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891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96394</xdr:rowOff>
    </xdr:from>
    <xdr:to>
      <xdr:col>55</xdr:col>
      <xdr:colOff>50800</xdr:colOff>
      <xdr:row>59</xdr:row>
      <xdr:rowOff>26544</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1004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8731</xdr:rowOff>
    </xdr:from>
    <xdr:to>
      <xdr:col>50</xdr:col>
      <xdr:colOff>114300</xdr:colOff>
      <xdr:row>59</xdr:row>
      <xdr:rowOff>14962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10124281"/>
          <a:ext cx="889000" cy="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99392</xdr:rowOff>
    </xdr:from>
    <xdr:to>
      <xdr:col>50</xdr:col>
      <xdr:colOff>165100</xdr:colOff>
      <xdr:row>59</xdr:row>
      <xdr:rowOff>29542</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46069</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81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11147</xdr:rowOff>
    </xdr:from>
    <xdr:to>
      <xdr:col>45</xdr:col>
      <xdr:colOff>177800</xdr:colOff>
      <xdr:row>59</xdr:row>
      <xdr:rowOff>14962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10126697"/>
          <a:ext cx="889000" cy="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105722</xdr:rowOff>
    </xdr:from>
    <xdr:to>
      <xdr:col>46</xdr:col>
      <xdr:colOff>38100</xdr:colOff>
      <xdr:row>59</xdr:row>
      <xdr:rowOff>35872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52399</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8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10611</xdr:rowOff>
    </xdr:from>
    <xdr:to>
      <xdr:col>41</xdr:col>
      <xdr:colOff>50800</xdr:colOff>
      <xdr:row>59</xdr:row>
      <xdr:rowOff>11147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10126161"/>
          <a:ext cx="889000" cy="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90994</xdr:rowOff>
    </xdr:from>
    <xdr:to>
      <xdr:col>41</xdr:col>
      <xdr:colOff>101600</xdr:colOff>
      <xdr:row>59</xdr:row>
      <xdr:rowOff>21144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10035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37671</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81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97949</xdr:rowOff>
    </xdr:from>
    <xdr:to>
      <xdr:col>36</xdr:col>
      <xdr:colOff>165100</xdr:colOff>
      <xdr:row>59</xdr:row>
      <xdr:rowOff>28099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100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44626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8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132875</xdr:rowOff>
    </xdr:from>
    <xdr:to>
      <xdr:col>55</xdr:col>
      <xdr:colOff>50800</xdr:colOff>
      <xdr:row>59</xdr:row>
      <xdr:rowOff>63025</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1007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74821</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1001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129381</xdr:rowOff>
    </xdr:from>
    <xdr:to>
      <xdr:col>50</xdr:col>
      <xdr:colOff>165100</xdr:colOff>
      <xdr:row>59</xdr:row>
      <xdr:rowOff>59531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1007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50658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1016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135612</xdr:rowOff>
    </xdr:from>
    <xdr:to>
      <xdr:col>46</xdr:col>
      <xdr:colOff>38100</xdr:colOff>
      <xdr:row>59</xdr:row>
      <xdr:rowOff>65762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1007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56889</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1017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131797</xdr:rowOff>
    </xdr:from>
    <xdr:to>
      <xdr:col>41</xdr:col>
      <xdr:colOff>101600</xdr:colOff>
      <xdr:row>59</xdr:row>
      <xdr:rowOff>61947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1007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53074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101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131261</xdr:rowOff>
    </xdr:from>
    <xdr:to>
      <xdr:col>36</xdr:col>
      <xdr:colOff>165100</xdr:colOff>
      <xdr:row>59</xdr:row>
      <xdr:rowOff>61411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1007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52538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1016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12384</xdr:rowOff>
    </xdr:from>
    <xdr:to>
      <xdr:col>54</xdr:col>
      <xdr:colOff>189865</xdr:colOff>
      <xdr:row>78</xdr:row>
      <xdr:rowOff>127791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185334"/>
          <a:ext cx="1270" cy="1315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131618</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0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127791</xdr:rowOff>
    </xdr:from>
    <xdr:to>
      <xdr:col>55</xdr:col>
      <xdr:colOff>88900</xdr:colOff>
      <xdr:row>78</xdr:row>
      <xdr:rowOff>127791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00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130511</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96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290,347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12384</xdr:rowOff>
    </xdr:from>
    <xdr:to>
      <xdr:col>55</xdr:col>
      <xdr:colOff>88900</xdr:colOff>
      <xdr:row>71</xdr:row>
      <xdr:rowOff>12384</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18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141377</xdr:rowOff>
    </xdr:from>
    <xdr:to>
      <xdr:col>55</xdr:col>
      <xdr:colOff>0</xdr:colOff>
      <xdr:row>78</xdr:row>
      <xdr:rowOff>102296</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343027"/>
          <a:ext cx="838200" cy="13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94466</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296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116039</xdr:rowOff>
    </xdr:from>
    <xdr:to>
      <xdr:col>55</xdr:col>
      <xdr:colOff>50800</xdr:colOff>
      <xdr:row>78</xdr:row>
      <xdr:rowOff>46189</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31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76927</xdr:rowOff>
    </xdr:from>
    <xdr:to>
      <xdr:col>50</xdr:col>
      <xdr:colOff>114300</xdr:colOff>
      <xdr:row>78</xdr:row>
      <xdr:rowOff>102296</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8750300" y="13450027"/>
          <a:ext cx="889000" cy="2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5652</xdr:rowOff>
    </xdr:from>
    <xdr:to>
      <xdr:col>50</xdr:col>
      <xdr:colOff>165100</xdr:colOff>
      <xdr:row>78</xdr:row>
      <xdr:rowOff>107252</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378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123779</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15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76927</xdr:rowOff>
    </xdr:from>
    <xdr:to>
      <xdr:col>45</xdr:col>
      <xdr:colOff>177800</xdr:colOff>
      <xdr:row>78</xdr:row>
      <xdr:rowOff>108660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450027"/>
          <a:ext cx="889000" cy="3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4387</xdr:rowOff>
    </xdr:from>
    <xdr:to>
      <xdr:col>46</xdr:col>
      <xdr:colOff>38100</xdr:colOff>
      <xdr:row>78</xdr:row>
      <xdr:rowOff>105987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37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122514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1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88799</xdr:rowOff>
    </xdr:from>
    <xdr:to>
      <xdr:col>41</xdr:col>
      <xdr:colOff>50800</xdr:colOff>
      <xdr:row>78</xdr:row>
      <xdr:rowOff>108660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972300" y="13461899"/>
          <a:ext cx="889000" cy="1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162967</xdr:rowOff>
    </xdr:from>
    <xdr:to>
      <xdr:col>41</xdr:col>
      <xdr:colOff>101600</xdr:colOff>
      <xdr:row>78</xdr:row>
      <xdr:rowOff>93117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3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109644</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1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6517</xdr:rowOff>
    </xdr:from>
    <xdr:to>
      <xdr:col>36</xdr:col>
      <xdr:colOff>165100</xdr:colOff>
      <xdr:row>78</xdr:row>
      <xdr:rowOff>108117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37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124644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1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90577</xdr:rowOff>
    </xdr:from>
    <xdr:to>
      <xdr:col>55</xdr:col>
      <xdr:colOff>50800</xdr:colOff>
      <xdr:row>78</xdr:row>
      <xdr:rowOff>20727</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29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113454</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14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51496</xdr:rowOff>
    </xdr:from>
    <xdr:to>
      <xdr:col>50</xdr:col>
      <xdr:colOff>165100</xdr:colOff>
      <xdr:row>78</xdr:row>
      <xdr:rowOff>153096</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42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144223</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04428" y="1351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26127</xdr:rowOff>
    </xdr:from>
    <xdr:to>
      <xdr:col>46</xdr:col>
      <xdr:colOff>38100</xdr:colOff>
      <xdr:row>78</xdr:row>
      <xdr:rowOff>127727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39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118854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49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57860</xdr:rowOff>
    </xdr:from>
    <xdr:to>
      <xdr:col>41</xdr:col>
      <xdr:colOff>101600</xdr:colOff>
      <xdr:row>78</xdr:row>
      <xdr:rowOff>159460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43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150587</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52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37999</xdr:rowOff>
    </xdr:from>
    <xdr:to>
      <xdr:col>36</xdr:col>
      <xdr:colOff>165100</xdr:colOff>
      <xdr:row>78</xdr:row>
      <xdr:rowOff>139599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41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130726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50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20589</xdr:rowOff>
    </xdr:from>
    <xdr:to>
      <xdr:col>54</xdr:col>
      <xdr:colOff>189865</xdr:colOff>
      <xdr:row>98</xdr:row>
      <xdr:rowOff>119858</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451089"/>
          <a:ext cx="1270" cy="1470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123685</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2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119858</xdr:rowOff>
    </xdr:from>
    <xdr:to>
      <xdr:col>55</xdr:col>
      <xdr:colOff>88900</xdr:colOff>
      <xdr:row>98</xdr:row>
      <xdr:rowOff>119858</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2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138716</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26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1,630,261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20589</xdr:rowOff>
    </xdr:from>
    <xdr:to>
      <xdr:col>55</xdr:col>
      <xdr:colOff>88900</xdr:colOff>
      <xdr:row>90</xdr:row>
      <xdr:rowOff>20589</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45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102301</xdr:rowOff>
    </xdr:from>
    <xdr:to>
      <xdr:col>55</xdr:col>
      <xdr:colOff>0</xdr:colOff>
      <xdr:row>98</xdr:row>
      <xdr:rowOff>106504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904401"/>
          <a:ext cx="838200" cy="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28427</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659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5550</xdr:rowOff>
    </xdr:from>
    <xdr:to>
      <xdr:col>55</xdr:col>
      <xdr:colOff>50800</xdr:colOff>
      <xdr:row>98</xdr:row>
      <xdr:rowOff>107150</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8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106504</xdr:rowOff>
    </xdr:from>
    <xdr:to>
      <xdr:col>50</xdr:col>
      <xdr:colOff>114300</xdr:colOff>
      <xdr:row>98</xdr:row>
      <xdr:rowOff>109962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8750300" y="16908604"/>
          <a:ext cx="889000" cy="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8706</xdr:rowOff>
    </xdr:from>
    <xdr:to>
      <xdr:col>50</xdr:col>
      <xdr:colOff>165100</xdr:colOff>
      <xdr:row>98</xdr:row>
      <xdr:rowOff>110306</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81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126833</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58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80231</xdr:rowOff>
    </xdr:from>
    <xdr:to>
      <xdr:col>45</xdr:col>
      <xdr:colOff>177800</xdr:colOff>
      <xdr:row>98</xdr:row>
      <xdr:rowOff>109962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7861300" y="16882331"/>
          <a:ext cx="889000" cy="2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1724</xdr:rowOff>
    </xdr:from>
    <xdr:to>
      <xdr:col>46</xdr:col>
      <xdr:colOff>38100</xdr:colOff>
      <xdr:row>98</xdr:row>
      <xdr:rowOff>103324</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80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119851</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5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80231</xdr:rowOff>
    </xdr:from>
    <xdr:to>
      <xdr:col>41</xdr:col>
      <xdr:colOff>50800</xdr:colOff>
      <xdr:row>98</xdr:row>
      <xdr:rowOff>88534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882331"/>
          <a:ext cx="889000" cy="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17112</xdr:rowOff>
    </xdr:from>
    <xdr:to>
      <xdr:col>41</xdr:col>
      <xdr:colOff>101600</xdr:colOff>
      <xdr:row>98</xdr:row>
      <xdr:rowOff>118712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819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135239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59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8306</xdr:rowOff>
    </xdr:from>
    <xdr:to>
      <xdr:col>36</xdr:col>
      <xdr:colOff>165100</xdr:colOff>
      <xdr:row>98</xdr:row>
      <xdr:rowOff>109906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81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126433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58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51501</xdr:rowOff>
    </xdr:from>
    <xdr:to>
      <xdr:col>55</xdr:col>
      <xdr:colOff>50800</xdr:colOff>
      <xdr:row>98</xdr:row>
      <xdr:rowOff>153101</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85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155428</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78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55704</xdr:rowOff>
    </xdr:from>
    <xdr:to>
      <xdr:col>50</xdr:col>
      <xdr:colOff>165100</xdr:colOff>
      <xdr:row>98</xdr:row>
      <xdr:rowOff>157304</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85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148431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95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59162</xdr:rowOff>
    </xdr:from>
    <xdr:to>
      <xdr:col>46</xdr:col>
      <xdr:colOff>38100</xdr:colOff>
      <xdr:row>98</xdr:row>
      <xdr:rowOff>160762</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86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151889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95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29431</xdr:rowOff>
    </xdr:from>
    <xdr:to>
      <xdr:col>41</xdr:col>
      <xdr:colOff>101600</xdr:colOff>
      <xdr:row>98</xdr:row>
      <xdr:rowOff>131031</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83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122158</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92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37734</xdr:rowOff>
    </xdr:from>
    <xdr:to>
      <xdr:col>36</xdr:col>
      <xdr:colOff>165100</xdr:colOff>
      <xdr:row>98</xdr:row>
      <xdr:rowOff>139334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83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130461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93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消防費グラフ枠">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29204</xdr:rowOff>
    </xdr:from>
    <xdr:to>
      <xdr:col>85</xdr:col>
      <xdr:colOff>126364</xdr:colOff>
      <xdr:row>38</xdr:row>
      <xdr:rowOff>55118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flipV="1">
          <a:off x="16317595" y="5515604"/>
          <a:ext cx="1269" cy="1054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58945</xdr:rowOff>
    </xdr:from>
    <xdr:ext cx="534377" cy="259045"/>
    <xdr:sp macro="" textlink="">
      <xdr:nvSpPr>
        <xdr:cNvPr id="502" name="消防費最小値テキスト">
          <a:extLst>
            <a:ext uri="{FF2B5EF4-FFF2-40B4-BE49-F238E27FC236}">
              <a16:creationId xmlns:a16="http://schemas.microsoft.com/office/drawing/2014/main" id="{00000000-0008-0000-0700-0000F6010000}"/>
            </a:ext>
          </a:extLst>
        </xdr:cNvPr>
        <xdr:cNvSpPr txBox="1"/>
      </xdr:nvSpPr>
      <xdr:spPr>
        <a:xfrm>
          <a:off x="16370300" y="657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55118</xdr:rowOff>
    </xdr:from>
    <xdr:to>
      <xdr:col>86</xdr:col>
      <xdr:colOff>25400</xdr:colOff>
      <xdr:row>38</xdr:row>
      <xdr:rowOff>55118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6570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147331</xdr:rowOff>
    </xdr:from>
    <xdr:ext cx="599010" cy="259045"/>
    <xdr:sp macro="" textlink="">
      <xdr:nvSpPr>
        <xdr:cNvPr id="504" name="消防費最大値テキスト">
          <a:extLst>
            <a:ext uri="{FF2B5EF4-FFF2-40B4-BE49-F238E27FC236}">
              <a16:creationId xmlns:a16="http://schemas.microsoft.com/office/drawing/2014/main" id="{00000000-0008-0000-0700-0000F8010000}"/>
            </a:ext>
          </a:extLst>
        </xdr:cNvPr>
        <xdr:cNvSpPr txBox="1"/>
      </xdr:nvSpPr>
      <xdr:spPr>
        <a:xfrm>
          <a:off x="16370300" y="529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249,168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29204</xdr:rowOff>
    </xdr:from>
    <xdr:to>
      <xdr:col>86</xdr:col>
      <xdr:colOff>25400</xdr:colOff>
      <xdr:row>32</xdr:row>
      <xdr:rowOff>29204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551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38069</xdr:rowOff>
    </xdr:from>
    <xdr:to>
      <xdr:col>85</xdr:col>
      <xdr:colOff>127000</xdr:colOff>
      <xdr:row>38</xdr:row>
      <xdr:rowOff>40506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5481300" y="6553169"/>
          <a:ext cx="838200" cy="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96726</xdr:rowOff>
    </xdr:from>
    <xdr:ext cx="534377" cy="259045"/>
    <xdr:sp macro="" textlink="">
      <xdr:nvSpPr>
        <xdr:cNvPr id="507" name="消防費平均値テキスト">
          <a:extLst>
            <a:ext uri="{FF2B5EF4-FFF2-40B4-BE49-F238E27FC236}">
              <a16:creationId xmlns:a16="http://schemas.microsoft.com/office/drawing/2014/main" id="{00000000-0008-0000-0700-0000FB010000}"/>
            </a:ext>
          </a:extLst>
        </xdr:cNvPr>
        <xdr:cNvSpPr txBox="1"/>
      </xdr:nvSpPr>
      <xdr:spPr>
        <a:xfrm>
          <a:off x="16370300" y="6268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73849</xdr:rowOff>
    </xdr:from>
    <xdr:to>
      <xdr:col>85</xdr:col>
      <xdr:colOff>177800</xdr:colOff>
      <xdr:row>38</xdr:row>
      <xdr:rowOff>3999</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6268700" y="6417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40506</xdr:rowOff>
    </xdr:from>
    <xdr:to>
      <xdr:col>81</xdr:col>
      <xdr:colOff>50800</xdr:colOff>
      <xdr:row>38</xdr:row>
      <xdr:rowOff>50702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4592300" y="6555606"/>
          <a:ext cx="889000" cy="1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97646</xdr:rowOff>
    </xdr:from>
    <xdr:to>
      <xdr:col>81</xdr:col>
      <xdr:colOff>101600</xdr:colOff>
      <xdr:row>38</xdr:row>
      <xdr:rowOff>27797</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5430500" y="64412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44323</xdr:rowOff>
    </xdr:from>
    <xdr:ext cx="534377"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5214111" y="6216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28697</xdr:rowOff>
    </xdr:from>
    <xdr:to>
      <xdr:col>76</xdr:col>
      <xdr:colOff>114300</xdr:colOff>
      <xdr:row>38</xdr:row>
      <xdr:rowOff>50702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3703300" y="6543797"/>
          <a:ext cx="889000" cy="2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113017</xdr:rowOff>
    </xdr:from>
    <xdr:to>
      <xdr:col>76</xdr:col>
      <xdr:colOff>165100</xdr:colOff>
      <xdr:row>38</xdr:row>
      <xdr:rowOff>43167</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4541500" y="645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59694</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4325111" y="623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28697</xdr:rowOff>
    </xdr:from>
    <xdr:to>
      <xdr:col>71</xdr:col>
      <xdr:colOff>177800</xdr:colOff>
      <xdr:row>38</xdr:row>
      <xdr:rowOff>29716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2814300" y="6543797"/>
          <a:ext cx="889000" cy="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108427</xdr:rowOff>
    </xdr:from>
    <xdr:to>
      <xdr:col>72</xdr:col>
      <xdr:colOff>38100</xdr:colOff>
      <xdr:row>38</xdr:row>
      <xdr:rowOff>38577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3652500" y="645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55104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3436111" y="622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94016</xdr:rowOff>
    </xdr:from>
    <xdr:to>
      <xdr:col>67</xdr:col>
      <xdr:colOff>101600</xdr:colOff>
      <xdr:row>38</xdr:row>
      <xdr:rowOff>24166</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2763500" y="643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40693</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2547111" y="6212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158719</xdr:rowOff>
    </xdr:from>
    <xdr:to>
      <xdr:col>85</xdr:col>
      <xdr:colOff>177800</xdr:colOff>
      <xdr:row>38</xdr:row>
      <xdr:rowOff>88869</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6268700" y="650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73646</xdr:rowOff>
    </xdr:from>
    <xdr:ext cx="534377" cy="259045"/>
    <xdr:sp macro="" textlink="">
      <xdr:nvSpPr>
        <xdr:cNvPr id="526" name="消防費該当値テキスト">
          <a:extLst>
            <a:ext uri="{FF2B5EF4-FFF2-40B4-BE49-F238E27FC236}">
              <a16:creationId xmlns:a16="http://schemas.microsoft.com/office/drawing/2014/main" id="{00000000-0008-0000-0700-00000E020000}"/>
            </a:ext>
          </a:extLst>
        </xdr:cNvPr>
        <xdr:cNvSpPr txBox="1"/>
      </xdr:nvSpPr>
      <xdr:spPr>
        <a:xfrm>
          <a:off x="16370300" y="641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161156</xdr:rowOff>
    </xdr:from>
    <xdr:to>
      <xdr:col>81</xdr:col>
      <xdr:colOff>101600</xdr:colOff>
      <xdr:row>38</xdr:row>
      <xdr:rowOff>91306</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5430500" y="650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82433</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59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171352</xdr:rowOff>
    </xdr:from>
    <xdr:to>
      <xdr:col>76</xdr:col>
      <xdr:colOff>165100</xdr:colOff>
      <xdr:row>38</xdr:row>
      <xdr:rowOff>101502</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4541500" y="651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92629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60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149346</xdr:rowOff>
    </xdr:from>
    <xdr:to>
      <xdr:col>72</xdr:col>
      <xdr:colOff>38100</xdr:colOff>
      <xdr:row>38</xdr:row>
      <xdr:rowOff>79496</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3652500" y="649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70624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58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150366</xdr:rowOff>
    </xdr:from>
    <xdr:to>
      <xdr:col>67</xdr:col>
      <xdr:colOff>101600</xdr:colOff>
      <xdr:row>38</xdr:row>
      <xdr:rowOff>80516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2763500" y="6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71643</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58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7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18045</xdr:rowOff>
    </xdr:from>
    <xdr:to>
      <xdr:col>85</xdr:col>
      <xdr:colOff>126364</xdr:colOff>
      <xdr:row>59</xdr:row>
      <xdr:rowOff>24395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61995"/>
          <a:ext cx="1269"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28222</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14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24395</xdr:rowOff>
    </xdr:from>
    <xdr:to>
      <xdr:col>86</xdr:col>
      <xdr:colOff>25400</xdr:colOff>
      <xdr:row>59</xdr:row>
      <xdr:rowOff>24395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13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136172</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7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889,504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18045</xdr:rowOff>
    </xdr:from>
    <xdr:to>
      <xdr:col>86</xdr:col>
      <xdr:colOff>25400</xdr:colOff>
      <xdr:row>51</xdr:row>
      <xdr:rowOff>18045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61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168744</xdr:rowOff>
    </xdr:from>
    <xdr:to>
      <xdr:col>85</xdr:col>
      <xdr:colOff>127000</xdr:colOff>
      <xdr:row>58</xdr:row>
      <xdr:rowOff>170948</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10112844"/>
          <a:ext cx="838200" cy="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112443</xdr:rowOff>
    </xdr:from>
    <xdr:ext cx="534377"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88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89566</xdr:rowOff>
    </xdr:from>
    <xdr:to>
      <xdr:col>85</xdr:col>
      <xdr:colOff>177800</xdr:colOff>
      <xdr:row>59</xdr:row>
      <xdr:rowOff>19716</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100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170948</xdr:rowOff>
    </xdr:from>
    <xdr:to>
      <xdr:col>81</xdr:col>
      <xdr:colOff>50800</xdr:colOff>
      <xdr:row>59</xdr:row>
      <xdr:rowOff>27325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4592300" y="10115048"/>
          <a:ext cx="889000" cy="2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99587</xdr:rowOff>
    </xdr:from>
    <xdr:to>
      <xdr:col>81</xdr:col>
      <xdr:colOff>101600</xdr:colOff>
      <xdr:row>59</xdr:row>
      <xdr:rowOff>29737</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1004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46264</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214111" y="981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18996</xdr:rowOff>
    </xdr:from>
    <xdr:to>
      <xdr:col>76</xdr:col>
      <xdr:colOff>114300</xdr:colOff>
      <xdr:row>59</xdr:row>
      <xdr:rowOff>27325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3703300" y="10134546"/>
          <a:ext cx="889000" cy="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110230</xdr:rowOff>
    </xdr:from>
    <xdr:to>
      <xdr:col>76</xdr:col>
      <xdr:colOff>165100</xdr:colOff>
      <xdr:row>59</xdr:row>
      <xdr:rowOff>40380</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100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56907</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325111" y="98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18996</xdr:rowOff>
    </xdr:from>
    <xdr:to>
      <xdr:col>71</xdr:col>
      <xdr:colOff>177800</xdr:colOff>
      <xdr:row>59</xdr:row>
      <xdr:rowOff>36382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2814300" y="10134546"/>
          <a:ext cx="889000" cy="1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101120</xdr:rowOff>
    </xdr:from>
    <xdr:to>
      <xdr:col>72</xdr:col>
      <xdr:colOff>38100</xdr:colOff>
      <xdr:row>59</xdr:row>
      <xdr:rowOff>31270</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1004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47797</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6111" y="982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91691</xdr:rowOff>
    </xdr:from>
    <xdr:to>
      <xdr:col>67</xdr:col>
      <xdr:colOff>101600</xdr:colOff>
      <xdr:row>59</xdr:row>
      <xdr:rowOff>21841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1003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38368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7111" y="981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117944</xdr:rowOff>
    </xdr:from>
    <xdr:to>
      <xdr:col>85</xdr:col>
      <xdr:colOff>177800</xdr:colOff>
      <xdr:row>59</xdr:row>
      <xdr:rowOff>48094</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1006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67994</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1001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120148</xdr:rowOff>
    </xdr:from>
    <xdr:to>
      <xdr:col>81</xdr:col>
      <xdr:colOff>101600</xdr:colOff>
      <xdr:row>59</xdr:row>
      <xdr:rowOff>50298</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1006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41425</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1015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147975</xdr:rowOff>
    </xdr:from>
    <xdr:to>
      <xdr:col>76</xdr:col>
      <xdr:colOff>165100</xdr:colOff>
      <xdr:row>59</xdr:row>
      <xdr:rowOff>78125</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1009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69252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1018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139646</xdr:rowOff>
    </xdr:from>
    <xdr:to>
      <xdr:col>72</xdr:col>
      <xdr:colOff>38100</xdr:colOff>
      <xdr:row>59</xdr:row>
      <xdr:rowOff>69796</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1008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60923</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1017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157032</xdr:rowOff>
    </xdr:from>
    <xdr:to>
      <xdr:col>67</xdr:col>
      <xdr:colOff>101600</xdr:colOff>
      <xdr:row>59</xdr:row>
      <xdr:rowOff>87182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1010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78309</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1019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105795</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107295"/>
          <a:ext cx="1269" cy="1481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59632</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604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52472</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188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388,899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105795</xdr:rowOff>
    </xdr:from>
    <xdr:to>
      <xdr:col>86</xdr:col>
      <xdr:colOff>25400</xdr:colOff>
      <xdr:row>70</xdr:row>
      <xdr:rowOff>105795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38236</xdr:rowOff>
    </xdr:from>
    <xdr:to>
      <xdr:col>85</xdr:col>
      <xdr:colOff>127000</xdr:colOff>
      <xdr:row>79</xdr:row>
      <xdr:rowOff>43276</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5481300" y="13582786"/>
          <a:ext cx="838200" cy="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148531</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350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125654</xdr:rowOff>
    </xdr:from>
    <xdr:to>
      <xdr:col>85</xdr:col>
      <xdr:colOff>177800</xdr:colOff>
      <xdr:row>79</xdr:row>
      <xdr:rowOff>55804</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9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38236</xdr:rowOff>
    </xdr:from>
    <xdr:to>
      <xdr:col>81</xdr:col>
      <xdr:colOff>50800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4592300" y="13582786"/>
          <a:ext cx="889000" cy="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131721</xdr:rowOff>
    </xdr:from>
    <xdr:to>
      <xdr:col>81</xdr:col>
      <xdr:colOff>101600</xdr:colOff>
      <xdr:row>79</xdr:row>
      <xdr:rowOff>61871</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78398</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46428" y="1328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128025</xdr:rowOff>
    </xdr:from>
    <xdr:to>
      <xdr:col>76</xdr:col>
      <xdr:colOff>165100</xdr:colOff>
      <xdr:row>79</xdr:row>
      <xdr:rowOff>58175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74702</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27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40647</xdr:rowOff>
    </xdr:from>
    <xdr:to>
      <xdr:col>71</xdr:col>
      <xdr:colOff>177800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585197"/>
          <a:ext cx="889000" cy="3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128001</xdr:rowOff>
    </xdr:from>
    <xdr:to>
      <xdr:col>72</xdr:col>
      <xdr:colOff>38100</xdr:colOff>
      <xdr:row>79</xdr:row>
      <xdr:rowOff>58151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50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74678</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27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130014</xdr:rowOff>
    </xdr:from>
    <xdr:to>
      <xdr:col>67</xdr:col>
      <xdr:colOff>101600</xdr:colOff>
      <xdr:row>79</xdr:row>
      <xdr:rowOff>60164</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5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76691</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27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163926</xdr:rowOff>
    </xdr:from>
    <xdr:to>
      <xdr:col>85</xdr:col>
      <xdr:colOff>177800</xdr:colOff>
      <xdr:row>79</xdr:row>
      <xdr:rowOff>94076</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53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104082</xdr:rowOff>
    </xdr:from>
    <xdr:ext cx="378565"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477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158886</xdr:rowOff>
    </xdr:from>
    <xdr:to>
      <xdr:col>81</xdr:col>
      <xdr:colOff>101600</xdr:colOff>
      <xdr:row>79</xdr:row>
      <xdr:rowOff>89036</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53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80163</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62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161297</xdr:rowOff>
    </xdr:from>
    <xdr:to>
      <xdr:col>67</xdr:col>
      <xdr:colOff>101600</xdr:colOff>
      <xdr:row>79</xdr:row>
      <xdr:rowOff>91447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53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82574</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5017" y="13627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公債費グラフ枠">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126178</xdr:rowOff>
    </xdr:from>
    <xdr:to>
      <xdr:col>85</xdr:col>
      <xdr:colOff>126364</xdr:colOff>
      <xdr:row>98</xdr:row>
      <xdr:rowOff>18599</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flipV="1">
          <a:off x="16317595" y="15556678"/>
          <a:ext cx="1269" cy="1264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22426</xdr:rowOff>
    </xdr:from>
    <xdr:ext cx="469744" cy="259045"/>
    <xdr:sp macro="" textlink="">
      <xdr:nvSpPr>
        <xdr:cNvPr id="671" name="公債費最小値テキスト">
          <a:extLst>
            <a:ext uri="{FF2B5EF4-FFF2-40B4-BE49-F238E27FC236}">
              <a16:creationId xmlns:a16="http://schemas.microsoft.com/office/drawing/2014/main" id="{00000000-0008-0000-0700-00009F020000}"/>
            </a:ext>
          </a:extLst>
        </xdr:cNvPr>
        <xdr:cNvSpPr txBox="1"/>
      </xdr:nvSpPr>
      <xdr:spPr>
        <a:xfrm>
          <a:off x="16370300" y="16824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18599</xdr:rowOff>
    </xdr:from>
    <xdr:to>
      <xdr:col>86</xdr:col>
      <xdr:colOff>25400</xdr:colOff>
      <xdr:row>98</xdr:row>
      <xdr:rowOff>18599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68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72855</xdr:rowOff>
    </xdr:from>
    <xdr:ext cx="599010" cy="259045"/>
    <xdr:sp macro="" textlink="">
      <xdr:nvSpPr>
        <xdr:cNvPr id="673" name="公債費最大値テキスト">
          <a:extLst>
            <a:ext uri="{FF2B5EF4-FFF2-40B4-BE49-F238E27FC236}">
              <a16:creationId xmlns:a16="http://schemas.microsoft.com/office/drawing/2014/main" id="{00000000-0008-0000-0700-0000A1020000}"/>
            </a:ext>
          </a:extLst>
        </xdr:cNvPr>
        <xdr:cNvSpPr txBox="1"/>
      </xdr:nvSpPr>
      <xdr:spPr>
        <a:xfrm>
          <a:off x="16370300" y="1533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222,366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126178</xdr:rowOff>
    </xdr:from>
    <xdr:to>
      <xdr:col>86</xdr:col>
      <xdr:colOff>25400</xdr:colOff>
      <xdr:row>90</xdr:row>
      <xdr:rowOff>126178</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6230600" y="15556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159245</xdr:rowOff>
    </xdr:from>
    <xdr:to>
      <xdr:col>85</xdr:col>
      <xdr:colOff>127000</xdr:colOff>
      <xdr:row>97</xdr:row>
      <xdr:rowOff>8621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5481300" y="16618445"/>
          <a:ext cx="838200" cy="2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71314</xdr:rowOff>
    </xdr:from>
    <xdr:ext cx="534377" cy="259045"/>
    <xdr:sp macro="" textlink="">
      <xdr:nvSpPr>
        <xdr:cNvPr id="676" name="公債費平均値テキスト">
          <a:extLst>
            <a:ext uri="{FF2B5EF4-FFF2-40B4-BE49-F238E27FC236}">
              <a16:creationId xmlns:a16="http://schemas.microsoft.com/office/drawing/2014/main" id="{00000000-0008-0000-0700-0000A4020000}"/>
            </a:ext>
          </a:extLst>
        </xdr:cNvPr>
        <xdr:cNvSpPr txBox="1"/>
      </xdr:nvSpPr>
      <xdr:spPr>
        <a:xfrm>
          <a:off x="16370300" y="161876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48437</xdr:rowOff>
    </xdr:from>
    <xdr:to>
      <xdr:col>85</xdr:col>
      <xdr:colOff>177800</xdr:colOff>
      <xdr:row>95</xdr:row>
      <xdr:rowOff>150037</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6268700" y="1633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6986</xdr:rowOff>
    </xdr:from>
    <xdr:to>
      <xdr:col>81</xdr:col>
      <xdr:colOff>50800</xdr:colOff>
      <xdr:row>97</xdr:row>
      <xdr:rowOff>8621</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4592300" y="16637636"/>
          <a:ext cx="889000" cy="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59810</xdr:rowOff>
    </xdr:from>
    <xdr:to>
      <xdr:col>81</xdr:col>
      <xdr:colOff>101600</xdr:colOff>
      <xdr:row>95</xdr:row>
      <xdr:rowOff>161410</xdr:rowOff>
    </xdr:to>
    <xdr:sp macro="" textlink="">
      <xdr:nvSpPr>
        <xdr:cNvPr id="679" name="フローチャート: 判断 678">
          <a:extLst>
            <a:ext uri="{FF2B5EF4-FFF2-40B4-BE49-F238E27FC236}">
              <a16:creationId xmlns:a16="http://schemas.microsoft.com/office/drawing/2014/main" id="{00000000-0008-0000-0700-0000A7020000}"/>
            </a:ext>
          </a:extLst>
        </xdr:cNvPr>
        <xdr:cNvSpPr/>
      </xdr:nvSpPr>
      <xdr:spPr>
        <a:xfrm>
          <a:off x="15430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6487</xdr:rowOff>
    </xdr:from>
    <xdr:ext cx="534377"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14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6986</xdr:rowOff>
    </xdr:from>
    <xdr:to>
      <xdr:col>76</xdr:col>
      <xdr:colOff>114300</xdr:colOff>
      <xdr:row>97</xdr:row>
      <xdr:rowOff>32944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3703300" y="16637636"/>
          <a:ext cx="889000" cy="2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95221</xdr:rowOff>
    </xdr:from>
    <xdr:to>
      <xdr:col>76</xdr:col>
      <xdr:colOff>165100</xdr:colOff>
      <xdr:row>96</xdr:row>
      <xdr:rowOff>25371</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4541500" y="1638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41898</xdr:rowOff>
    </xdr:from>
    <xdr:ext cx="534377"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4325111" y="1615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32944</xdr:rowOff>
    </xdr:from>
    <xdr:to>
      <xdr:col>71</xdr:col>
      <xdr:colOff>177800</xdr:colOff>
      <xdr:row>97</xdr:row>
      <xdr:rowOff>34452</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2814300" y="16663594"/>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88517</xdr:rowOff>
    </xdr:from>
    <xdr:to>
      <xdr:col>72</xdr:col>
      <xdr:colOff>38100</xdr:colOff>
      <xdr:row>96</xdr:row>
      <xdr:rowOff>18667</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3652500" y="16376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35194</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3436111" y="1615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94455</xdr:rowOff>
    </xdr:from>
    <xdr:to>
      <xdr:col>67</xdr:col>
      <xdr:colOff>101600</xdr:colOff>
      <xdr:row>96</xdr:row>
      <xdr:rowOff>24605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2763500" y="1638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41132</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547111" y="1615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108445</xdr:rowOff>
    </xdr:from>
    <xdr:to>
      <xdr:col>85</xdr:col>
      <xdr:colOff>177800</xdr:colOff>
      <xdr:row>97</xdr:row>
      <xdr:rowOff>38595</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6268700" y="165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86872</xdr:rowOff>
    </xdr:from>
    <xdr:ext cx="534377" cy="259045"/>
    <xdr:sp macro="" textlink="">
      <xdr:nvSpPr>
        <xdr:cNvPr id="695" name="公債費該当値テキスト">
          <a:extLst>
            <a:ext uri="{FF2B5EF4-FFF2-40B4-BE49-F238E27FC236}">
              <a16:creationId xmlns:a16="http://schemas.microsoft.com/office/drawing/2014/main" id="{00000000-0008-0000-0700-0000B7020000}"/>
            </a:ext>
          </a:extLst>
        </xdr:cNvPr>
        <xdr:cNvSpPr txBox="1"/>
      </xdr:nvSpPr>
      <xdr:spPr>
        <a:xfrm>
          <a:off x="16370300" y="1654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129271</xdr:rowOff>
    </xdr:from>
    <xdr:to>
      <xdr:col>81</xdr:col>
      <xdr:colOff>101600</xdr:colOff>
      <xdr:row>97</xdr:row>
      <xdr:rowOff>59421</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5430500" y="1658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50548</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68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127636</xdr:rowOff>
    </xdr:from>
    <xdr:to>
      <xdr:col>76</xdr:col>
      <xdr:colOff>165100</xdr:colOff>
      <xdr:row>97</xdr:row>
      <xdr:rowOff>57786</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4541500" y="1658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48913</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67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153594</xdr:rowOff>
    </xdr:from>
    <xdr:to>
      <xdr:col>72</xdr:col>
      <xdr:colOff>38100</xdr:colOff>
      <xdr:row>97</xdr:row>
      <xdr:rowOff>83744</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3652500" y="1661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74871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70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155102</xdr:rowOff>
    </xdr:from>
    <xdr:to>
      <xdr:col>67</xdr:col>
      <xdr:colOff>101600</xdr:colOff>
      <xdr:row>97</xdr:row>
      <xdr:rowOff>85252</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2763500" y="1661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76379</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70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諸支出金グラフ枠">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48097</xdr:rowOff>
    </xdr:from>
    <xdr:to>
      <xdr:col>116</xdr:col>
      <xdr:colOff>62864</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flipV="1">
          <a:off x="22159595" y="5363047"/>
          <a:ext cx="1269" cy="1422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0" name="諸支出金最小値テキスト">
          <a:extLst>
            <a:ext uri="{FF2B5EF4-FFF2-40B4-BE49-F238E27FC236}">
              <a16:creationId xmlns:a16="http://schemas.microsoft.com/office/drawing/2014/main" id="{00000000-0008-0000-0700-0000D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166224</xdr:rowOff>
    </xdr:from>
    <xdr:ext cx="469744" cy="259045"/>
    <xdr:sp macro="" textlink="">
      <xdr:nvSpPr>
        <xdr:cNvPr id="732" name="諸支出金最大値テキスト">
          <a:extLst>
            <a:ext uri="{FF2B5EF4-FFF2-40B4-BE49-F238E27FC236}">
              <a16:creationId xmlns:a16="http://schemas.microsoft.com/office/drawing/2014/main" id="{00000000-0008-0000-0700-0000DC020000}"/>
            </a:ext>
          </a:extLst>
        </xdr:cNvPr>
        <xdr:cNvSpPr txBox="1"/>
      </xdr:nvSpPr>
      <xdr:spPr>
        <a:xfrm>
          <a:off x="22212300" y="513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8,711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48097</xdr:rowOff>
    </xdr:from>
    <xdr:to>
      <xdr:col>116</xdr:col>
      <xdr:colOff>152400</xdr:colOff>
      <xdr:row>31</xdr:row>
      <xdr:rowOff>48097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536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10866</xdr:rowOff>
    </xdr:from>
    <xdr:ext cx="378565" cy="259045"/>
    <xdr:sp macro="" textlink="">
      <xdr:nvSpPr>
        <xdr:cNvPr id="735" name="諸支出金平均値テキスト">
          <a:extLst>
            <a:ext uri="{FF2B5EF4-FFF2-40B4-BE49-F238E27FC236}">
              <a16:creationId xmlns:a16="http://schemas.microsoft.com/office/drawing/2014/main" id="{00000000-0008-0000-0700-0000DF020000}"/>
            </a:ext>
          </a:extLst>
        </xdr:cNvPr>
        <xdr:cNvSpPr txBox="1"/>
      </xdr:nvSpPr>
      <xdr:spPr>
        <a:xfrm>
          <a:off x="22212300" y="65259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159439</xdr:rowOff>
    </xdr:from>
    <xdr:to>
      <xdr:col>116</xdr:col>
      <xdr:colOff>114300</xdr:colOff>
      <xdr:row>39</xdr:row>
      <xdr:rowOff>89589</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2110700" y="667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12646</xdr:rowOff>
    </xdr:from>
    <xdr:to>
      <xdr:col>112</xdr:col>
      <xdr:colOff>38100</xdr:colOff>
      <xdr:row>39</xdr:row>
      <xdr:rowOff>114246</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1272500" y="669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130773</xdr:rowOff>
    </xdr:from>
    <xdr:ext cx="378565"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21134017" y="6474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8563</xdr:rowOff>
    </xdr:from>
    <xdr:to>
      <xdr:col>107</xdr:col>
      <xdr:colOff>101600</xdr:colOff>
      <xdr:row>39</xdr:row>
      <xdr:rowOff>110163</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0383500" y="669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126690</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45017" y="647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15585</xdr:rowOff>
    </xdr:from>
    <xdr:to>
      <xdr:col>102</xdr:col>
      <xdr:colOff>165100</xdr:colOff>
      <xdr:row>39</xdr:row>
      <xdr:rowOff>117185</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19494500" y="670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133712</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9356017" y="647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21953</xdr:rowOff>
    </xdr:from>
    <xdr:to>
      <xdr:col>98</xdr:col>
      <xdr:colOff>38100</xdr:colOff>
      <xdr:row>39</xdr:row>
      <xdr:rowOff>123553</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8605500" y="670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140080</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7017" y="6483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137866</xdr:rowOff>
    </xdr:from>
    <xdr:ext cx="249299" cy="259045"/>
    <xdr:sp macro="" textlink="">
      <xdr:nvSpPr>
        <xdr:cNvPr id="754" name="諸支出金該当値テキスト">
          <a:extLst>
            <a:ext uri="{FF2B5EF4-FFF2-40B4-BE49-F238E27FC236}">
              <a16:creationId xmlns:a16="http://schemas.microsoft.com/office/drawing/2014/main" id="{00000000-0008-0000-0700-0000F2020000}"/>
            </a:ext>
          </a:extLst>
        </xdr:cNvPr>
        <xdr:cNvSpPr txBox="1"/>
      </xdr:nvSpPr>
      <xdr:spPr>
        <a:xfrm>
          <a:off x="22212300" y="6652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前年度繰上充用金グラフ枠">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9" name="前年度繰上充用金最小値テキスト">
          <a:extLst>
            <a:ext uri="{FF2B5EF4-FFF2-40B4-BE49-F238E27FC236}">
              <a16:creationId xmlns:a16="http://schemas.microsoft.com/office/drawing/2014/main" id="{00000000-0008-0000-0700-00000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1" name="前年度繰上充用金最大値テキスト">
          <a:extLst>
            <a:ext uri="{FF2B5EF4-FFF2-40B4-BE49-F238E27FC236}">
              <a16:creationId xmlns:a16="http://schemas.microsoft.com/office/drawing/2014/main" id="{00000000-0008-0000-0700-00000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4" name="前年度繰上充用金平均値テキスト">
          <a:extLst>
            <a:ext uri="{FF2B5EF4-FFF2-40B4-BE49-F238E27FC236}">
              <a16:creationId xmlns:a16="http://schemas.microsoft.com/office/drawing/2014/main" id="{00000000-0008-0000-0700-00001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楕円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3" name="前年度繰上充用金該当値テキスト">
          <a:extLst>
            <a:ext uri="{FF2B5EF4-FFF2-40B4-BE49-F238E27FC236}">
              <a16:creationId xmlns:a16="http://schemas.microsoft.com/office/drawing/2014/main" id="{00000000-0008-0000-0700-00002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3" name="正方形/長方形 812">
          <a:extLst>
            <a:ext uri="{FF2B5EF4-FFF2-40B4-BE49-F238E27FC236}">
              <a16:creationId xmlns:a16="http://schemas.microsoft.com/office/drawing/2014/main" id="{00000000-0008-0000-0700-00002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161,981</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100.3</a:t>
          </a:r>
          <a:r>
            <a:rPr kumimoji="1" lang="ja-JP" altLang="en-US" sz="1300">
              <a:latin typeface="ＭＳ Ｐゴシック" panose="020B0600070205080204" pitchFamily="50" charset="-128"/>
              <a:ea typeface="ＭＳ Ｐゴシック" panose="020B0600070205080204" pitchFamily="50" charset="-128"/>
            </a:rPr>
            <a:t>％増加している。この主な要因は、特別定額給付金給付事業によるものです。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62,213</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％増加している。この主な要因は小・中学校</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環境整備事業によるものです。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144,857</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％増加している。この主な要因は新型コロナウイルス感染症対策子育て支援臨時給付金給付事業によるものです。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31,564</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353.9</a:t>
          </a:r>
          <a:r>
            <a:rPr kumimoji="1" lang="ja-JP" altLang="en-US" sz="1300">
              <a:latin typeface="ＭＳ Ｐゴシック" panose="020B0600070205080204" pitchFamily="50" charset="-128"/>
              <a:ea typeface="ＭＳ Ｐゴシック" panose="020B0600070205080204" pitchFamily="50" charset="-128"/>
            </a:rPr>
            <a:t>％増加している。この主な要因は新型コロナウイルス感染症対策商品券事業によるものです。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58,976</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50.8</a:t>
          </a:r>
          <a:r>
            <a:rPr kumimoji="1" lang="ja-JP" altLang="en-US" sz="1300">
              <a:latin typeface="ＭＳ Ｐゴシック" panose="020B0600070205080204" pitchFamily="50" charset="-128"/>
              <a:ea typeface="ＭＳ Ｐゴシック" panose="020B0600070205080204" pitchFamily="50" charset="-128"/>
            </a:rPr>
            <a:t>％増加している。この主な要因は穂高広域施設組合負担金の増によるものです。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40,901</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12.7</a:t>
          </a:r>
          <a:r>
            <a:rPr kumimoji="1" lang="ja-JP" altLang="en-US" sz="1300">
              <a:latin typeface="ＭＳ Ｐゴシック" panose="020B0600070205080204" pitchFamily="50" charset="-128"/>
              <a:ea typeface="ＭＳ Ｐゴシック" panose="020B0600070205080204" pitchFamily="50" charset="-128"/>
            </a:rPr>
            <a:t>％増加している。この主な要因は道路新設改良事業の増によるものです。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36,580</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％増加している。この主な要因は近年の大規模な普通建設事業に伴う借入の増によるものです。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財政調整基金残高については大きな変化はない。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今後も、予測できない収入減少や支出増加に備え、より一層財政健全化に取り組む。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長野県松川村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全ての会計で黒字を維持している。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5824144</v>
      </c>
      <c r="BO4" s="464"/>
      <c r="BP4" s="464"/>
      <c r="BQ4" s="464"/>
      <c r="BR4" s="464"/>
      <c r="BS4" s="464"/>
      <c r="BT4" s="464"/>
      <c r="BU4" s="465"/>
      <c r="BV4" s="463">
        <v>4450656</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0.5</v>
      </c>
      <c r="CU4" s="648"/>
      <c r="CV4" s="648"/>
      <c r="CW4" s="648"/>
      <c r="CX4" s="648"/>
      <c r="CY4" s="648"/>
      <c r="CZ4" s="648"/>
      <c r="DA4" s="649"/>
      <c r="DB4" s="647">
        <v>0.5</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5795189</v>
      </c>
      <c r="BO5" s="469"/>
      <c r="BP5" s="469"/>
      <c r="BQ5" s="469"/>
      <c r="BR5" s="469"/>
      <c r="BS5" s="469"/>
      <c r="BT5" s="469"/>
      <c r="BU5" s="470"/>
      <c r="BV5" s="468">
        <v>4401729</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78.7</v>
      </c>
      <c r="CU5" s="439"/>
      <c r="CV5" s="439"/>
      <c r="CW5" s="439"/>
      <c r="CX5" s="439"/>
      <c r="CY5" s="439"/>
      <c r="CZ5" s="439"/>
      <c r="DA5" s="440"/>
      <c r="DB5" s="438">
        <v>79.900000000000006</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28955</v>
      </c>
      <c r="BO6" s="469"/>
      <c r="BP6" s="469"/>
      <c r="BQ6" s="469"/>
      <c r="BR6" s="469"/>
      <c r="BS6" s="469"/>
      <c r="BT6" s="469"/>
      <c r="BU6" s="470"/>
      <c r="BV6" s="468">
        <v>48927</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81.8</v>
      </c>
      <c r="CU6" s="622"/>
      <c r="CV6" s="622"/>
      <c r="CW6" s="622"/>
      <c r="CX6" s="622"/>
      <c r="CY6" s="622"/>
      <c r="CZ6" s="622"/>
      <c r="DA6" s="623"/>
      <c r="DB6" s="621">
        <v>83.1</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14223</v>
      </c>
      <c r="BO7" s="469"/>
      <c r="BP7" s="469"/>
      <c r="BQ7" s="469"/>
      <c r="BR7" s="469"/>
      <c r="BS7" s="469"/>
      <c r="BT7" s="469"/>
      <c r="BU7" s="470"/>
      <c r="BV7" s="468">
        <v>34275</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3069882</v>
      </c>
      <c r="CU7" s="469"/>
      <c r="CV7" s="469"/>
      <c r="CW7" s="469"/>
      <c r="CX7" s="469"/>
      <c r="CY7" s="469"/>
      <c r="CZ7" s="469"/>
      <c r="DA7" s="470"/>
      <c r="DB7" s="468">
        <v>2878864</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110</v>
      </c>
      <c r="AV8" s="526"/>
      <c r="AW8" s="526"/>
      <c r="AX8" s="526"/>
      <c r="AY8" s="448" t="s">
        <v>111</v>
      </c>
      <c r="AZ8" s="449"/>
      <c r="BA8" s="449"/>
      <c r="BB8" s="449"/>
      <c r="BC8" s="449"/>
      <c r="BD8" s="449"/>
      <c r="BE8" s="449"/>
      <c r="BF8" s="449"/>
      <c r="BG8" s="449"/>
      <c r="BH8" s="449"/>
      <c r="BI8" s="449"/>
      <c r="BJ8" s="449"/>
      <c r="BK8" s="449"/>
      <c r="BL8" s="449"/>
      <c r="BM8" s="450"/>
      <c r="BN8" s="468">
        <v>14732</v>
      </c>
      <c r="BO8" s="469"/>
      <c r="BP8" s="469"/>
      <c r="BQ8" s="469"/>
      <c r="BR8" s="469"/>
      <c r="BS8" s="469"/>
      <c r="BT8" s="469"/>
      <c r="BU8" s="470"/>
      <c r="BV8" s="468">
        <v>14652</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0.38</v>
      </c>
      <c r="CU8" s="582"/>
      <c r="CV8" s="582"/>
      <c r="CW8" s="582"/>
      <c r="CX8" s="582"/>
      <c r="CY8" s="582"/>
      <c r="CZ8" s="582"/>
      <c r="DA8" s="583"/>
      <c r="DB8" s="581">
        <v>0.38</v>
      </c>
      <c r="DC8" s="582"/>
      <c r="DD8" s="582"/>
      <c r="DE8" s="582"/>
      <c r="DF8" s="582"/>
      <c r="DG8" s="582"/>
      <c r="DH8" s="582"/>
      <c r="DI8" s="583"/>
      <c r="DJ8" s="186"/>
      <c r="DK8" s="186"/>
      <c r="DL8" s="186"/>
      <c r="DM8" s="186"/>
      <c r="DN8" s="186"/>
      <c r="DO8" s="186"/>
    </row>
    <row r="9" spans="1:119" ht="18.75" customHeight="1" thickBot="1" x14ac:dyDescent="0.2">
      <c r="A9" s="187"/>
      <c r="B9" s="610" t="s">
        <v>113</v>
      </c>
      <c r="C9" s="611"/>
      <c r="D9" s="611"/>
      <c r="E9" s="611"/>
      <c r="F9" s="611"/>
      <c r="G9" s="611"/>
      <c r="H9" s="611"/>
      <c r="I9" s="611"/>
      <c r="J9" s="611"/>
      <c r="K9" s="531"/>
      <c r="L9" s="612" t="s">
        <v>114</v>
      </c>
      <c r="M9" s="613"/>
      <c r="N9" s="613"/>
      <c r="O9" s="613"/>
      <c r="P9" s="613"/>
      <c r="Q9" s="614"/>
      <c r="R9" s="615">
        <v>9599</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94</v>
      </c>
      <c r="AV9" s="526"/>
      <c r="AW9" s="526"/>
      <c r="AX9" s="526"/>
      <c r="AY9" s="448" t="s">
        <v>117</v>
      </c>
      <c r="AZ9" s="449"/>
      <c r="BA9" s="449"/>
      <c r="BB9" s="449"/>
      <c r="BC9" s="449"/>
      <c r="BD9" s="449"/>
      <c r="BE9" s="449"/>
      <c r="BF9" s="449"/>
      <c r="BG9" s="449"/>
      <c r="BH9" s="449"/>
      <c r="BI9" s="449"/>
      <c r="BJ9" s="449"/>
      <c r="BK9" s="449"/>
      <c r="BL9" s="449"/>
      <c r="BM9" s="450"/>
      <c r="BN9" s="468">
        <v>80</v>
      </c>
      <c r="BO9" s="469"/>
      <c r="BP9" s="469"/>
      <c r="BQ9" s="469"/>
      <c r="BR9" s="469"/>
      <c r="BS9" s="469"/>
      <c r="BT9" s="469"/>
      <c r="BU9" s="470"/>
      <c r="BV9" s="468">
        <v>6613</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10</v>
      </c>
      <c r="CU9" s="439"/>
      <c r="CV9" s="439"/>
      <c r="CW9" s="439"/>
      <c r="CX9" s="439"/>
      <c r="CY9" s="439"/>
      <c r="CZ9" s="439"/>
      <c r="DA9" s="440"/>
      <c r="DB9" s="438">
        <v>10.3</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9948</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140</v>
      </c>
      <c r="BO10" s="469"/>
      <c r="BP10" s="469"/>
      <c r="BQ10" s="469"/>
      <c r="BR10" s="469"/>
      <c r="BS10" s="469"/>
      <c r="BT10" s="469"/>
      <c r="BU10" s="470"/>
      <c r="BV10" s="468">
        <v>198</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127</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131</v>
      </c>
      <c r="DC11" s="582"/>
      <c r="DD11" s="582"/>
      <c r="DE11" s="582"/>
      <c r="DF11" s="582"/>
      <c r="DG11" s="582"/>
      <c r="DH11" s="582"/>
      <c r="DI11" s="583"/>
      <c r="DJ11" s="186"/>
      <c r="DK11" s="186"/>
      <c r="DL11" s="186"/>
      <c r="DM11" s="186"/>
      <c r="DN11" s="186"/>
      <c r="DO11" s="186"/>
    </row>
    <row r="12" spans="1:119" ht="18.75" customHeight="1" x14ac:dyDescent="0.15">
      <c r="A12" s="187"/>
      <c r="B12" s="584" t="s">
        <v>132</v>
      </c>
      <c r="C12" s="585"/>
      <c r="D12" s="585"/>
      <c r="E12" s="585"/>
      <c r="F12" s="585"/>
      <c r="G12" s="585"/>
      <c r="H12" s="585"/>
      <c r="I12" s="585"/>
      <c r="J12" s="585"/>
      <c r="K12" s="586"/>
      <c r="L12" s="593" t="s">
        <v>133</v>
      </c>
      <c r="M12" s="594"/>
      <c r="N12" s="594"/>
      <c r="O12" s="594"/>
      <c r="P12" s="594"/>
      <c r="Q12" s="595"/>
      <c r="R12" s="596">
        <v>9705</v>
      </c>
      <c r="S12" s="597"/>
      <c r="T12" s="597"/>
      <c r="U12" s="597"/>
      <c r="V12" s="598"/>
      <c r="W12" s="599" t="s">
        <v>1</v>
      </c>
      <c r="X12" s="526"/>
      <c r="Y12" s="526"/>
      <c r="Z12" s="526"/>
      <c r="AA12" s="526"/>
      <c r="AB12" s="600"/>
      <c r="AC12" s="601" t="s">
        <v>134</v>
      </c>
      <c r="AD12" s="602"/>
      <c r="AE12" s="602"/>
      <c r="AF12" s="602"/>
      <c r="AG12" s="603"/>
      <c r="AH12" s="601" t="s">
        <v>135</v>
      </c>
      <c r="AI12" s="602"/>
      <c r="AJ12" s="602"/>
      <c r="AK12" s="602"/>
      <c r="AL12" s="604"/>
      <c r="AM12" s="537" t="s">
        <v>136</v>
      </c>
      <c r="AN12" s="442"/>
      <c r="AO12" s="442"/>
      <c r="AP12" s="442"/>
      <c r="AQ12" s="442"/>
      <c r="AR12" s="442"/>
      <c r="AS12" s="442"/>
      <c r="AT12" s="443"/>
      <c r="AU12" s="525" t="s">
        <v>102</v>
      </c>
      <c r="AV12" s="526"/>
      <c r="AW12" s="526"/>
      <c r="AX12" s="526"/>
      <c r="AY12" s="448" t="s">
        <v>137</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138</v>
      </c>
      <c r="CE12" s="478"/>
      <c r="CF12" s="478"/>
      <c r="CG12" s="478"/>
      <c r="CH12" s="478"/>
      <c r="CI12" s="478"/>
      <c r="CJ12" s="478"/>
      <c r="CK12" s="478"/>
      <c r="CL12" s="478"/>
      <c r="CM12" s="478"/>
      <c r="CN12" s="478"/>
      <c r="CO12" s="478"/>
      <c r="CP12" s="478"/>
      <c r="CQ12" s="478"/>
      <c r="CR12" s="478"/>
      <c r="CS12" s="479"/>
      <c r="CT12" s="581" t="s">
        <v>139</v>
      </c>
      <c r="CU12" s="582"/>
      <c r="CV12" s="582"/>
      <c r="CW12" s="582"/>
      <c r="CX12" s="582"/>
      <c r="CY12" s="582"/>
      <c r="CZ12" s="582"/>
      <c r="DA12" s="583"/>
      <c r="DB12" s="581" t="s">
        <v>140</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141</v>
      </c>
      <c r="N13" s="569"/>
      <c r="O13" s="569"/>
      <c r="P13" s="569"/>
      <c r="Q13" s="570"/>
      <c r="R13" s="571">
        <v>9563</v>
      </c>
      <c r="S13" s="572"/>
      <c r="T13" s="572"/>
      <c r="U13" s="572"/>
      <c r="V13" s="573"/>
      <c r="W13" s="559" t="s">
        <v>142</v>
      </c>
      <c r="X13" s="481"/>
      <c r="Y13" s="481"/>
      <c r="Z13" s="481"/>
      <c r="AA13" s="481"/>
      <c r="AB13" s="482"/>
      <c r="AC13" s="444">
        <v>572</v>
      </c>
      <c r="AD13" s="445"/>
      <c r="AE13" s="445"/>
      <c r="AF13" s="445"/>
      <c r="AG13" s="446"/>
      <c r="AH13" s="444">
        <v>583</v>
      </c>
      <c r="AI13" s="445"/>
      <c r="AJ13" s="445"/>
      <c r="AK13" s="445"/>
      <c r="AL13" s="447"/>
      <c r="AM13" s="537" t="s">
        <v>143</v>
      </c>
      <c r="AN13" s="442"/>
      <c r="AO13" s="442"/>
      <c r="AP13" s="442"/>
      <c r="AQ13" s="442"/>
      <c r="AR13" s="442"/>
      <c r="AS13" s="442"/>
      <c r="AT13" s="443"/>
      <c r="AU13" s="525" t="s">
        <v>144</v>
      </c>
      <c r="AV13" s="526"/>
      <c r="AW13" s="526"/>
      <c r="AX13" s="526"/>
      <c r="AY13" s="448" t="s">
        <v>145</v>
      </c>
      <c r="AZ13" s="449"/>
      <c r="BA13" s="449"/>
      <c r="BB13" s="449"/>
      <c r="BC13" s="449"/>
      <c r="BD13" s="449"/>
      <c r="BE13" s="449"/>
      <c r="BF13" s="449"/>
      <c r="BG13" s="449"/>
      <c r="BH13" s="449"/>
      <c r="BI13" s="449"/>
      <c r="BJ13" s="449"/>
      <c r="BK13" s="449"/>
      <c r="BL13" s="449"/>
      <c r="BM13" s="450"/>
      <c r="BN13" s="468">
        <v>220</v>
      </c>
      <c r="BO13" s="469"/>
      <c r="BP13" s="469"/>
      <c r="BQ13" s="469"/>
      <c r="BR13" s="469"/>
      <c r="BS13" s="469"/>
      <c r="BT13" s="469"/>
      <c r="BU13" s="470"/>
      <c r="BV13" s="468">
        <v>6811</v>
      </c>
      <c r="BW13" s="469"/>
      <c r="BX13" s="469"/>
      <c r="BY13" s="469"/>
      <c r="BZ13" s="469"/>
      <c r="CA13" s="469"/>
      <c r="CB13" s="469"/>
      <c r="CC13" s="470"/>
      <c r="CD13" s="477" t="s">
        <v>146</v>
      </c>
      <c r="CE13" s="478"/>
      <c r="CF13" s="478"/>
      <c r="CG13" s="478"/>
      <c r="CH13" s="478"/>
      <c r="CI13" s="478"/>
      <c r="CJ13" s="478"/>
      <c r="CK13" s="478"/>
      <c r="CL13" s="478"/>
      <c r="CM13" s="478"/>
      <c r="CN13" s="478"/>
      <c r="CO13" s="478"/>
      <c r="CP13" s="478"/>
      <c r="CQ13" s="478"/>
      <c r="CR13" s="478"/>
      <c r="CS13" s="479"/>
      <c r="CT13" s="438">
        <v>5.5</v>
      </c>
      <c r="CU13" s="439"/>
      <c r="CV13" s="439"/>
      <c r="CW13" s="439"/>
      <c r="CX13" s="439"/>
      <c r="CY13" s="439"/>
      <c r="CZ13" s="439"/>
      <c r="DA13" s="440"/>
      <c r="DB13" s="438">
        <v>4.5</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147</v>
      </c>
      <c r="M14" s="605"/>
      <c r="N14" s="605"/>
      <c r="O14" s="605"/>
      <c r="P14" s="605"/>
      <c r="Q14" s="606"/>
      <c r="R14" s="571">
        <v>9663</v>
      </c>
      <c r="S14" s="572"/>
      <c r="T14" s="572"/>
      <c r="U14" s="572"/>
      <c r="V14" s="573"/>
      <c r="W14" s="574"/>
      <c r="X14" s="484"/>
      <c r="Y14" s="484"/>
      <c r="Z14" s="484"/>
      <c r="AA14" s="484"/>
      <c r="AB14" s="485"/>
      <c r="AC14" s="564">
        <v>11.1</v>
      </c>
      <c r="AD14" s="565"/>
      <c r="AE14" s="565"/>
      <c r="AF14" s="565"/>
      <c r="AG14" s="566"/>
      <c r="AH14" s="564">
        <v>11.5</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148</v>
      </c>
      <c r="CE14" s="475"/>
      <c r="CF14" s="475"/>
      <c r="CG14" s="475"/>
      <c r="CH14" s="475"/>
      <c r="CI14" s="475"/>
      <c r="CJ14" s="475"/>
      <c r="CK14" s="475"/>
      <c r="CL14" s="475"/>
      <c r="CM14" s="475"/>
      <c r="CN14" s="475"/>
      <c r="CO14" s="475"/>
      <c r="CP14" s="475"/>
      <c r="CQ14" s="475"/>
      <c r="CR14" s="475"/>
      <c r="CS14" s="476"/>
      <c r="CT14" s="575" t="s">
        <v>139</v>
      </c>
      <c r="CU14" s="576"/>
      <c r="CV14" s="576"/>
      <c r="CW14" s="576"/>
      <c r="CX14" s="576"/>
      <c r="CY14" s="576"/>
      <c r="CZ14" s="576"/>
      <c r="DA14" s="577"/>
      <c r="DB14" s="575" t="s">
        <v>149</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141</v>
      </c>
      <c r="N15" s="569"/>
      <c r="O15" s="569"/>
      <c r="P15" s="569"/>
      <c r="Q15" s="570"/>
      <c r="R15" s="571">
        <v>9548</v>
      </c>
      <c r="S15" s="572"/>
      <c r="T15" s="572"/>
      <c r="U15" s="572"/>
      <c r="V15" s="573"/>
      <c r="W15" s="559" t="s">
        <v>150</v>
      </c>
      <c r="X15" s="481"/>
      <c r="Y15" s="481"/>
      <c r="Z15" s="481"/>
      <c r="AA15" s="481"/>
      <c r="AB15" s="482"/>
      <c r="AC15" s="444">
        <v>1682</v>
      </c>
      <c r="AD15" s="445"/>
      <c r="AE15" s="445"/>
      <c r="AF15" s="445"/>
      <c r="AG15" s="446"/>
      <c r="AH15" s="444">
        <v>1646</v>
      </c>
      <c r="AI15" s="445"/>
      <c r="AJ15" s="445"/>
      <c r="AK15" s="445"/>
      <c r="AL15" s="447"/>
      <c r="AM15" s="537"/>
      <c r="AN15" s="442"/>
      <c r="AO15" s="442"/>
      <c r="AP15" s="442"/>
      <c r="AQ15" s="442"/>
      <c r="AR15" s="442"/>
      <c r="AS15" s="442"/>
      <c r="AT15" s="443"/>
      <c r="AU15" s="525"/>
      <c r="AV15" s="526"/>
      <c r="AW15" s="526"/>
      <c r="AX15" s="526"/>
      <c r="AY15" s="460" t="s">
        <v>151</v>
      </c>
      <c r="AZ15" s="461"/>
      <c r="BA15" s="461"/>
      <c r="BB15" s="461"/>
      <c r="BC15" s="461"/>
      <c r="BD15" s="461"/>
      <c r="BE15" s="461"/>
      <c r="BF15" s="461"/>
      <c r="BG15" s="461"/>
      <c r="BH15" s="461"/>
      <c r="BI15" s="461"/>
      <c r="BJ15" s="461"/>
      <c r="BK15" s="461"/>
      <c r="BL15" s="461"/>
      <c r="BM15" s="462"/>
      <c r="BN15" s="463">
        <v>1012003</v>
      </c>
      <c r="BO15" s="464"/>
      <c r="BP15" s="464"/>
      <c r="BQ15" s="464"/>
      <c r="BR15" s="464"/>
      <c r="BS15" s="464"/>
      <c r="BT15" s="464"/>
      <c r="BU15" s="465"/>
      <c r="BV15" s="463">
        <v>959561</v>
      </c>
      <c r="BW15" s="464"/>
      <c r="BX15" s="464"/>
      <c r="BY15" s="464"/>
      <c r="BZ15" s="464"/>
      <c r="CA15" s="464"/>
      <c r="CB15" s="464"/>
      <c r="CC15" s="465"/>
      <c r="CD15" s="578" t="s">
        <v>152</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153</v>
      </c>
      <c r="M16" s="562"/>
      <c r="N16" s="562"/>
      <c r="O16" s="562"/>
      <c r="P16" s="562"/>
      <c r="Q16" s="563"/>
      <c r="R16" s="556" t="s">
        <v>154</v>
      </c>
      <c r="S16" s="557"/>
      <c r="T16" s="557"/>
      <c r="U16" s="557"/>
      <c r="V16" s="558"/>
      <c r="W16" s="574"/>
      <c r="X16" s="484"/>
      <c r="Y16" s="484"/>
      <c r="Z16" s="484"/>
      <c r="AA16" s="484"/>
      <c r="AB16" s="485"/>
      <c r="AC16" s="564">
        <v>32.6</v>
      </c>
      <c r="AD16" s="565"/>
      <c r="AE16" s="565"/>
      <c r="AF16" s="565"/>
      <c r="AG16" s="566"/>
      <c r="AH16" s="564">
        <v>32.5</v>
      </c>
      <c r="AI16" s="565"/>
      <c r="AJ16" s="565"/>
      <c r="AK16" s="565"/>
      <c r="AL16" s="567"/>
      <c r="AM16" s="537"/>
      <c r="AN16" s="442"/>
      <c r="AO16" s="442"/>
      <c r="AP16" s="442"/>
      <c r="AQ16" s="442"/>
      <c r="AR16" s="442"/>
      <c r="AS16" s="442"/>
      <c r="AT16" s="443"/>
      <c r="AU16" s="525"/>
      <c r="AV16" s="526"/>
      <c r="AW16" s="526"/>
      <c r="AX16" s="526"/>
      <c r="AY16" s="448" t="s">
        <v>155</v>
      </c>
      <c r="AZ16" s="449"/>
      <c r="BA16" s="449"/>
      <c r="BB16" s="449"/>
      <c r="BC16" s="449"/>
      <c r="BD16" s="449"/>
      <c r="BE16" s="449"/>
      <c r="BF16" s="449"/>
      <c r="BG16" s="449"/>
      <c r="BH16" s="449"/>
      <c r="BI16" s="449"/>
      <c r="BJ16" s="449"/>
      <c r="BK16" s="449"/>
      <c r="BL16" s="449"/>
      <c r="BM16" s="450"/>
      <c r="BN16" s="468">
        <v>2715398</v>
      </c>
      <c r="BO16" s="469"/>
      <c r="BP16" s="469"/>
      <c r="BQ16" s="469"/>
      <c r="BR16" s="469"/>
      <c r="BS16" s="469"/>
      <c r="BT16" s="469"/>
      <c r="BU16" s="470"/>
      <c r="BV16" s="468">
        <v>2530743</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156</v>
      </c>
      <c r="N17" s="554"/>
      <c r="O17" s="554"/>
      <c r="P17" s="554"/>
      <c r="Q17" s="555"/>
      <c r="R17" s="556" t="s">
        <v>157</v>
      </c>
      <c r="S17" s="557"/>
      <c r="T17" s="557"/>
      <c r="U17" s="557"/>
      <c r="V17" s="558"/>
      <c r="W17" s="559" t="s">
        <v>158</v>
      </c>
      <c r="X17" s="481"/>
      <c r="Y17" s="481"/>
      <c r="Z17" s="481"/>
      <c r="AA17" s="481"/>
      <c r="AB17" s="482"/>
      <c r="AC17" s="444">
        <v>2912</v>
      </c>
      <c r="AD17" s="445"/>
      <c r="AE17" s="445"/>
      <c r="AF17" s="445"/>
      <c r="AG17" s="446"/>
      <c r="AH17" s="444">
        <v>2834</v>
      </c>
      <c r="AI17" s="445"/>
      <c r="AJ17" s="445"/>
      <c r="AK17" s="445"/>
      <c r="AL17" s="447"/>
      <c r="AM17" s="537"/>
      <c r="AN17" s="442"/>
      <c r="AO17" s="442"/>
      <c r="AP17" s="442"/>
      <c r="AQ17" s="442"/>
      <c r="AR17" s="442"/>
      <c r="AS17" s="442"/>
      <c r="AT17" s="443"/>
      <c r="AU17" s="525"/>
      <c r="AV17" s="526"/>
      <c r="AW17" s="526"/>
      <c r="AX17" s="526"/>
      <c r="AY17" s="448" t="s">
        <v>159</v>
      </c>
      <c r="AZ17" s="449"/>
      <c r="BA17" s="449"/>
      <c r="BB17" s="449"/>
      <c r="BC17" s="449"/>
      <c r="BD17" s="449"/>
      <c r="BE17" s="449"/>
      <c r="BF17" s="449"/>
      <c r="BG17" s="449"/>
      <c r="BH17" s="449"/>
      <c r="BI17" s="449"/>
      <c r="BJ17" s="449"/>
      <c r="BK17" s="449"/>
      <c r="BL17" s="449"/>
      <c r="BM17" s="450"/>
      <c r="BN17" s="468">
        <v>1253437</v>
      </c>
      <c r="BO17" s="469"/>
      <c r="BP17" s="469"/>
      <c r="BQ17" s="469"/>
      <c r="BR17" s="469"/>
      <c r="BS17" s="469"/>
      <c r="BT17" s="469"/>
      <c r="BU17" s="470"/>
      <c r="BV17" s="468">
        <v>1196965</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160</v>
      </c>
      <c r="C18" s="531"/>
      <c r="D18" s="531"/>
      <c r="E18" s="532"/>
      <c r="F18" s="532"/>
      <c r="G18" s="532"/>
      <c r="H18" s="532"/>
      <c r="I18" s="532"/>
      <c r="J18" s="532"/>
      <c r="K18" s="532"/>
      <c r="L18" s="533">
        <v>47.07</v>
      </c>
      <c r="M18" s="533"/>
      <c r="N18" s="533"/>
      <c r="O18" s="533"/>
      <c r="P18" s="533"/>
      <c r="Q18" s="533"/>
      <c r="R18" s="534"/>
      <c r="S18" s="534"/>
      <c r="T18" s="534"/>
      <c r="U18" s="534"/>
      <c r="V18" s="535"/>
      <c r="W18" s="549"/>
      <c r="X18" s="550"/>
      <c r="Y18" s="550"/>
      <c r="Z18" s="550"/>
      <c r="AA18" s="550"/>
      <c r="AB18" s="560"/>
      <c r="AC18" s="432">
        <v>56.4</v>
      </c>
      <c r="AD18" s="433"/>
      <c r="AE18" s="433"/>
      <c r="AF18" s="433"/>
      <c r="AG18" s="536"/>
      <c r="AH18" s="432">
        <v>56</v>
      </c>
      <c r="AI18" s="433"/>
      <c r="AJ18" s="433"/>
      <c r="AK18" s="433"/>
      <c r="AL18" s="434"/>
      <c r="AM18" s="537"/>
      <c r="AN18" s="442"/>
      <c r="AO18" s="442"/>
      <c r="AP18" s="442"/>
      <c r="AQ18" s="442"/>
      <c r="AR18" s="442"/>
      <c r="AS18" s="442"/>
      <c r="AT18" s="443"/>
      <c r="AU18" s="525"/>
      <c r="AV18" s="526"/>
      <c r="AW18" s="526"/>
      <c r="AX18" s="526"/>
      <c r="AY18" s="448" t="s">
        <v>161</v>
      </c>
      <c r="AZ18" s="449"/>
      <c r="BA18" s="449"/>
      <c r="BB18" s="449"/>
      <c r="BC18" s="449"/>
      <c r="BD18" s="449"/>
      <c r="BE18" s="449"/>
      <c r="BF18" s="449"/>
      <c r="BG18" s="449"/>
      <c r="BH18" s="449"/>
      <c r="BI18" s="449"/>
      <c r="BJ18" s="449"/>
      <c r="BK18" s="449"/>
      <c r="BL18" s="449"/>
      <c r="BM18" s="450"/>
      <c r="BN18" s="468">
        <v>2433480</v>
      </c>
      <c r="BO18" s="469"/>
      <c r="BP18" s="469"/>
      <c r="BQ18" s="469"/>
      <c r="BR18" s="469"/>
      <c r="BS18" s="469"/>
      <c r="BT18" s="469"/>
      <c r="BU18" s="470"/>
      <c r="BV18" s="468">
        <v>2348298</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162</v>
      </c>
      <c r="C19" s="531"/>
      <c r="D19" s="531"/>
      <c r="E19" s="532"/>
      <c r="F19" s="532"/>
      <c r="G19" s="532"/>
      <c r="H19" s="532"/>
      <c r="I19" s="532"/>
      <c r="J19" s="532"/>
      <c r="K19" s="532"/>
      <c r="L19" s="538">
        <v>204</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163</v>
      </c>
      <c r="AZ19" s="449"/>
      <c r="BA19" s="449"/>
      <c r="BB19" s="449"/>
      <c r="BC19" s="449"/>
      <c r="BD19" s="449"/>
      <c r="BE19" s="449"/>
      <c r="BF19" s="449"/>
      <c r="BG19" s="449"/>
      <c r="BH19" s="449"/>
      <c r="BI19" s="449"/>
      <c r="BJ19" s="449"/>
      <c r="BK19" s="449"/>
      <c r="BL19" s="449"/>
      <c r="BM19" s="450"/>
      <c r="BN19" s="468">
        <v>3537850</v>
      </c>
      <c r="BO19" s="469"/>
      <c r="BP19" s="469"/>
      <c r="BQ19" s="469"/>
      <c r="BR19" s="469"/>
      <c r="BS19" s="469"/>
      <c r="BT19" s="469"/>
      <c r="BU19" s="470"/>
      <c r="BV19" s="468">
        <v>3087978</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164</v>
      </c>
      <c r="C20" s="531"/>
      <c r="D20" s="531"/>
      <c r="E20" s="532"/>
      <c r="F20" s="532"/>
      <c r="G20" s="532"/>
      <c r="H20" s="532"/>
      <c r="I20" s="532"/>
      <c r="J20" s="532"/>
      <c r="K20" s="532"/>
      <c r="L20" s="538">
        <v>3577</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165</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166</v>
      </c>
      <c r="C22" s="498"/>
      <c r="D22" s="499"/>
      <c r="E22" s="506" t="s">
        <v>1</v>
      </c>
      <c r="F22" s="481"/>
      <c r="G22" s="481"/>
      <c r="H22" s="481"/>
      <c r="I22" s="481"/>
      <c r="J22" s="481"/>
      <c r="K22" s="482"/>
      <c r="L22" s="506" t="s">
        <v>167</v>
      </c>
      <c r="M22" s="481"/>
      <c r="N22" s="481"/>
      <c r="O22" s="481"/>
      <c r="P22" s="482"/>
      <c r="Q22" s="491" t="s">
        <v>168</v>
      </c>
      <c r="R22" s="492"/>
      <c r="S22" s="492"/>
      <c r="T22" s="492"/>
      <c r="U22" s="492"/>
      <c r="V22" s="507"/>
      <c r="W22" s="509" t="s">
        <v>169</v>
      </c>
      <c r="X22" s="498"/>
      <c r="Y22" s="499"/>
      <c r="Z22" s="506" t="s">
        <v>1</v>
      </c>
      <c r="AA22" s="481"/>
      <c r="AB22" s="481"/>
      <c r="AC22" s="481"/>
      <c r="AD22" s="481"/>
      <c r="AE22" s="481"/>
      <c r="AF22" s="481"/>
      <c r="AG22" s="482"/>
      <c r="AH22" s="480" t="s">
        <v>170</v>
      </c>
      <c r="AI22" s="481"/>
      <c r="AJ22" s="481"/>
      <c r="AK22" s="481"/>
      <c r="AL22" s="482"/>
      <c r="AM22" s="480" t="s">
        <v>171</v>
      </c>
      <c r="AN22" s="486"/>
      <c r="AO22" s="486"/>
      <c r="AP22" s="486"/>
      <c r="AQ22" s="486"/>
      <c r="AR22" s="487"/>
      <c r="AS22" s="491" t="s">
        <v>168</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172</v>
      </c>
      <c r="AZ23" s="461"/>
      <c r="BA23" s="461"/>
      <c r="BB23" s="461"/>
      <c r="BC23" s="461"/>
      <c r="BD23" s="461"/>
      <c r="BE23" s="461"/>
      <c r="BF23" s="461"/>
      <c r="BG23" s="461"/>
      <c r="BH23" s="461"/>
      <c r="BI23" s="461"/>
      <c r="BJ23" s="461"/>
      <c r="BK23" s="461"/>
      <c r="BL23" s="461"/>
      <c r="BM23" s="462"/>
      <c r="BN23" s="468">
        <v>3569569</v>
      </c>
      <c r="BO23" s="469"/>
      <c r="BP23" s="469"/>
      <c r="BQ23" s="469"/>
      <c r="BR23" s="469"/>
      <c r="BS23" s="469"/>
      <c r="BT23" s="469"/>
      <c r="BU23" s="470"/>
      <c r="BV23" s="468">
        <v>3404295</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173</v>
      </c>
      <c r="F24" s="442"/>
      <c r="G24" s="442"/>
      <c r="H24" s="442"/>
      <c r="I24" s="442"/>
      <c r="J24" s="442"/>
      <c r="K24" s="443"/>
      <c r="L24" s="444">
        <v>1</v>
      </c>
      <c r="M24" s="445"/>
      <c r="N24" s="445"/>
      <c r="O24" s="445"/>
      <c r="P24" s="446"/>
      <c r="Q24" s="444">
        <v>6900</v>
      </c>
      <c r="R24" s="445"/>
      <c r="S24" s="445"/>
      <c r="T24" s="445"/>
      <c r="U24" s="445"/>
      <c r="V24" s="446"/>
      <c r="W24" s="510"/>
      <c r="X24" s="501"/>
      <c r="Y24" s="502"/>
      <c r="Z24" s="441" t="s">
        <v>174</v>
      </c>
      <c r="AA24" s="442"/>
      <c r="AB24" s="442"/>
      <c r="AC24" s="442"/>
      <c r="AD24" s="442"/>
      <c r="AE24" s="442"/>
      <c r="AF24" s="442"/>
      <c r="AG24" s="443"/>
      <c r="AH24" s="444">
        <v>79</v>
      </c>
      <c r="AI24" s="445"/>
      <c r="AJ24" s="445"/>
      <c r="AK24" s="445"/>
      <c r="AL24" s="446"/>
      <c r="AM24" s="444">
        <v>245216</v>
      </c>
      <c r="AN24" s="445"/>
      <c r="AO24" s="445"/>
      <c r="AP24" s="445"/>
      <c r="AQ24" s="445"/>
      <c r="AR24" s="446"/>
      <c r="AS24" s="444">
        <v>3104</v>
      </c>
      <c r="AT24" s="445"/>
      <c r="AU24" s="445"/>
      <c r="AV24" s="445"/>
      <c r="AW24" s="445"/>
      <c r="AX24" s="447"/>
      <c r="AY24" s="435" t="s">
        <v>175</v>
      </c>
      <c r="AZ24" s="436"/>
      <c r="BA24" s="436"/>
      <c r="BB24" s="436"/>
      <c r="BC24" s="436"/>
      <c r="BD24" s="436"/>
      <c r="BE24" s="436"/>
      <c r="BF24" s="436"/>
      <c r="BG24" s="436"/>
      <c r="BH24" s="436"/>
      <c r="BI24" s="436"/>
      <c r="BJ24" s="436"/>
      <c r="BK24" s="436"/>
      <c r="BL24" s="436"/>
      <c r="BM24" s="437"/>
      <c r="BN24" s="468">
        <v>2937484</v>
      </c>
      <c r="BO24" s="469"/>
      <c r="BP24" s="469"/>
      <c r="BQ24" s="469"/>
      <c r="BR24" s="469"/>
      <c r="BS24" s="469"/>
      <c r="BT24" s="469"/>
      <c r="BU24" s="470"/>
      <c r="BV24" s="468">
        <v>3094943</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176</v>
      </c>
      <c r="F25" s="442"/>
      <c r="G25" s="442"/>
      <c r="H25" s="442"/>
      <c r="I25" s="442"/>
      <c r="J25" s="442"/>
      <c r="K25" s="443"/>
      <c r="L25" s="444">
        <v>1</v>
      </c>
      <c r="M25" s="445"/>
      <c r="N25" s="445"/>
      <c r="O25" s="445"/>
      <c r="P25" s="446"/>
      <c r="Q25" s="444">
        <v>5950</v>
      </c>
      <c r="R25" s="445"/>
      <c r="S25" s="445"/>
      <c r="T25" s="445"/>
      <c r="U25" s="445"/>
      <c r="V25" s="446"/>
      <c r="W25" s="510"/>
      <c r="X25" s="501"/>
      <c r="Y25" s="502"/>
      <c r="Z25" s="441" t="s">
        <v>177</v>
      </c>
      <c r="AA25" s="442"/>
      <c r="AB25" s="442"/>
      <c r="AC25" s="442"/>
      <c r="AD25" s="442"/>
      <c r="AE25" s="442"/>
      <c r="AF25" s="442"/>
      <c r="AG25" s="443"/>
      <c r="AH25" s="444" t="s">
        <v>178</v>
      </c>
      <c r="AI25" s="445"/>
      <c r="AJ25" s="445"/>
      <c r="AK25" s="445"/>
      <c r="AL25" s="446"/>
      <c r="AM25" s="444" t="s">
        <v>179</v>
      </c>
      <c r="AN25" s="445"/>
      <c r="AO25" s="445"/>
      <c r="AP25" s="445"/>
      <c r="AQ25" s="445"/>
      <c r="AR25" s="446"/>
      <c r="AS25" s="444" t="s">
        <v>180</v>
      </c>
      <c r="AT25" s="445"/>
      <c r="AU25" s="445"/>
      <c r="AV25" s="445"/>
      <c r="AW25" s="445"/>
      <c r="AX25" s="447"/>
      <c r="AY25" s="460" t="s">
        <v>181</v>
      </c>
      <c r="AZ25" s="461"/>
      <c r="BA25" s="461"/>
      <c r="BB25" s="461"/>
      <c r="BC25" s="461"/>
      <c r="BD25" s="461"/>
      <c r="BE25" s="461"/>
      <c r="BF25" s="461"/>
      <c r="BG25" s="461"/>
      <c r="BH25" s="461"/>
      <c r="BI25" s="461"/>
      <c r="BJ25" s="461"/>
      <c r="BK25" s="461"/>
      <c r="BL25" s="461"/>
      <c r="BM25" s="462"/>
      <c r="BN25" s="463" t="s">
        <v>178</v>
      </c>
      <c r="BO25" s="464"/>
      <c r="BP25" s="464"/>
      <c r="BQ25" s="464"/>
      <c r="BR25" s="464"/>
      <c r="BS25" s="464"/>
      <c r="BT25" s="464"/>
      <c r="BU25" s="465"/>
      <c r="BV25" s="463">
        <v>3025</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182</v>
      </c>
      <c r="F26" s="442"/>
      <c r="G26" s="442"/>
      <c r="H26" s="442"/>
      <c r="I26" s="442"/>
      <c r="J26" s="442"/>
      <c r="K26" s="443"/>
      <c r="L26" s="444">
        <v>1</v>
      </c>
      <c r="M26" s="445"/>
      <c r="N26" s="445"/>
      <c r="O26" s="445"/>
      <c r="P26" s="446"/>
      <c r="Q26" s="444">
        <v>5300</v>
      </c>
      <c r="R26" s="445"/>
      <c r="S26" s="445"/>
      <c r="T26" s="445"/>
      <c r="U26" s="445"/>
      <c r="V26" s="446"/>
      <c r="W26" s="510"/>
      <c r="X26" s="501"/>
      <c r="Y26" s="502"/>
      <c r="Z26" s="441" t="s">
        <v>183</v>
      </c>
      <c r="AA26" s="523"/>
      <c r="AB26" s="523"/>
      <c r="AC26" s="523"/>
      <c r="AD26" s="523"/>
      <c r="AE26" s="523"/>
      <c r="AF26" s="523"/>
      <c r="AG26" s="524"/>
      <c r="AH26" s="444" t="s">
        <v>139</v>
      </c>
      <c r="AI26" s="445"/>
      <c r="AJ26" s="445"/>
      <c r="AK26" s="445"/>
      <c r="AL26" s="446"/>
      <c r="AM26" s="444" t="s">
        <v>149</v>
      </c>
      <c r="AN26" s="445"/>
      <c r="AO26" s="445"/>
      <c r="AP26" s="445"/>
      <c r="AQ26" s="445"/>
      <c r="AR26" s="446"/>
      <c r="AS26" s="444" t="s">
        <v>149</v>
      </c>
      <c r="AT26" s="445"/>
      <c r="AU26" s="445"/>
      <c r="AV26" s="445"/>
      <c r="AW26" s="445"/>
      <c r="AX26" s="447"/>
      <c r="AY26" s="477" t="s">
        <v>184</v>
      </c>
      <c r="AZ26" s="478"/>
      <c r="BA26" s="478"/>
      <c r="BB26" s="478"/>
      <c r="BC26" s="478"/>
      <c r="BD26" s="478"/>
      <c r="BE26" s="478"/>
      <c r="BF26" s="478"/>
      <c r="BG26" s="478"/>
      <c r="BH26" s="478"/>
      <c r="BI26" s="478"/>
      <c r="BJ26" s="478"/>
      <c r="BK26" s="478"/>
      <c r="BL26" s="478"/>
      <c r="BM26" s="479"/>
      <c r="BN26" s="468" t="s">
        <v>178</v>
      </c>
      <c r="BO26" s="469"/>
      <c r="BP26" s="469"/>
      <c r="BQ26" s="469"/>
      <c r="BR26" s="469"/>
      <c r="BS26" s="469"/>
      <c r="BT26" s="469"/>
      <c r="BU26" s="470"/>
      <c r="BV26" s="468" t="s">
        <v>140</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185</v>
      </c>
      <c r="F27" s="442"/>
      <c r="G27" s="442"/>
      <c r="H27" s="442"/>
      <c r="I27" s="442"/>
      <c r="J27" s="442"/>
      <c r="K27" s="443"/>
      <c r="L27" s="444">
        <v>1</v>
      </c>
      <c r="M27" s="445"/>
      <c r="N27" s="445"/>
      <c r="O27" s="445"/>
      <c r="P27" s="446"/>
      <c r="Q27" s="444">
        <v>2750</v>
      </c>
      <c r="R27" s="445"/>
      <c r="S27" s="445"/>
      <c r="T27" s="445"/>
      <c r="U27" s="445"/>
      <c r="V27" s="446"/>
      <c r="W27" s="510"/>
      <c r="X27" s="501"/>
      <c r="Y27" s="502"/>
      <c r="Z27" s="441" t="s">
        <v>186</v>
      </c>
      <c r="AA27" s="442"/>
      <c r="AB27" s="442"/>
      <c r="AC27" s="442"/>
      <c r="AD27" s="442"/>
      <c r="AE27" s="442"/>
      <c r="AF27" s="442"/>
      <c r="AG27" s="443"/>
      <c r="AH27" s="444" t="s">
        <v>149</v>
      </c>
      <c r="AI27" s="445"/>
      <c r="AJ27" s="445"/>
      <c r="AK27" s="445"/>
      <c r="AL27" s="446"/>
      <c r="AM27" s="444" t="s">
        <v>140</v>
      </c>
      <c r="AN27" s="445"/>
      <c r="AO27" s="445"/>
      <c r="AP27" s="445"/>
      <c r="AQ27" s="445"/>
      <c r="AR27" s="446"/>
      <c r="AS27" s="444" t="s">
        <v>149</v>
      </c>
      <c r="AT27" s="445"/>
      <c r="AU27" s="445"/>
      <c r="AV27" s="445"/>
      <c r="AW27" s="445"/>
      <c r="AX27" s="447"/>
      <c r="AY27" s="474" t="s">
        <v>187</v>
      </c>
      <c r="AZ27" s="475"/>
      <c r="BA27" s="475"/>
      <c r="BB27" s="475"/>
      <c r="BC27" s="475"/>
      <c r="BD27" s="475"/>
      <c r="BE27" s="475"/>
      <c r="BF27" s="475"/>
      <c r="BG27" s="475"/>
      <c r="BH27" s="475"/>
      <c r="BI27" s="475"/>
      <c r="BJ27" s="475"/>
      <c r="BK27" s="475"/>
      <c r="BL27" s="475"/>
      <c r="BM27" s="476"/>
      <c r="BN27" s="471">
        <v>225603</v>
      </c>
      <c r="BO27" s="472"/>
      <c r="BP27" s="472"/>
      <c r="BQ27" s="472"/>
      <c r="BR27" s="472"/>
      <c r="BS27" s="472"/>
      <c r="BT27" s="472"/>
      <c r="BU27" s="473"/>
      <c r="BV27" s="471">
        <v>225332</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188</v>
      </c>
      <c r="F28" s="442"/>
      <c r="G28" s="442"/>
      <c r="H28" s="442"/>
      <c r="I28" s="442"/>
      <c r="J28" s="442"/>
      <c r="K28" s="443"/>
      <c r="L28" s="444">
        <v>1</v>
      </c>
      <c r="M28" s="445"/>
      <c r="N28" s="445"/>
      <c r="O28" s="445"/>
      <c r="P28" s="446"/>
      <c r="Q28" s="444">
        <v>2100</v>
      </c>
      <c r="R28" s="445"/>
      <c r="S28" s="445"/>
      <c r="T28" s="445"/>
      <c r="U28" s="445"/>
      <c r="V28" s="446"/>
      <c r="W28" s="510"/>
      <c r="X28" s="501"/>
      <c r="Y28" s="502"/>
      <c r="Z28" s="441" t="s">
        <v>189</v>
      </c>
      <c r="AA28" s="442"/>
      <c r="AB28" s="442"/>
      <c r="AC28" s="442"/>
      <c r="AD28" s="442"/>
      <c r="AE28" s="442"/>
      <c r="AF28" s="442"/>
      <c r="AG28" s="443"/>
      <c r="AH28" s="444" t="s">
        <v>149</v>
      </c>
      <c r="AI28" s="445"/>
      <c r="AJ28" s="445"/>
      <c r="AK28" s="445"/>
      <c r="AL28" s="446"/>
      <c r="AM28" s="444" t="s">
        <v>180</v>
      </c>
      <c r="AN28" s="445"/>
      <c r="AO28" s="445"/>
      <c r="AP28" s="445"/>
      <c r="AQ28" s="445"/>
      <c r="AR28" s="446"/>
      <c r="AS28" s="444" t="s">
        <v>149</v>
      </c>
      <c r="AT28" s="445"/>
      <c r="AU28" s="445"/>
      <c r="AV28" s="445"/>
      <c r="AW28" s="445"/>
      <c r="AX28" s="447"/>
      <c r="AY28" s="451" t="s">
        <v>190</v>
      </c>
      <c r="AZ28" s="452"/>
      <c r="BA28" s="452"/>
      <c r="BB28" s="453"/>
      <c r="BC28" s="460" t="s">
        <v>48</v>
      </c>
      <c r="BD28" s="461"/>
      <c r="BE28" s="461"/>
      <c r="BF28" s="461"/>
      <c r="BG28" s="461"/>
      <c r="BH28" s="461"/>
      <c r="BI28" s="461"/>
      <c r="BJ28" s="461"/>
      <c r="BK28" s="461"/>
      <c r="BL28" s="461"/>
      <c r="BM28" s="462"/>
      <c r="BN28" s="463">
        <v>358841</v>
      </c>
      <c r="BO28" s="464"/>
      <c r="BP28" s="464"/>
      <c r="BQ28" s="464"/>
      <c r="BR28" s="464"/>
      <c r="BS28" s="464"/>
      <c r="BT28" s="464"/>
      <c r="BU28" s="465"/>
      <c r="BV28" s="463">
        <v>350701</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191</v>
      </c>
      <c r="F29" s="442"/>
      <c r="G29" s="442"/>
      <c r="H29" s="442"/>
      <c r="I29" s="442"/>
      <c r="J29" s="442"/>
      <c r="K29" s="443"/>
      <c r="L29" s="444">
        <v>10</v>
      </c>
      <c r="M29" s="445"/>
      <c r="N29" s="445"/>
      <c r="O29" s="445"/>
      <c r="P29" s="446"/>
      <c r="Q29" s="444">
        <v>1900</v>
      </c>
      <c r="R29" s="445"/>
      <c r="S29" s="445"/>
      <c r="T29" s="445"/>
      <c r="U29" s="445"/>
      <c r="V29" s="446"/>
      <c r="W29" s="511"/>
      <c r="X29" s="512"/>
      <c r="Y29" s="513"/>
      <c r="Z29" s="441" t="s">
        <v>192</v>
      </c>
      <c r="AA29" s="442"/>
      <c r="AB29" s="442"/>
      <c r="AC29" s="442"/>
      <c r="AD29" s="442"/>
      <c r="AE29" s="442"/>
      <c r="AF29" s="442"/>
      <c r="AG29" s="443"/>
      <c r="AH29" s="444">
        <v>79</v>
      </c>
      <c r="AI29" s="445"/>
      <c r="AJ29" s="445"/>
      <c r="AK29" s="445"/>
      <c r="AL29" s="446"/>
      <c r="AM29" s="444">
        <v>245216</v>
      </c>
      <c r="AN29" s="445"/>
      <c r="AO29" s="445"/>
      <c r="AP29" s="445"/>
      <c r="AQ29" s="445"/>
      <c r="AR29" s="446"/>
      <c r="AS29" s="444">
        <v>3104</v>
      </c>
      <c r="AT29" s="445"/>
      <c r="AU29" s="445"/>
      <c r="AV29" s="445"/>
      <c r="AW29" s="445"/>
      <c r="AX29" s="447"/>
      <c r="AY29" s="454"/>
      <c r="AZ29" s="455"/>
      <c r="BA29" s="455"/>
      <c r="BB29" s="456"/>
      <c r="BC29" s="448" t="s">
        <v>193</v>
      </c>
      <c r="BD29" s="449"/>
      <c r="BE29" s="449"/>
      <c r="BF29" s="449"/>
      <c r="BG29" s="449"/>
      <c r="BH29" s="449"/>
      <c r="BI29" s="449"/>
      <c r="BJ29" s="449"/>
      <c r="BK29" s="449"/>
      <c r="BL29" s="449"/>
      <c r="BM29" s="450"/>
      <c r="BN29" s="468">
        <v>508180</v>
      </c>
      <c r="BO29" s="469"/>
      <c r="BP29" s="469"/>
      <c r="BQ29" s="469"/>
      <c r="BR29" s="469"/>
      <c r="BS29" s="469"/>
      <c r="BT29" s="469"/>
      <c r="BU29" s="470"/>
      <c r="BV29" s="468">
        <v>507841</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194</v>
      </c>
      <c r="X30" s="521"/>
      <c r="Y30" s="521"/>
      <c r="Z30" s="521"/>
      <c r="AA30" s="521"/>
      <c r="AB30" s="521"/>
      <c r="AC30" s="521"/>
      <c r="AD30" s="521"/>
      <c r="AE30" s="521"/>
      <c r="AF30" s="521"/>
      <c r="AG30" s="522"/>
      <c r="AH30" s="432">
        <v>95.8</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2665185</v>
      </c>
      <c r="BO30" s="472"/>
      <c r="BP30" s="472"/>
      <c r="BQ30" s="472"/>
      <c r="BR30" s="472"/>
      <c r="BS30" s="472"/>
      <c r="BT30" s="472"/>
      <c r="BU30" s="473"/>
      <c r="BV30" s="471">
        <v>2497406</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195</v>
      </c>
      <c r="D32" s="214"/>
      <c r="E32" s="214"/>
      <c r="F32" s="211"/>
      <c r="G32" s="211"/>
      <c r="H32" s="211"/>
      <c r="I32" s="211"/>
      <c r="J32" s="211"/>
      <c r="K32" s="211"/>
      <c r="L32" s="211"/>
      <c r="M32" s="211"/>
      <c r="N32" s="211"/>
      <c r="O32" s="211"/>
      <c r="P32" s="211"/>
      <c r="Q32" s="211"/>
      <c r="R32" s="211"/>
      <c r="S32" s="211"/>
      <c r="T32" s="211"/>
      <c r="U32" s="211" t="s">
        <v>196</v>
      </c>
      <c r="V32" s="211"/>
      <c r="W32" s="211"/>
      <c r="X32" s="211"/>
      <c r="Y32" s="211"/>
      <c r="Z32" s="211"/>
      <c r="AA32" s="211"/>
      <c r="AB32" s="211"/>
      <c r="AC32" s="211"/>
      <c r="AD32" s="211"/>
      <c r="AE32" s="211"/>
      <c r="AF32" s="211"/>
      <c r="AG32" s="211"/>
      <c r="AH32" s="211"/>
      <c r="AI32" s="211"/>
      <c r="AJ32" s="211"/>
      <c r="AK32" s="211"/>
      <c r="AL32" s="211"/>
      <c r="AM32" s="215" t="s">
        <v>197</v>
      </c>
      <c r="AN32" s="211"/>
      <c r="AO32" s="211"/>
      <c r="AP32" s="211"/>
      <c r="AQ32" s="211"/>
      <c r="AR32" s="211"/>
      <c r="AS32" s="215"/>
      <c r="AT32" s="215"/>
      <c r="AU32" s="215"/>
      <c r="AV32" s="215"/>
      <c r="AW32" s="215"/>
      <c r="AX32" s="215"/>
      <c r="AY32" s="215"/>
      <c r="AZ32" s="215"/>
      <c r="BA32" s="215"/>
      <c r="BB32" s="211"/>
      <c r="BC32" s="215"/>
      <c r="BD32" s="211"/>
      <c r="BE32" s="215" t="s">
        <v>198</v>
      </c>
      <c r="BF32" s="211"/>
      <c r="BG32" s="211"/>
      <c r="BH32" s="211"/>
      <c r="BI32" s="211"/>
      <c r="BJ32" s="215"/>
      <c r="BK32" s="215"/>
      <c r="BL32" s="215"/>
      <c r="BM32" s="215"/>
      <c r="BN32" s="215"/>
      <c r="BO32" s="215"/>
      <c r="BP32" s="215"/>
      <c r="BQ32" s="215"/>
      <c r="BR32" s="211"/>
      <c r="BS32" s="211"/>
      <c r="BT32" s="211"/>
      <c r="BU32" s="211"/>
      <c r="BV32" s="211"/>
      <c r="BW32" s="211" t="s">
        <v>199</v>
      </c>
      <c r="BX32" s="211"/>
      <c r="BY32" s="211"/>
      <c r="BZ32" s="211"/>
      <c r="CA32" s="211"/>
      <c r="CB32" s="215"/>
      <c r="CC32" s="215"/>
      <c r="CD32" s="215"/>
      <c r="CE32" s="215"/>
      <c r="CF32" s="215"/>
      <c r="CG32" s="215"/>
      <c r="CH32" s="215"/>
      <c r="CI32" s="215"/>
      <c r="CJ32" s="215"/>
      <c r="CK32" s="215"/>
      <c r="CL32" s="215"/>
      <c r="CM32" s="215"/>
      <c r="CN32" s="215"/>
      <c r="CO32" s="215" t="s">
        <v>200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201</v>
      </c>
      <c r="D33" s="431"/>
      <c r="E33" s="430" t="s">
        <v>202</v>
      </c>
      <c r="F33" s="430"/>
      <c r="G33" s="430"/>
      <c r="H33" s="430"/>
      <c r="I33" s="430"/>
      <c r="J33" s="430"/>
      <c r="K33" s="430"/>
      <c r="L33" s="430"/>
      <c r="M33" s="430"/>
      <c r="N33" s="430"/>
      <c r="O33" s="430"/>
      <c r="P33" s="430"/>
      <c r="Q33" s="430"/>
      <c r="R33" s="430"/>
      <c r="S33" s="430"/>
      <c r="T33" s="216"/>
      <c r="U33" s="431" t="s">
        <v>203</v>
      </c>
      <c r="V33" s="431"/>
      <c r="W33" s="430" t="s">
        <v>202</v>
      </c>
      <c r="X33" s="430"/>
      <c r="Y33" s="430"/>
      <c r="Z33" s="430"/>
      <c r="AA33" s="430"/>
      <c r="AB33" s="430"/>
      <c r="AC33" s="430"/>
      <c r="AD33" s="430"/>
      <c r="AE33" s="430"/>
      <c r="AF33" s="430"/>
      <c r="AG33" s="430"/>
      <c r="AH33" s="430"/>
      <c r="AI33" s="430"/>
      <c r="AJ33" s="430"/>
      <c r="AK33" s="430"/>
      <c r="AL33" s="216"/>
      <c r="AM33" s="431" t="s">
        <v>204</v>
      </c>
      <c r="AN33" s="431"/>
      <c r="AO33" s="430" t="s">
        <v>205</v>
      </c>
      <c r="AP33" s="430"/>
      <c r="AQ33" s="430"/>
      <c r="AR33" s="430"/>
      <c r="AS33" s="430"/>
      <c r="AT33" s="430"/>
      <c r="AU33" s="430"/>
      <c r="AV33" s="430"/>
      <c r="AW33" s="430"/>
      <c r="AX33" s="430"/>
      <c r="AY33" s="430"/>
      <c r="AZ33" s="430"/>
      <c r="BA33" s="430"/>
      <c r="BB33" s="430"/>
      <c r="BC33" s="430"/>
      <c r="BD33" s="217"/>
      <c r="BE33" s="430" t="s">
        <v>206</v>
      </c>
      <c r="BF33" s="430"/>
      <c r="BG33" s="430" t="s">
        <v>207</v>
      </c>
      <c r="BH33" s="430"/>
      <c r="BI33" s="430"/>
      <c r="BJ33" s="430"/>
      <c r="BK33" s="430"/>
      <c r="BL33" s="430"/>
      <c r="BM33" s="430"/>
      <c r="BN33" s="430"/>
      <c r="BO33" s="430"/>
      <c r="BP33" s="430"/>
      <c r="BQ33" s="430"/>
      <c r="BR33" s="430"/>
      <c r="BS33" s="430"/>
      <c r="BT33" s="430"/>
      <c r="BU33" s="430"/>
      <c r="BV33" s="217"/>
      <c r="BW33" s="431" t="s">
        <v>206</v>
      </c>
      <c r="BX33" s="431"/>
      <c r="BY33" s="430" t="s">
        <v>208</v>
      </c>
      <c r="BZ33" s="430"/>
      <c r="CA33" s="430"/>
      <c r="CB33" s="430"/>
      <c r="CC33" s="430"/>
      <c r="CD33" s="430"/>
      <c r="CE33" s="430"/>
      <c r="CF33" s="430"/>
      <c r="CG33" s="430"/>
      <c r="CH33" s="430"/>
      <c r="CI33" s="430"/>
      <c r="CJ33" s="430"/>
      <c r="CK33" s="430"/>
      <c r="CL33" s="430"/>
      <c r="CM33" s="430"/>
      <c r="CN33" s="216"/>
      <c r="CO33" s="431" t="s">
        <v>201</v>
      </c>
      <c r="CP33" s="431"/>
      <c r="CQ33" s="430" t="s">
        <v>209</v>
      </c>
      <c r="CR33" s="430"/>
      <c r="CS33" s="430"/>
      <c r="CT33" s="430"/>
      <c r="CU33" s="430"/>
      <c r="CV33" s="430"/>
      <c r="CW33" s="430"/>
      <c r="CX33" s="430"/>
      <c r="CY33" s="430"/>
      <c r="CZ33" s="430"/>
      <c r="DA33" s="430"/>
      <c r="DB33" s="430"/>
      <c r="DC33" s="430"/>
      <c r="DD33" s="430"/>
      <c r="DE33" s="430"/>
      <c r="DF33" s="216"/>
      <c r="DG33" s="429" t="s">
        <v>210</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f>IF(AO34="","",MAX(C34:D43,U34:V43)+1)</f>
        <v>5</v>
      </c>
      <c r="AN34" s="427"/>
      <c r="AO34" s="426" t="str">
        <f>IF('各会計、関係団体の財政状況及び健全化判断比率'!B30="","",'各会計、関係団体の財政状況及び健全化判断比率'!B30)</f>
        <v>水道事業会計</v>
      </c>
      <c r="AP34" s="426"/>
      <c r="AQ34" s="426"/>
      <c r="AR34" s="426"/>
      <c r="AS34" s="426"/>
      <c r="AT34" s="426"/>
      <c r="AU34" s="426"/>
      <c r="AV34" s="426"/>
      <c r="AW34" s="426"/>
      <c r="AX34" s="426"/>
      <c r="AY34" s="426"/>
      <c r="AZ34" s="426"/>
      <c r="BA34" s="426"/>
      <c r="BB34" s="426"/>
      <c r="BC34" s="426"/>
      <c r="BD34" s="214"/>
      <c r="BE34" s="427">
        <f>IF(BG34="","",MAX(C34:D43,U34:V43,AM34:AN43)+1)</f>
        <v>6</v>
      </c>
      <c r="BF34" s="427"/>
      <c r="BG34" s="426" t="str">
        <f>IF('各会計、関係団体の財政状況及び健全化判断比率'!B31="","",'各会計、関係団体の財政状況及び健全化判断比率'!B31)</f>
        <v>特定環境保全公共下水道事業特別会計</v>
      </c>
      <c r="BH34" s="426"/>
      <c r="BI34" s="426"/>
      <c r="BJ34" s="426"/>
      <c r="BK34" s="426"/>
      <c r="BL34" s="426"/>
      <c r="BM34" s="426"/>
      <c r="BN34" s="426"/>
      <c r="BO34" s="426"/>
      <c r="BP34" s="426"/>
      <c r="BQ34" s="426"/>
      <c r="BR34" s="426"/>
      <c r="BS34" s="426"/>
      <c r="BT34" s="426"/>
      <c r="BU34" s="426"/>
      <c r="BV34" s="214"/>
      <c r="BW34" s="427">
        <f>IF(BY34="","",MAX(C34:D43,U34:V43,AM34:AN43,BE34:BF43)+1)</f>
        <v>7</v>
      </c>
      <c r="BX34" s="427"/>
      <c r="BY34" s="426" t="str">
        <f>IF('各会計、関係団体の財政状況及び健全化判断比率'!B68="","",'各会計、関係団体の財政状況及び健全化判断比率'!B68)</f>
        <v>北ｱﾙﾌﾟｽ広域連合</v>
      </c>
      <c r="BZ34" s="426"/>
      <c r="CA34" s="426"/>
      <c r="CB34" s="426"/>
      <c r="CC34" s="426"/>
      <c r="CD34" s="426"/>
      <c r="CE34" s="426"/>
      <c r="CF34" s="426"/>
      <c r="CG34" s="426"/>
      <c r="CH34" s="426"/>
      <c r="CI34" s="426"/>
      <c r="CJ34" s="426"/>
      <c r="CK34" s="426"/>
      <c r="CL34" s="426"/>
      <c r="CM34" s="426"/>
      <c r="CN34" s="214"/>
      <c r="CO34" s="427">
        <f>IF(CQ34="","",MAX(C34:D43,U34:V43,AM34:AN43,BE34:BF43,BW34:BX43)+1)</f>
        <v>17</v>
      </c>
      <c r="CP34" s="427"/>
      <c r="CQ34" s="426" t="str">
        <f>IF('各会計、関係団体の財政状況及び健全化判断比率'!BS7="","",'各会計、関係団体の財政状況及び健全化判断比率'!BS7)</f>
        <v>松川村土地開発公社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公園墓地造成事業特別会計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後期高齢者医療特別会計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8</v>
      </c>
      <c r="BX35" s="427"/>
      <c r="BY35" s="426" t="str">
        <f>IF('各会計、関係団体の財政状況及び健全化判断比率'!B69="","",'各会計、関係団体の財政状況及び健全化判断比率'!B69)</f>
        <v>（普通会計）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t="str">
        <f t="shared" ref="U36:U43" si="4">IF(W36="","",U35+1)</f>
        <v/>
      </c>
      <c r="V36" s="427"/>
      <c r="W36" s="426"/>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9</v>
      </c>
      <c r="BX36" s="427"/>
      <c r="BY36" s="426" t="str">
        <f>IF('各会計、関係団体の財政状況及び健全化判断比率'!B70="","",'各会計、関係団体の財政状況及び健全化判断比率'!B70)</f>
        <v>（介護保険事業会計）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10</v>
      </c>
      <c r="BX37" s="427"/>
      <c r="BY37" s="426" t="str">
        <f>IF('各会計、関係団体の財政状況及び健全化判断比率'!B71="","",'各会計、関係団体の財政状況及び健全化判断比率'!B71)</f>
        <v>長野県市町村自治振興組合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11</v>
      </c>
      <c r="BX38" s="427"/>
      <c r="BY38" s="426" t="str">
        <f>IF('各会計、関係団体の財政状況及び健全化判断比率'!B72="","",'各会計、関係団体の財政状況及び健全化判断比率'!B72)</f>
        <v>長野県後期高齢者医療広域連合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12</v>
      </c>
      <c r="BX39" s="427"/>
      <c r="BY39" s="426" t="str">
        <f>IF('各会計、関係団体の財政状況及び健全化判断比率'!B73="","",'各会計、関係団体の財政状況及び健全化判断比率'!B73)</f>
        <v>（一般会計）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13</v>
      </c>
      <c r="BX40" s="427"/>
      <c r="BY40" s="426" t="str">
        <f>IF('各会計、関係団体の財政状況及び健全化判断比率'!B74="","",'各会計、関係団体の財政状況及び健全化判断比率'!B74)</f>
        <v>（後期高齢者医療特別会計）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14</v>
      </c>
      <c r="BX41" s="427"/>
      <c r="BY41" s="426" t="str">
        <f>IF('各会計、関係団体の財政状況及び健全化判断比率'!B75="","",'各会計、関係団体の財政状況及び健全化判断比率'!B75)</f>
        <v>長野県市町村総合事務組合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15</v>
      </c>
      <c r="BX42" s="427"/>
      <c r="BY42" s="426" t="str">
        <f>IF('各会計、関係団体の財政状況及び健全化判断比率'!B76="","",'各会計、関係団体の財政状況及び健全化判断比率'!B76)</f>
        <v>（一般会計）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16</v>
      </c>
      <c r="BX43" s="427"/>
      <c r="BY43" s="426" t="str">
        <f>IF('各会計、関係団体の財政状況及び健全化判断比率'!B77="","",'各会計、関係団体の財政状況及び健全化判断比率'!B77)</f>
        <v>（非常勤職員公務災害補償特別会計）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211</v>
      </c>
      <c r="C46" s="186"/>
      <c r="D46" s="186"/>
      <c r="E46" s="186" t="s">
        <v>212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215</v>
      </c>
    </row>
    <row r="50" spans="5:5" x14ac:dyDescent="0.15">
      <c r="E50" s="188" t="s">
        <v>216</v>
      </c>
    </row>
    <row r="51" spans="5:5" x14ac:dyDescent="0.15">
      <c r="E51" s="188" t="s">
        <v>217</v>
      </c>
    </row>
    <row r="52" spans="5:5" x14ac:dyDescent="0.15">
      <c r="E52" s="188" t="s">
        <v>218</v>
      </c>
    </row>
    <row r="53" spans="5:5" x14ac:dyDescent="0.15"/>
    <row r="54" spans="5:5" x14ac:dyDescent="0.15"/>
    <row r="55" spans="5:5" x14ac:dyDescent="0.15"/>
    <row r="56" spans="5:5" x14ac:dyDescent="0.15"/>
  </sheetData>
  <sheetProtection algorithmName="SHA-512" hashValue="/N/jxEhsUpgctX4XRXt2+Xxxlvd8ZoX7c7vpbtLFqG7TyY72g7d9iHULi/8jqYWoro+H9uizCCPT7cx60tRILA==" saltValue="mJlfPIiShdK96eytDObhD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50" t="s">
        <v>565</v>
      </c>
      <c r="D34" s="1250"/>
      <c r="E34" s="1251"/>
      <c r="F34" s="32">
        <v>8.68</v>
      </c>
      <c r="G34" s="33">
        <v>8.7899999999999991</v>
      </c>
      <c r="H34" s="33">
        <v>5.79</v>
      </c>
      <c r="I34" s="33">
        <v>5.66</v>
      </c>
      <c r="J34" s="34">
        <v>5.45</v>
      </c>
      <c r="K34" s="22"/>
      <c r="L34" s="22"/>
      <c r="M34" s="22"/>
      <c r="N34" s="22"/>
      <c r="O34" s="22"/>
      <c r="P34" s="22"/>
    </row>
    <row r="35" spans="1:16" ht="39" customHeight="1" x14ac:dyDescent="0.15">
      <c r="A35" s="22"/>
      <c r="B35" s="35"/>
      <c r="C35" s="1244" t="s">
        <v>566</v>
      </c>
      <c r="D35" s="1245"/>
      <c r="E35" s="1246"/>
      <c r="F35" s="36">
        <v>0.54</v>
      </c>
      <c r="G35" s="37">
        <v>0.21</v>
      </c>
      <c r="H35" s="37">
        <v>0.27</v>
      </c>
      <c r="I35" s="37">
        <v>0.5</v>
      </c>
      <c r="J35" s="38">
        <v>0.47</v>
      </c>
      <c r="K35" s="22"/>
      <c r="L35" s="22"/>
      <c r="M35" s="22"/>
      <c r="N35" s="22"/>
      <c r="O35" s="22"/>
      <c r="P35" s="22"/>
    </row>
    <row r="36" spans="1:16" ht="39" customHeight="1" x14ac:dyDescent="0.15">
      <c r="A36" s="22"/>
      <c r="B36" s="35"/>
      <c r="C36" s="1244" t="s">
        <v>567</v>
      </c>
      <c r="D36" s="1245"/>
      <c r="E36" s="1246"/>
      <c r="F36" s="36">
        <v>0.02</v>
      </c>
      <c r="G36" s="37">
        <v>0.02</v>
      </c>
      <c r="H36" s="37">
        <v>0.02</v>
      </c>
      <c r="I36" s="37">
        <v>0.02</v>
      </c>
      <c r="J36" s="38">
        <v>0.06</v>
      </c>
      <c r="K36" s="22"/>
      <c r="L36" s="22"/>
      <c r="M36" s="22"/>
      <c r="N36" s="22"/>
      <c r="O36" s="22"/>
      <c r="P36" s="22"/>
    </row>
    <row r="37" spans="1:16" ht="39" customHeight="1" x14ac:dyDescent="0.15">
      <c r="A37" s="22"/>
      <c r="B37" s="35"/>
      <c r="C37" s="1244" t="s">
        <v>568</v>
      </c>
      <c r="D37" s="1245"/>
      <c r="E37" s="1246"/>
      <c r="F37" s="36">
        <v>0.05</v>
      </c>
      <c r="G37" s="37">
        <v>0.04</v>
      </c>
      <c r="H37" s="37">
        <v>0.05</v>
      </c>
      <c r="I37" s="37">
        <v>0.03</v>
      </c>
      <c r="J37" s="38">
        <v>0.02</v>
      </c>
      <c r="K37" s="22"/>
      <c r="L37" s="22"/>
      <c r="M37" s="22"/>
      <c r="N37" s="22"/>
      <c r="O37" s="22"/>
      <c r="P37" s="22"/>
    </row>
    <row r="38" spans="1:16" ht="39" customHeight="1" x14ac:dyDescent="0.15">
      <c r="A38" s="22"/>
      <c r="B38" s="35"/>
      <c r="C38" s="1244" t="s">
        <v>569</v>
      </c>
      <c r="D38" s="1245"/>
      <c r="E38" s="1246"/>
      <c r="F38" s="36">
        <v>0</v>
      </c>
      <c r="G38" s="37">
        <v>0</v>
      </c>
      <c r="H38" s="37">
        <v>0</v>
      </c>
      <c r="I38" s="37">
        <v>0</v>
      </c>
      <c r="J38" s="38">
        <v>0</v>
      </c>
      <c r="K38" s="22"/>
      <c r="L38" s="22"/>
      <c r="M38" s="22"/>
      <c r="N38" s="22"/>
      <c r="O38" s="22"/>
      <c r="P38" s="22"/>
    </row>
    <row r="39" spans="1:16" ht="39" customHeight="1" x14ac:dyDescent="0.15">
      <c r="A39" s="22"/>
      <c r="B39" s="35"/>
      <c r="C39" s="1244" t="s">
        <v>570</v>
      </c>
      <c r="D39" s="1245"/>
      <c r="E39" s="1246"/>
      <c r="F39" s="36">
        <v>0</v>
      </c>
      <c r="G39" s="37">
        <v>0</v>
      </c>
      <c r="H39" s="37">
        <v>0</v>
      </c>
      <c r="I39" s="37">
        <v>0</v>
      </c>
      <c r="J39" s="38">
        <v>0</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571</v>
      </c>
      <c r="D42" s="1245"/>
      <c r="E42" s="1246"/>
      <c r="F42" s="36" t="s">
        <v>517</v>
      </c>
      <c r="G42" s="37" t="s">
        <v>517</v>
      </c>
      <c r="H42" s="37" t="s">
        <v>517</v>
      </c>
      <c r="I42" s="37" t="s">
        <v>517</v>
      </c>
      <c r="J42" s="38" t="s">
        <v>517</v>
      </c>
      <c r="K42" s="22"/>
      <c r="L42" s="22"/>
      <c r="M42" s="22"/>
      <c r="N42" s="22"/>
      <c r="O42" s="22"/>
      <c r="P42" s="22"/>
    </row>
    <row r="43" spans="1:16" ht="39" customHeight="1" thickBot="1" x14ac:dyDescent="0.2">
      <c r="A43" s="22"/>
      <c r="B43" s="40"/>
      <c r="C43" s="1247" t="s">
        <v>572</v>
      </c>
      <c r="D43" s="1248"/>
      <c r="E43" s="1249"/>
      <c r="F43" s="41" t="s">
        <v>517</v>
      </c>
      <c r="G43" s="42" t="s">
        <v>517</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qg2rmcYXsyU4qPk29CNbvcRN8ydVIHauEOfviRaCF4XvgGDaL84oONLZkVi0GF9IMIu1kprm+GUTytAa/yhHg==" saltValue="Ez6hxkXfStrKj1ZyZUIT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283</v>
      </c>
      <c r="L45" s="60">
        <v>282</v>
      </c>
      <c r="M45" s="60">
        <v>324</v>
      </c>
      <c r="N45" s="60">
        <v>318</v>
      </c>
      <c r="O45" s="61">
        <v>355</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517</v>
      </c>
      <c r="L46" s="64" t="s">
        <v>517</v>
      </c>
      <c r="M46" s="64" t="s">
        <v>517</v>
      </c>
      <c r="N46" s="64" t="s">
        <v>517</v>
      </c>
      <c r="O46" s="65" t="s">
        <v>517</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517</v>
      </c>
      <c r="L47" s="64" t="s">
        <v>517</v>
      </c>
      <c r="M47" s="64" t="s">
        <v>517</v>
      </c>
      <c r="N47" s="64" t="s">
        <v>517</v>
      </c>
      <c r="O47" s="65" t="s">
        <v>517</v>
      </c>
      <c r="P47" s="48"/>
      <c r="Q47" s="48"/>
      <c r="R47" s="48"/>
      <c r="S47" s="48"/>
      <c r="T47" s="48"/>
      <c r="U47" s="48"/>
    </row>
    <row r="48" spans="1:21" ht="30.75" customHeight="1" x14ac:dyDescent="0.15">
      <c r="A48" s="48"/>
      <c r="B48" s="1272"/>
      <c r="C48" s="1273"/>
      <c r="D48" s="62"/>
      <c r="E48" s="1254" t="s">
        <v>15</v>
      </c>
      <c r="F48" s="1254"/>
      <c r="G48" s="1254"/>
      <c r="H48" s="1254"/>
      <c r="I48" s="1254"/>
      <c r="J48" s="1255"/>
      <c r="K48" s="63">
        <v>148</v>
      </c>
      <c r="L48" s="64">
        <v>148</v>
      </c>
      <c r="M48" s="64">
        <v>153</v>
      </c>
      <c r="N48" s="64">
        <v>152</v>
      </c>
      <c r="O48" s="65">
        <v>153</v>
      </c>
      <c r="P48" s="48"/>
      <c r="Q48" s="48"/>
      <c r="R48" s="48"/>
      <c r="S48" s="48"/>
      <c r="T48" s="48"/>
      <c r="U48" s="48"/>
    </row>
    <row r="49" spans="1:21" ht="30.75" customHeight="1" x14ac:dyDescent="0.15">
      <c r="A49" s="48"/>
      <c r="B49" s="1272"/>
      <c r="C49" s="1273"/>
      <c r="D49" s="62"/>
      <c r="E49" s="1254" t="s">
        <v>16</v>
      </c>
      <c r="F49" s="1254"/>
      <c r="G49" s="1254"/>
      <c r="H49" s="1254"/>
      <c r="I49" s="1254"/>
      <c r="J49" s="1255"/>
      <c r="K49" s="63">
        <v>25</v>
      </c>
      <c r="L49" s="64">
        <v>24</v>
      </c>
      <c r="M49" s="64">
        <v>23</v>
      </c>
      <c r="N49" s="64">
        <v>25</v>
      </c>
      <c r="O49" s="65">
        <v>21</v>
      </c>
      <c r="P49" s="48"/>
      <c r="Q49" s="48"/>
      <c r="R49" s="48"/>
      <c r="S49" s="48"/>
      <c r="T49" s="48"/>
      <c r="U49" s="48"/>
    </row>
    <row r="50" spans="1:21" ht="30.75" customHeight="1" x14ac:dyDescent="0.15">
      <c r="A50" s="48"/>
      <c r="B50" s="1272"/>
      <c r="C50" s="1273"/>
      <c r="D50" s="62"/>
      <c r="E50" s="1254" t="s">
        <v>17</v>
      </c>
      <c r="F50" s="1254"/>
      <c r="G50" s="1254"/>
      <c r="H50" s="1254"/>
      <c r="I50" s="1254"/>
      <c r="J50" s="1255"/>
      <c r="K50" s="63">
        <v>0</v>
      </c>
      <c r="L50" s="64">
        <v>0</v>
      </c>
      <c r="M50" s="64" t="s">
        <v>517</v>
      </c>
      <c r="N50" s="64" t="s">
        <v>517</v>
      </c>
      <c r="O50" s="65" t="s">
        <v>517</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517</v>
      </c>
      <c r="L51" s="64" t="s">
        <v>517</v>
      </c>
      <c r="M51" s="64" t="s">
        <v>517</v>
      </c>
      <c r="N51" s="64" t="s">
        <v>517</v>
      </c>
      <c r="O51" s="65" t="s">
        <v>517</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367</v>
      </c>
      <c r="L52" s="64">
        <v>371</v>
      </c>
      <c r="M52" s="64">
        <v>374</v>
      </c>
      <c r="N52" s="64">
        <v>362</v>
      </c>
      <c r="O52" s="65">
        <v>360</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89</v>
      </c>
      <c r="L53" s="69">
        <v>83</v>
      </c>
      <c r="M53" s="69">
        <v>126</v>
      </c>
      <c r="N53" s="69">
        <v>133</v>
      </c>
      <c r="O53" s="70">
        <v>169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hK526WfKjosrCTxWdD8a/VQUFXkG8N9LDmZL38ydVF1CXKaAXul7ZLm7lHdd7GsuelO8nyzLBz0+jJqfJrzM/Q==" saltValue="EsJLTKUID2cvfpgrABr91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90" t="s">
        <v>30</v>
      </c>
      <c r="C41" s="1291"/>
      <c r="D41" s="102"/>
      <c r="E41" s="1292" t="s">
        <v>31</v>
      </c>
      <c r="F41" s="1292"/>
      <c r="G41" s="1292"/>
      <c r="H41" s="1293"/>
      <c r="I41" s="103">
        <v>3135</v>
      </c>
      <c r="J41" s="104">
        <v>3242</v>
      </c>
      <c r="K41" s="104">
        <v>3156</v>
      </c>
      <c r="L41" s="104">
        <v>3404</v>
      </c>
      <c r="M41" s="105">
        <v>3570</v>
      </c>
    </row>
    <row r="42" spans="2:13" ht="27.75" customHeight="1" x14ac:dyDescent="0.15">
      <c r="B42" s="1280"/>
      <c r="C42" s="1281"/>
      <c r="D42" s="106"/>
      <c r="E42" s="1284" t="s">
        <v>32</v>
      </c>
      <c r="F42" s="1284"/>
      <c r="G42" s="1284"/>
      <c r="H42" s="1285"/>
      <c r="I42" s="107">
        <v>0</v>
      </c>
      <c r="J42" s="108" t="s">
        <v>517</v>
      </c>
      <c r="K42" s="108" t="s">
        <v>517</v>
      </c>
      <c r="L42" s="108" t="s">
        <v>517</v>
      </c>
      <c r="M42" s="109" t="s">
        <v>517</v>
      </c>
    </row>
    <row r="43" spans="2:13" ht="27.75" customHeight="1" x14ac:dyDescent="0.15">
      <c r="B43" s="1280"/>
      <c r="C43" s="1281"/>
      <c r="D43" s="106"/>
      <c r="E43" s="1284" t="s">
        <v>33</v>
      </c>
      <c r="F43" s="1284"/>
      <c r="G43" s="1284"/>
      <c r="H43" s="1285"/>
      <c r="I43" s="107">
        <v>1890</v>
      </c>
      <c r="J43" s="108">
        <v>1828</v>
      </c>
      <c r="K43" s="108">
        <v>1775</v>
      </c>
      <c r="L43" s="108">
        <v>1683</v>
      </c>
      <c r="M43" s="109">
        <v>1584</v>
      </c>
    </row>
    <row r="44" spans="2:13" ht="27.75" customHeight="1" x14ac:dyDescent="0.15">
      <c r="B44" s="1280"/>
      <c r="C44" s="1281"/>
      <c r="D44" s="106"/>
      <c r="E44" s="1284" t="s">
        <v>34</v>
      </c>
      <c r="F44" s="1284"/>
      <c r="G44" s="1284"/>
      <c r="H44" s="1285"/>
      <c r="I44" s="107">
        <v>124</v>
      </c>
      <c r="J44" s="108">
        <v>104</v>
      </c>
      <c r="K44" s="108">
        <v>82</v>
      </c>
      <c r="L44" s="108">
        <v>57</v>
      </c>
      <c r="M44" s="109">
        <v>69</v>
      </c>
    </row>
    <row r="45" spans="2:13" ht="27.75" customHeight="1" x14ac:dyDescent="0.15">
      <c r="B45" s="1280"/>
      <c r="C45" s="1281"/>
      <c r="D45" s="106"/>
      <c r="E45" s="1284" t="s">
        <v>35</v>
      </c>
      <c r="F45" s="1284"/>
      <c r="G45" s="1284"/>
      <c r="H45" s="1285"/>
      <c r="I45" s="107">
        <v>522</v>
      </c>
      <c r="J45" s="108">
        <v>495</v>
      </c>
      <c r="K45" s="108">
        <v>469</v>
      </c>
      <c r="L45" s="108">
        <v>459</v>
      </c>
      <c r="M45" s="109">
        <v>409</v>
      </c>
    </row>
    <row r="46" spans="2:13" ht="27.75" customHeight="1" x14ac:dyDescent="0.15">
      <c r="B46" s="1280"/>
      <c r="C46" s="1281"/>
      <c r="D46" s="110"/>
      <c r="E46" s="1284" t="s">
        <v>36</v>
      </c>
      <c r="F46" s="1284"/>
      <c r="G46" s="1284"/>
      <c r="H46" s="1285"/>
      <c r="I46" s="107" t="s">
        <v>517</v>
      </c>
      <c r="J46" s="108" t="s">
        <v>517</v>
      </c>
      <c r="K46" s="108" t="s">
        <v>517</v>
      </c>
      <c r="L46" s="108" t="s">
        <v>517</v>
      </c>
      <c r="M46" s="109" t="s">
        <v>517</v>
      </c>
    </row>
    <row r="47" spans="2:13" ht="27.75" customHeight="1" x14ac:dyDescent="0.15">
      <c r="B47" s="1280"/>
      <c r="C47" s="1281"/>
      <c r="D47" s="111"/>
      <c r="E47" s="1294" t="s">
        <v>37</v>
      </c>
      <c r="F47" s="1295"/>
      <c r="G47" s="1295"/>
      <c r="H47" s="1296"/>
      <c r="I47" s="107" t="s">
        <v>517</v>
      </c>
      <c r="J47" s="108" t="s">
        <v>517</v>
      </c>
      <c r="K47" s="108" t="s">
        <v>517</v>
      </c>
      <c r="L47" s="108" t="s">
        <v>517</v>
      </c>
      <c r="M47" s="109" t="s">
        <v>517</v>
      </c>
    </row>
    <row r="48" spans="2:13" ht="27.75" customHeight="1" x14ac:dyDescent="0.15">
      <c r="B48" s="1280"/>
      <c r="C48" s="1281"/>
      <c r="D48" s="106"/>
      <c r="E48" s="1284" t="s">
        <v>38</v>
      </c>
      <c r="F48" s="1284"/>
      <c r="G48" s="1284"/>
      <c r="H48" s="1285"/>
      <c r="I48" s="107" t="s">
        <v>517</v>
      </c>
      <c r="J48" s="108" t="s">
        <v>517</v>
      </c>
      <c r="K48" s="108" t="s">
        <v>517</v>
      </c>
      <c r="L48" s="108" t="s">
        <v>517</v>
      </c>
      <c r="M48" s="109" t="s">
        <v>517</v>
      </c>
    </row>
    <row r="49" spans="2:13" ht="27.75" customHeight="1" x14ac:dyDescent="0.15">
      <c r="B49" s="1282"/>
      <c r="C49" s="1283"/>
      <c r="D49" s="106"/>
      <c r="E49" s="1284" t="s">
        <v>39</v>
      </c>
      <c r="F49" s="1284"/>
      <c r="G49" s="1284"/>
      <c r="H49" s="1285"/>
      <c r="I49" s="107" t="s">
        <v>517</v>
      </c>
      <c r="J49" s="108" t="s">
        <v>517</v>
      </c>
      <c r="K49" s="108" t="s">
        <v>517</v>
      </c>
      <c r="L49" s="108" t="s">
        <v>517</v>
      </c>
      <c r="M49" s="109" t="s">
        <v>517</v>
      </c>
    </row>
    <row r="50" spans="2:13" ht="27.75" customHeight="1" x14ac:dyDescent="0.15">
      <c r="B50" s="1278" t="s">
        <v>40</v>
      </c>
      <c r="C50" s="1279"/>
      <c r="D50" s="112"/>
      <c r="E50" s="1284" t="s">
        <v>41</v>
      </c>
      <c r="F50" s="1284"/>
      <c r="G50" s="1284"/>
      <c r="H50" s="1285"/>
      <c r="I50" s="107">
        <v>3220</v>
      </c>
      <c r="J50" s="108">
        <v>3474</v>
      </c>
      <c r="K50" s="108">
        <v>3630</v>
      </c>
      <c r="L50" s="108">
        <v>3657</v>
      </c>
      <c r="M50" s="109">
        <v>3836</v>
      </c>
    </row>
    <row r="51" spans="2:13" ht="27.75" customHeight="1" x14ac:dyDescent="0.15">
      <c r="B51" s="1280"/>
      <c r="C51" s="1281"/>
      <c r="D51" s="106"/>
      <c r="E51" s="1284" t="s">
        <v>42</v>
      </c>
      <c r="F51" s="1284"/>
      <c r="G51" s="1284"/>
      <c r="H51" s="1285"/>
      <c r="I51" s="107">
        <v>8</v>
      </c>
      <c r="J51" s="108">
        <v>5</v>
      </c>
      <c r="K51" s="108" t="s">
        <v>517</v>
      </c>
      <c r="L51" s="108" t="s">
        <v>517</v>
      </c>
      <c r="M51" s="109" t="s">
        <v>517</v>
      </c>
    </row>
    <row r="52" spans="2:13" ht="27.75" customHeight="1" x14ac:dyDescent="0.15">
      <c r="B52" s="1282"/>
      <c r="C52" s="1283"/>
      <c r="D52" s="106"/>
      <c r="E52" s="1284" t="s">
        <v>43</v>
      </c>
      <c r="F52" s="1284"/>
      <c r="G52" s="1284"/>
      <c r="H52" s="1285"/>
      <c r="I52" s="107">
        <v>4696</v>
      </c>
      <c r="J52" s="108">
        <v>4612</v>
      </c>
      <c r="K52" s="108">
        <v>4531</v>
      </c>
      <c r="L52" s="108">
        <v>4536</v>
      </c>
      <c r="M52" s="109">
        <v>4546</v>
      </c>
    </row>
    <row r="53" spans="2:13" ht="27.75" customHeight="1" thickBot="1" x14ac:dyDescent="0.2">
      <c r="B53" s="1286" t="s">
        <v>44</v>
      </c>
      <c r="C53" s="1287"/>
      <c r="D53" s="113"/>
      <c r="E53" s="1288" t="s">
        <v>45</v>
      </c>
      <c r="F53" s="1288"/>
      <c r="G53" s="1288"/>
      <c r="H53" s="1289"/>
      <c r="I53" s="114">
        <v>-2252</v>
      </c>
      <c r="J53" s="115">
        <v>-2422</v>
      </c>
      <c r="K53" s="115">
        <v>-2679</v>
      </c>
      <c r="L53" s="115">
        <v>-2590</v>
      </c>
      <c r="M53" s="116">
        <v>-2750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hnQSAQRIRVk9OdbF71Qa3cnbPs2NBYjFb1xyn1NCdhIfzIAXdVoa7pa7D7nuBx7Jgwirrf5+T2KSoUjSAaTzag==" saltValue="Ww0MyMeyO4g9AWFBaneHS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305" t="s">
        <v>48</v>
      </c>
      <c r="D55" s="1305"/>
      <c r="E55" s="1306"/>
      <c r="F55" s="128">
        <v>346</v>
      </c>
      <c r="G55" s="128">
        <v>351</v>
      </c>
      <c r="H55" s="129">
        <v>359</v>
      </c>
    </row>
    <row r="56" spans="2:8" ht="52.5" customHeight="1" x14ac:dyDescent="0.15">
      <c r="B56" s="130"/>
      <c r="C56" s="1307" t="s">
        <v>49</v>
      </c>
      <c r="D56" s="1307"/>
      <c r="E56" s="1308"/>
      <c r="F56" s="131">
        <v>507</v>
      </c>
      <c r="G56" s="131">
        <v>508</v>
      </c>
      <c r="H56" s="132">
        <v>508</v>
      </c>
    </row>
    <row r="57" spans="2:8" ht="53.25" customHeight="1" x14ac:dyDescent="0.15">
      <c r="B57" s="130"/>
      <c r="C57" s="1309" t="s">
        <v>50</v>
      </c>
      <c r="D57" s="1309"/>
      <c r="E57" s="1310"/>
      <c r="F57" s="133">
        <v>2419</v>
      </c>
      <c r="G57" s="133">
        <v>2497</v>
      </c>
      <c r="H57" s="134">
        <v>2665</v>
      </c>
    </row>
    <row r="58" spans="2:8" ht="45.75" customHeight="1" x14ac:dyDescent="0.15">
      <c r="B58" s="135"/>
      <c r="C58" s="1297" t="s">
        <v>599</v>
      </c>
      <c r="D58" s="1298"/>
      <c r="E58" s="1299"/>
      <c r="F58" s="136">
        <v>1692</v>
      </c>
      <c r="G58" s="136">
        <v>1693</v>
      </c>
      <c r="H58" s="137">
        <v>1693</v>
      </c>
    </row>
    <row r="59" spans="2:8" ht="45.75" customHeight="1" x14ac:dyDescent="0.15">
      <c r="B59" s="135"/>
      <c r="C59" s="1297" t="s">
        <v>595</v>
      </c>
      <c r="D59" s="1298"/>
      <c r="E59" s="1299"/>
      <c r="F59" s="136">
        <v>188</v>
      </c>
      <c r="G59" s="136">
        <v>264</v>
      </c>
      <c r="H59" s="137">
        <v>380</v>
      </c>
    </row>
    <row r="60" spans="2:8" ht="45.75" customHeight="1" x14ac:dyDescent="0.15">
      <c r="B60" s="135"/>
      <c r="C60" s="1297" t="s">
        <v>596</v>
      </c>
      <c r="D60" s="1298"/>
      <c r="E60" s="1299"/>
      <c r="F60" s="136">
        <v>269</v>
      </c>
      <c r="G60" s="136">
        <v>269</v>
      </c>
      <c r="H60" s="137">
        <v>269</v>
      </c>
    </row>
    <row r="61" spans="2:8" ht="45.75" customHeight="1" x14ac:dyDescent="0.15">
      <c r="B61" s="135"/>
      <c r="C61" s="1297" t="s">
        <v>597</v>
      </c>
      <c r="D61" s="1298"/>
      <c r="E61" s="1299"/>
      <c r="F61" s="136">
        <v>132</v>
      </c>
      <c r="G61" s="136">
        <v>142</v>
      </c>
      <c r="H61" s="137">
        <v>193</v>
      </c>
    </row>
    <row r="62" spans="2:8" ht="45.75" customHeight="1" thickBot="1" x14ac:dyDescent="0.2">
      <c r="B62" s="138"/>
      <c r="C62" s="1300" t="s">
        <v>598</v>
      </c>
      <c r="D62" s="1301"/>
      <c r="E62" s="1302"/>
      <c r="F62" s="139">
        <v>82</v>
      </c>
      <c r="G62" s="139">
        <v>77</v>
      </c>
      <c r="H62" s="140">
        <v>76</v>
      </c>
    </row>
    <row r="63" spans="2:8" ht="52.5" customHeight="1" thickBot="1" x14ac:dyDescent="0.2">
      <c r="B63" s="141"/>
      <c r="C63" s="1303" t="s">
        <v>51</v>
      </c>
      <c r="D63" s="1303"/>
      <c r="E63" s="1304"/>
      <c r="F63" s="142">
        <v>3272</v>
      </c>
      <c r="G63" s="142">
        <v>3356</v>
      </c>
      <c r="H63" s="143">
        <v>3532</v>
      </c>
    </row>
    <row r="64" spans="2:8" ht="15" customHeight="1" x14ac:dyDescent="0.15"/>
  </sheetData>
  <sheetProtection algorithmName="SHA-512" hashValue="R24SN1Y/HO7gQShcjGcmRykukv7gvaVbQaBkrrvNNW65uD0ej4TukQpYfbUyHsjE+veCX9qcAVCa4/bdTy+HXA==" saltValue="BsyVYPdYzNNHv4SXK61Ht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600</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600</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610</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603</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559</v>
      </c>
      <c r="BQ50" s="1317"/>
      <c r="BR50" s="1317"/>
      <c r="BS50" s="1317"/>
      <c r="BT50" s="1317"/>
      <c r="BU50" s="1317"/>
      <c r="BV50" s="1317"/>
      <c r="BW50" s="1317"/>
      <c r="BX50" s="1317" t="s">
        <v>560</v>
      </c>
      <c r="BY50" s="1317"/>
      <c r="BZ50" s="1317"/>
      <c r="CA50" s="1317"/>
      <c r="CB50" s="1317"/>
      <c r="CC50" s="1317"/>
      <c r="CD50" s="1317"/>
      <c r="CE50" s="1317"/>
      <c r="CF50" s="1317" t="s">
        <v>561</v>
      </c>
      <c r="CG50" s="1317"/>
      <c r="CH50" s="1317"/>
      <c r="CI50" s="1317"/>
      <c r="CJ50" s="1317"/>
      <c r="CK50" s="1317"/>
      <c r="CL50" s="1317"/>
      <c r="CM50" s="1317"/>
      <c r="CN50" s="1317" t="s">
        <v>562</v>
      </c>
      <c r="CO50" s="1317"/>
      <c r="CP50" s="1317"/>
      <c r="CQ50" s="1317"/>
      <c r="CR50" s="1317"/>
      <c r="CS50" s="1317"/>
      <c r="CT50" s="1317"/>
      <c r="CU50" s="1317"/>
      <c r="CV50" s="1317" t="s">
        <v>563</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604</v>
      </c>
      <c r="AO51" s="1316"/>
      <c r="AP51" s="1316"/>
      <c r="AQ51" s="1316"/>
      <c r="AR51" s="1316"/>
      <c r="AS51" s="1316"/>
      <c r="AT51" s="1316"/>
      <c r="AU51" s="1316"/>
      <c r="AV51" s="1316"/>
      <c r="AW51" s="1316"/>
      <c r="AX51" s="1316"/>
      <c r="AY51" s="1316"/>
      <c r="AZ51" s="1316"/>
      <c r="BA51" s="1316"/>
      <c r="BB51" s="1316" t="s">
        <v>605</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606</v>
      </c>
      <c r="BC53" s="1316"/>
      <c r="BD53" s="1316"/>
      <c r="BE53" s="1316"/>
      <c r="BF53" s="1316"/>
      <c r="BG53" s="1316"/>
      <c r="BH53" s="1316"/>
      <c r="BI53" s="1316"/>
      <c r="BJ53" s="1316"/>
      <c r="BK53" s="1316"/>
      <c r="BL53" s="1316"/>
      <c r="BM53" s="1316"/>
      <c r="BN53" s="1316"/>
      <c r="BO53" s="1316"/>
      <c r="BP53" s="1313">
        <v>21.1</v>
      </c>
      <c r="BQ53" s="1313"/>
      <c r="BR53" s="1313"/>
      <c r="BS53" s="1313"/>
      <c r="BT53" s="1313"/>
      <c r="BU53" s="1313"/>
      <c r="BV53" s="1313"/>
      <c r="BW53" s="1313"/>
      <c r="BX53" s="1313">
        <v>60.9</v>
      </c>
      <c r="BY53" s="1313"/>
      <c r="BZ53" s="1313"/>
      <c r="CA53" s="1313"/>
      <c r="CB53" s="1313"/>
      <c r="CC53" s="1313"/>
      <c r="CD53" s="1313"/>
      <c r="CE53" s="1313"/>
      <c r="CF53" s="1313">
        <v>61.8</v>
      </c>
      <c r="CG53" s="1313"/>
      <c r="CH53" s="1313"/>
      <c r="CI53" s="1313"/>
      <c r="CJ53" s="1313"/>
      <c r="CK53" s="1313"/>
      <c r="CL53" s="1313"/>
      <c r="CM53" s="1313"/>
      <c r="CN53" s="1313">
        <v>61.8</v>
      </c>
      <c r="CO53" s="1313"/>
      <c r="CP53" s="1313"/>
      <c r="CQ53" s="1313"/>
      <c r="CR53" s="1313"/>
      <c r="CS53" s="1313"/>
      <c r="CT53" s="1313"/>
      <c r="CU53" s="1313"/>
      <c r="CV53" s="1313">
        <v>62.7</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607</v>
      </c>
      <c r="AO55" s="1317"/>
      <c r="AP55" s="1317"/>
      <c r="AQ55" s="1317"/>
      <c r="AR55" s="1317"/>
      <c r="AS55" s="1317"/>
      <c r="AT55" s="1317"/>
      <c r="AU55" s="1317"/>
      <c r="AV55" s="1317"/>
      <c r="AW55" s="1317"/>
      <c r="AX55" s="1317"/>
      <c r="AY55" s="1317"/>
      <c r="AZ55" s="1317"/>
      <c r="BA55" s="1317"/>
      <c r="BB55" s="1316" t="s">
        <v>605</v>
      </c>
      <c r="BC55" s="1316"/>
      <c r="BD55" s="1316"/>
      <c r="BE55" s="1316"/>
      <c r="BF55" s="1316"/>
      <c r="BG55" s="1316"/>
      <c r="BH55" s="1316"/>
      <c r="BI55" s="1316"/>
      <c r="BJ55" s="1316"/>
      <c r="BK55" s="1316"/>
      <c r="BL55" s="1316"/>
      <c r="BM55" s="1316"/>
      <c r="BN55" s="1316"/>
      <c r="BO55" s="1316"/>
      <c r="BP55" s="1313">
        <v>0</v>
      </c>
      <c r="BQ55" s="1313"/>
      <c r="BR55" s="1313"/>
      <c r="BS55" s="1313"/>
      <c r="BT55" s="1313"/>
      <c r="BU55" s="1313"/>
      <c r="BV55" s="1313"/>
      <c r="BW55" s="1313"/>
      <c r="BX55" s="1313">
        <v>0</v>
      </c>
      <c r="BY55" s="1313"/>
      <c r="BZ55" s="1313"/>
      <c r="CA55" s="1313"/>
      <c r="CB55" s="1313"/>
      <c r="CC55" s="1313"/>
      <c r="CD55" s="1313"/>
      <c r="CE55" s="1313"/>
      <c r="CF55" s="1313">
        <v>0</v>
      </c>
      <c r="CG55" s="1313"/>
      <c r="CH55" s="1313"/>
      <c r="CI55" s="1313"/>
      <c r="CJ55" s="1313"/>
      <c r="CK55" s="1313"/>
      <c r="CL55" s="1313"/>
      <c r="CM55" s="1313"/>
      <c r="CN55" s="1313">
        <v>0</v>
      </c>
      <c r="CO55" s="1313"/>
      <c r="CP55" s="1313"/>
      <c r="CQ55" s="1313"/>
      <c r="CR55" s="1313"/>
      <c r="CS55" s="1313"/>
      <c r="CT55" s="1313"/>
      <c r="CU55" s="1313"/>
      <c r="CV55" s="1313">
        <v>0</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606</v>
      </c>
      <c r="BC57" s="1316"/>
      <c r="BD57" s="1316"/>
      <c r="BE57" s="1316"/>
      <c r="BF57" s="1316"/>
      <c r="BG57" s="1316"/>
      <c r="BH57" s="1316"/>
      <c r="BI57" s="1316"/>
      <c r="BJ57" s="1316"/>
      <c r="BK57" s="1316"/>
      <c r="BL57" s="1316"/>
      <c r="BM57" s="1316"/>
      <c r="BN57" s="1316"/>
      <c r="BO57" s="1316"/>
      <c r="BP57" s="1313">
        <v>58.6</v>
      </c>
      <c r="BQ57" s="1313"/>
      <c r="BR57" s="1313"/>
      <c r="BS57" s="1313"/>
      <c r="BT57" s="1313"/>
      <c r="BU57" s="1313"/>
      <c r="BV57" s="1313"/>
      <c r="BW57" s="1313"/>
      <c r="BX57" s="1313">
        <v>59.1</v>
      </c>
      <c r="BY57" s="1313"/>
      <c r="BZ57" s="1313"/>
      <c r="CA57" s="1313"/>
      <c r="CB57" s="1313"/>
      <c r="CC57" s="1313"/>
      <c r="CD57" s="1313"/>
      <c r="CE57" s="1313"/>
      <c r="CF57" s="1313">
        <v>61.2</v>
      </c>
      <c r="CG57" s="1313"/>
      <c r="CH57" s="1313"/>
      <c r="CI57" s="1313"/>
      <c r="CJ57" s="1313"/>
      <c r="CK57" s="1313"/>
      <c r="CL57" s="1313"/>
      <c r="CM57" s="1313"/>
      <c r="CN57" s="1313">
        <v>62.9</v>
      </c>
      <c r="CO57" s="1313"/>
      <c r="CP57" s="1313"/>
      <c r="CQ57" s="1313"/>
      <c r="CR57" s="1313"/>
      <c r="CS57" s="1313"/>
      <c r="CT57" s="1313"/>
      <c r="CU57" s="1313"/>
      <c r="CV57" s="1313">
        <v>64.2</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608</v>
      </c>
    </row>
    <row r="64" spans="1:109" x14ac:dyDescent="0.15">
      <c r="B64" s="397"/>
      <c r="G64" s="404"/>
      <c r="I64" s="417"/>
      <c r="J64" s="417"/>
      <c r="K64" s="417"/>
      <c r="L64" s="417"/>
      <c r="M64" s="417"/>
      <c r="N64" s="418"/>
      <c r="AM64" s="404"/>
      <c r="AN64" s="404" t="s">
        <v>602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611</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603</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559</v>
      </c>
      <c r="BQ72" s="1317"/>
      <c r="BR72" s="1317"/>
      <c r="BS72" s="1317"/>
      <c r="BT72" s="1317"/>
      <c r="BU72" s="1317"/>
      <c r="BV72" s="1317"/>
      <c r="BW72" s="1317"/>
      <c r="BX72" s="1317" t="s">
        <v>560</v>
      </c>
      <c r="BY72" s="1317"/>
      <c r="BZ72" s="1317"/>
      <c r="CA72" s="1317"/>
      <c r="CB72" s="1317"/>
      <c r="CC72" s="1317"/>
      <c r="CD72" s="1317"/>
      <c r="CE72" s="1317"/>
      <c r="CF72" s="1317" t="s">
        <v>561</v>
      </c>
      <c r="CG72" s="1317"/>
      <c r="CH72" s="1317"/>
      <c r="CI72" s="1317"/>
      <c r="CJ72" s="1317"/>
      <c r="CK72" s="1317"/>
      <c r="CL72" s="1317"/>
      <c r="CM72" s="1317"/>
      <c r="CN72" s="1317" t="s">
        <v>562</v>
      </c>
      <c r="CO72" s="1317"/>
      <c r="CP72" s="1317"/>
      <c r="CQ72" s="1317"/>
      <c r="CR72" s="1317"/>
      <c r="CS72" s="1317"/>
      <c r="CT72" s="1317"/>
      <c r="CU72" s="1317"/>
      <c r="CV72" s="1317" t="s">
        <v>563</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604</v>
      </c>
      <c r="AO73" s="1316"/>
      <c r="AP73" s="1316"/>
      <c r="AQ73" s="1316"/>
      <c r="AR73" s="1316"/>
      <c r="AS73" s="1316"/>
      <c r="AT73" s="1316"/>
      <c r="AU73" s="1316"/>
      <c r="AV73" s="1316"/>
      <c r="AW73" s="1316"/>
      <c r="AX73" s="1316"/>
      <c r="AY73" s="1316"/>
      <c r="AZ73" s="1316"/>
      <c r="BA73" s="1316"/>
      <c r="BB73" s="1316" t="s">
        <v>605</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609</v>
      </c>
      <c r="BC75" s="1316"/>
      <c r="BD75" s="1316"/>
      <c r="BE75" s="1316"/>
      <c r="BF75" s="1316"/>
      <c r="BG75" s="1316"/>
      <c r="BH75" s="1316"/>
      <c r="BI75" s="1316"/>
      <c r="BJ75" s="1316"/>
      <c r="BK75" s="1316"/>
      <c r="BL75" s="1316"/>
      <c r="BM75" s="1316"/>
      <c r="BN75" s="1316"/>
      <c r="BO75" s="1316"/>
      <c r="BP75" s="1313">
        <v>3.8</v>
      </c>
      <c r="BQ75" s="1313"/>
      <c r="BR75" s="1313"/>
      <c r="BS75" s="1313"/>
      <c r="BT75" s="1313"/>
      <c r="BU75" s="1313"/>
      <c r="BV75" s="1313"/>
      <c r="BW75" s="1313"/>
      <c r="BX75" s="1313">
        <v>3.5</v>
      </c>
      <c r="BY75" s="1313"/>
      <c r="BZ75" s="1313"/>
      <c r="CA75" s="1313"/>
      <c r="CB75" s="1313"/>
      <c r="CC75" s="1313"/>
      <c r="CD75" s="1313"/>
      <c r="CE75" s="1313"/>
      <c r="CF75" s="1313">
        <v>3.9</v>
      </c>
      <c r="CG75" s="1313"/>
      <c r="CH75" s="1313"/>
      <c r="CI75" s="1313"/>
      <c r="CJ75" s="1313"/>
      <c r="CK75" s="1313"/>
      <c r="CL75" s="1313"/>
      <c r="CM75" s="1313"/>
      <c r="CN75" s="1313">
        <v>4.5</v>
      </c>
      <c r="CO75" s="1313"/>
      <c r="CP75" s="1313"/>
      <c r="CQ75" s="1313"/>
      <c r="CR75" s="1313"/>
      <c r="CS75" s="1313"/>
      <c r="CT75" s="1313"/>
      <c r="CU75" s="1313"/>
      <c r="CV75" s="1313">
        <v>5.5</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607</v>
      </c>
      <c r="AO77" s="1317"/>
      <c r="AP77" s="1317"/>
      <c r="AQ77" s="1317"/>
      <c r="AR77" s="1317"/>
      <c r="AS77" s="1317"/>
      <c r="AT77" s="1317"/>
      <c r="AU77" s="1317"/>
      <c r="AV77" s="1317"/>
      <c r="AW77" s="1317"/>
      <c r="AX77" s="1317"/>
      <c r="AY77" s="1317"/>
      <c r="AZ77" s="1317"/>
      <c r="BA77" s="1317"/>
      <c r="BB77" s="1316" t="s">
        <v>605</v>
      </c>
      <c r="BC77" s="1316"/>
      <c r="BD77" s="1316"/>
      <c r="BE77" s="1316"/>
      <c r="BF77" s="1316"/>
      <c r="BG77" s="1316"/>
      <c r="BH77" s="1316"/>
      <c r="BI77" s="1316"/>
      <c r="BJ77" s="1316"/>
      <c r="BK77" s="1316"/>
      <c r="BL77" s="1316"/>
      <c r="BM77" s="1316"/>
      <c r="BN77" s="1316"/>
      <c r="BO77" s="1316"/>
      <c r="BP77" s="1313">
        <v>0</v>
      </c>
      <c r="BQ77" s="1313"/>
      <c r="BR77" s="1313"/>
      <c r="BS77" s="1313"/>
      <c r="BT77" s="1313"/>
      <c r="BU77" s="1313"/>
      <c r="BV77" s="1313"/>
      <c r="BW77" s="1313"/>
      <c r="BX77" s="1313">
        <v>0</v>
      </c>
      <c r="BY77" s="1313"/>
      <c r="BZ77" s="1313"/>
      <c r="CA77" s="1313"/>
      <c r="CB77" s="1313"/>
      <c r="CC77" s="1313"/>
      <c r="CD77" s="1313"/>
      <c r="CE77" s="1313"/>
      <c r="CF77" s="1313">
        <v>0</v>
      </c>
      <c r="CG77" s="1313"/>
      <c r="CH77" s="1313"/>
      <c r="CI77" s="1313"/>
      <c r="CJ77" s="1313"/>
      <c r="CK77" s="1313"/>
      <c r="CL77" s="1313"/>
      <c r="CM77" s="1313"/>
      <c r="CN77" s="1313">
        <v>0</v>
      </c>
      <c r="CO77" s="1313"/>
      <c r="CP77" s="1313"/>
      <c r="CQ77" s="1313"/>
      <c r="CR77" s="1313"/>
      <c r="CS77" s="1313"/>
      <c r="CT77" s="1313"/>
      <c r="CU77" s="1313"/>
      <c r="CV77" s="1313">
        <v>0</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609</v>
      </c>
      <c r="BC79" s="1316"/>
      <c r="BD79" s="1316"/>
      <c r="BE79" s="1316"/>
      <c r="BF79" s="1316"/>
      <c r="BG79" s="1316"/>
      <c r="BH79" s="1316"/>
      <c r="BI79" s="1316"/>
      <c r="BJ79" s="1316"/>
      <c r="BK79" s="1316"/>
      <c r="BL79" s="1316"/>
      <c r="BM79" s="1316"/>
      <c r="BN79" s="1316"/>
      <c r="BO79" s="1316"/>
      <c r="BP79" s="1313">
        <v>7.3</v>
      </c>
      <c r="BQ79" s="1313"/>
      <c r="BR79" s="1313"/>
      <c r="BS79" s="1313"/>
      <c r="BT79" s="1313"/>
      <c r="BU79" s="1313"/>
      <c r="BV79" s="1313"/>
      <c r="BW79" s="1313"/>
      <c r="BX79" s="1313">
        <v>7.2</v>
      </c>
      <c r="BY79" s="1313"/>
      <c r="BZ79" s="1313"/>
      <c r="CA79" s="1313"/>
      <c r="CB79" s="1313"/>
      <c r="CC79" s="1313"/>
      <c r="CD79" s="1313"/>
      <c r="CE79" s="1313"/>
      <c r="CF79" s="1313">
        <v>7.2</v>
      </c>
      <c r="CG79" s="1313"/>
      <c r="CH79" s="1313"/>
      <c r="CI79" s="1313"/>
      <c r="CJ79" s="1313"/>
      <c r="CK79" s="1313"/>
      <c r="CL79" s="1313"/>
      <c r="CM79" s="1313"/>
      <c r="CN79" s="1313">
        <v>7.7</v>
      </c>
      <c r="CO79" s="1313"/>
      <c r="CP79" s="1313"/>
      <c r="CQ79" s="1313"/>
      <c r="CR79" s="1313"/>
      <c r="CS79" s="1313"/>
      <c r="CT79" s="1313"/>
      <c r="CU79" s="1313"/>
      <c r="CV79" s="1313">
        <v>8</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RzbvTI0whPVIWtZNIzss8J5vbAtzoTg813gRCEyfKKHuitxxHH+26Uf3nayQbp0PLWMDnnVhGV63karkoCpxBw==" saltValue="Hm/q6AY/DBx2ET9Q3Vt8B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506</v>
      </c>
    </row>
  </sheetData>
  <sheetProtection algorithmName="SHA-512" hashValue="F9yDIiRLgUUToQX7I1gTzsYB+naDvzOl9Zme61z44DJ3++nmVUWGp+NgD/pTK8FnvE+lEOPpi6Mtp4me1dJ/jA==" saltValue="9k/EXdge2FI+DlgVkI0td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506</v>
      </c>
    </row>
  </sheetData>
  <sheetProtection algorithmName="SHA-512" hashValue="JxJljLRYTD3YaNey40URicuJIqw1SYDl+/fHextbj3GZ3dxNqeKOx8avMdnmTGwMlJbZSvQzhwAxYOj/YQMGQg==" saltValue="vtSRF0V5MyVuCbLfwssyF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81464</v>
      </c>
      <c r="E3" s="162"/>
      <c r="F3" s="163">
        <v>138651</v>
      </c>
      <c r="G3" s="164"/>
      <c r="H3" s="165"/>
    </row>
    <row r="4" spans="1:8" x14ac:dyDescent="0.15">
      <c r="A4" s="166"/>
      <c r="B4" s="167"/>
      <c r="C4" s="168"/>
      <c r="D4" s="169">
        <v>36213</v>
      </c>
      <c r="E4" s="170"/>
      <c r="F4" s="171">
        <v>71211</v>
      </c>
      <c r="G4" s="172"/>
      <c r="H4" s="173"/>
    </row>
    <row r="5" spans="1:8" x14ac:dyDescent="0.15">
      <c r="A5" s="154" t="s">
        <v>551</v>
      </c>
      <c r="B5" s="159"/>
      <c r="C5" s="160"/>
      <c r="D5" s="161">
        <v>71393</v>
      </c>
      <c r="E5" s="162"/>
      <c r="F5" s="163">
        <v>122882</v>
      </c>
      <c r="G5" s="164"/>
      <c r="H5" s="165"/>
    </row>
    <row r="6" spans="1:8" x14ac:dyDescent="0.15">
      <c r="A6" s="166"/>
      <c r="B6" s="167"/>
      <c r="C6" s="168"/>
      <c r="D6" s="169">
        <v>24328</v>
      </c>
      <c r="E6" s="170"/>
      <c r="F6" s="171">
        <v>65785</v>
      </c>
      <c r="G6" s="172"/>
      <c r="H6" s="173"/>
    </row>
    <row r="7" spans="1:8" x14ac:dyDescent="0.15">
      <c r="A7" s="154" t="s">
        <v>552</v>
      </c>
      <c r="B7" s="159"/>
      <c r="C7" s="160"/>
      <c r="D7" s="161">
        <v>39148</v>
      </c>
      <c r="E7" s="162"/>
      <c r="F7" s="163">
        <v>114790</v>
      </c>
      <c r="G7" s="164"/>
      <c r="H7" s="165"/>
    </row>
    <row r="8" spans="1:8" x14ac:dyDescent="0.15">
      <c r="A8" s="166"/>
      <c r="B8" s="167"/>
      <c r="C8" s="168"/>
      <c r="D8" s="169">
        <v>24469</v>
      </c>
      <c r="E8" s="170"/>
      <c r="F8" s="171">
        <v>55601</v>
      </c>
      <c r="G8" s="172"/>
      <c r="H8" s="173"/>
    </row>
    <row r="9" spans="1:8" x14ac:dyDescent="0.15">
      <c r="A9" s="154" t="s">
        <v>553</v>
      </c>
      <c r="B9" s="159"/>
      <c r="C9" s="160"/>
      <c r="D9" s="161">
        <v>73942</v>
      </c>
      <c r="E9" s="162"/>
      <c r="F9" s="163">
        <v>126262</v>
      </c>
      <c r="G9" s="164"/>
      <c r="H9" s="165"/>
    </row>
    <row r="10" spans="1:8" x14ac:dyDescent="0.15">
      <c r="A10" s="166"/>
      <c r="B10" s="167"/>
      <c r="C10" s="168"/>
      <c r="D10" s="169">
        <v>51502</v>
      </c>
      <c r="E10" s="170"/>
      <c r="F10" s="171">
        <v>56769</v>
      </c>
      <c r="G10" s="172"/>
      <c r="H10" s="173"/>
    </row>
    <row r="11" spans="1:8" x14ac:dyDescent="0.15">
      <c r="A11" s="154" t="s">
        <v>554</v>
      </c>
      <c r="B11" s="159"/>
      <c r="C11" s="160"/>
      <c r="D11" s="161">
        <v>49191</v>
      </c>
      <c r="E11" s="162"/>
      <c r="F11" s="163">
        <v>126525</v>
      </c>
      <c r="G11" s="164"/>
      <c r="H11" s="165"/>
    </row>
    <row r="12" spans="1:8" x14ac:dyDescent="0.15">
      <c r="A12" s="166"/>
      <c r="B12" s="167"/>
      <c r="C12" s="174"/>
      <c r="D12" s="169">
        <v>31796</v>
      </c>
      <c r="E12" s="170"/>
      <c r="F12" s="171">
        <v>67052</v>
      </c>
      <c r="G12" s="172"/>
      <c r="H12" s="173"/>
    </row>
    <row r="13" spans="1:8" x14ac:dyDescent="0.15">
      <c r="A13" s="154"/>
      <c r="B13" s="159"/>
      <c r="C13" s="175"/>
      <c r="D13" s="176">
        <v>63028</v>
      </c>
      <c r="E13" s="177"/>
      <c r="F13" s="178">
        <v>125822</v>
      </c>
      <c r="G13" s="179"/>
      <c r="H13" s="165"/>
    </row>
    <row r="14" spans="1:8" x14ac:dyDescent="0.15">
      <c r="A14" s="166"/>
      <c r="B14" s="167"/>
      <c r="C14" s="168"/>
      <c r="D14" s="169">
        <v>33662</v>
      </c>
      <c r="E14" s="170"/>
      <c r="F14" s="171">
        <v>63284</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0.54</v>
      </c>
      <c r="C19" s="180">
        <f>ROUND(VALUE(SUBSTITUTE(実質収支比率等に係る経年分析!G$48,"▲","-")),2)</f>
        <v>0.21</v>
      </c>
      <c r="D19" s="180">
        <f>ROUND(VALUE(SUBSTITUTE(実質収支比率等に係る経年分析!H$48,"▲","-")),2)</f>
        <v>0.28000000000000003</v>
      </c>
      <c r="E19" s="180">
        <f>ROUND(VALUE(SUBSTITUTE(実質収支比率等に係る経年分析!I$48,"▲","-")),2)</f>
        <v>0.51</v>
      </c>
      <c r="F19" s="180">
        <f>ROUND(VALUE(SUBSTITUTE(実質収支比率等に係る経年分析!J$48,"▲","-")),2)</f>
        <v>0.48</v>
      </c>
    </row>
    <row r="20" spans="1:11" x14ac:dyDescent="0.15">
      <c r="A20" s="180" t="s">
        <v>55</v>
      </c>
      <c r="B20" s="180">
        <f>ROUND(VALUE(SUBSTITUTE(実質収支比率等に係る経年分析!F$47,"▲","-")),2)</f>
        <v>11.79</v>
      </c>
      <c r="C20" s="180">
        <f>ROUND(VALUE(SUBSTITUTE(実質収支比率等に係る経年分析!G$47,"▲","-")),2)</f>
        <v>12</v>
      </c>
      <c r="D20" s="180">
        <f>ROUND(VALUE(SUBSTITUTE(実質収支比率等に係る経年分析!H$47,"▲","-")),2)</f>
        <v>11.96</v>
      </c>
      <c r="E20" s="180">
        <f>ROUND(VALUE(SUBSTITUTE(実質収支比率等に係る経年分析!I$47,"▲","-")),2)</f>
        <v>12.18</v>
      </c>
      <c r="F20" s="180">
        <f>ROUND(VALUE(SUBSTITUTE(実質収支比率等に係る経年分析!J$47,"▲","-")),2)</f>
        <v>11.69</v>
      </c>
    </row>
    <row r="21" spans="1:11" x14ac:dyDescent="0.15">
      <c r="A21" s="180" t="s">
        <v>56</v>
      </c>
      <c r="B21" s="180">
        <f>IF(ISNUMBER(VALUE(SUBSTITUTE(実質収支比率等に係る経年分析!F$49,"▲","-"))),ROUND(VALUE(SUBSTITUTE(実質収支比率等に係る経年分析!F$49,"▲","-")),2),NA())</f>
        <v>0.17</v>
      </c>
      <c r="C21" s="180">
        <f>IF(ISNUMBER(VALUE(SUBSTITUTE(実質収支比率等に係る経年分析!G$49,"▲","-"))),ROUND(VALUE(SUBSTITUTE(実質収支比率等に係る経年分析!G$49,"▲","-")),2),NA())</f>
        <v>-0.31</v>
      </c>
      <c r="D21" s="180">
        <f>IF(ISNUMBER(VALUE(SUBSTITUTE(実質収支比率等に係る経年分析!H$49,"▲","-"))),ROUND(VALUE(SUBSTITUTE(実質収支比率等に係る経年分析!H$49,"▲","-")),2),NA())</f>
        <v>0.08</v>
      </c>
      <c r="E21" s="180">
        <f>IF(ISNUMBER(VALUE(SUBSTITUTE(実質収支比率等に係る経年分析!I$49,"▲","-"))),ROUND(VALUE(SUBSTITUTE(実質収支比率等に係る経年分析!I$49,"▲","-")),2),NA())</f>
        <v>0.24</v>
      </c>
      <c r="F21" s="180">
        <f>IF(ISNUMBER(VALUE(SUBSTITUTE(実質収支比率等に係る経年分析!J$49,"▲","-"))),ROUND(VALUE(SUBSTITUTE(実質収支比率等に係る経年分析!J$49,"▲","-")),2),NA())</f>
        <v>0.01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公園墓地造成事業特別会計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特定環境保全公共下水道事業特別会計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0.02</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0.06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0.54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0.21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0.27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0.47</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8.68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8.7899999999999991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5.79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5.66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5.45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367</v>
      </c>
      <c r="E42" s="182"/>
      <c r="F42" s="182"/>
      <c r="G42" s="182">
        <f>'実質公債費比率（分子）の構造'!L$52</f>
        <v>371</v>
      </c>
      <c r="H42" s="182"/>
      <c r="I42" s="182"/>
      <c r="J42" s="182">
        <f>'実質公債費比率（分子）の構造'!M$52</f>
        <v>374</v>
      </c>
      <c r="K42" s="182"/>
      <c r="L42" s="182"/>
      <c r="M42" s="182">
        <f>'実質公債費比率（分子）の構造'!N$52</f>
        <v>362</v>
      </c>
      <c r="N42" s="182"/>
      <c r="O42" s="182"/>
      <c r="P42" s="182">
        <f>'実質公債費比率（分子）の構造'!O$52</f>
        <v>360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25</v>
      </c>
      <c r="C45" s="182"/>
      <c r="D45" s="182"/>
      <c r="E45" s="182">
        <f>'実質公債費比率（分子）の構造'!L$49</f>
        <v>24</v>
      </c>
      <c r="F45" s="182"/>
      <c r="G45" s="182"/>
      <c r="H45" s="182">
        <f>'実質公債費比率（分子）の構造'!M$49</f>
        <v>23</v>
      </c>
      <c r="I45" s="182"/>
      <c r="J45" s="182"/>
      <c r="K45" s="182">
        <f>'実質公債費比率（分子）の構造'!N$49</f>
        <v>25</v>
      </c>
      <c r="L45" s="182"/>
      <c r="M45" s="182"/>
      <c r="N45" s="182">
        <f>'実質公債費比率（分子）の構造'!O$49</f>
        <v>21</v>
      </c>
      <c r="O45" s="182"/>
      <c r="P45" s="182"/>
    </row>
    <row r="46" spans="1:16" x14ac:dyDescent="0.15">
      <c r="A46" s="182" t="s">
        <v>67</v>
      </c>
      <c r="B46" s="182">
        <f>'実質公債費比率（分子）の構造'!K$48</f>
        <v>148</v>
      </c>
      <c r="C46" s="182"/>
      <c r="D46" s="182"/>
      <c r="E46" s="182">
        <f>'実質公債費比率（分子）の構造'!L$48</f>
        <v>148</v>
      </c>
      <c r="F46" s="182"/>
      <c r="G46" s="182"/>
      <c r="H46" s="182">
        <f>'実質公債費比率（分子）の構造'!M$48</f>
        <v>153</v>
      </c>
      <c r="I46" s="182"/>
      <c r="J46" s="182"/>
      <c r="K46" s="182">
        <f>'実質公債費比率（分子）の構造'!N$48</f>
        <v>152</v>
      </c>
      <c r="L46" s="182"/>
      <c r="M46" s="182"/>
      <c r="N46" s="182">
        <f>'実質公債費比率（分子）の構造'!O$48</f>
        <v>153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283</v>
      </c>
      <c r="C49" s="182"/>
      <c r="D49" s="182"/>
      <c r="E49" s="182">
        <f>'実質公債費比率（分子）の構造'!L$45</f>
        <v>282</v>
      </c>
      <c r="F49" s="182"/>
      <c r="G49" s="182"/>
      <c r="H49" s="182">
        <f>'実質公債費比率（分子）の構造'!M$45</f>
        <v>324</v>
      </c>
      <c r="I49" s="182"/>
      <c r="J49" s="182"/>
      <c r="K49" s="182">
        <f>'実質公債費比率（分子）の構造'!N$45</f>
        <v>318</v>
      </c>
      <c r="L49" s="182"/>
      <c r="M49" s="182"/>
      <c r="N49" s="182">
        <f>'実質公債費比率（分子）の構造'!O$45</f>
        <v>355</v>
      </c>
      <c r="O49" s="182"/>
      <c r="P49" s="182"/>
    </row>
    <row r="50" spans="1:16" x14ac:dyDescent="0.15">
      <c r="A50" s="182" t="s">
        <v>71</v>
      </c>
      <c r="B50" s="182" t="e">
        <f>NA()</f>
        <v>#N/A</v>
      </c>
      <c r="C50" s="182">
        <f>IF(ISNUMBER('実質公債費比率（分子）の構造'!K$53),'実質公債費比率（分子）の構造'!K$53,NA())</f>
        <v>89</v>
      </c>
      <c r="D50" s="182" t="e">
        <f>NA()</f>
        <v>#N/A</v>
      </c>
      <c r="E50" s="182" t="e">
        <f>NA()</f>
        <v>#N/A</v>
      </c>
      <c r="F50" s="182">
        <f>IF(ISNUMBER('実質公債費比率（分子）の構造'!L$53),'実質公債費比率（分子）の構造'!L$53,NA())</f>
        <v>83</v>
      </c>
      <c r="G50" s="182" t="e">
        <f>NA()</f>
        <v>#N/A</v>
      </c>
      <c r="H50" s="182" t="e">
        <f>NA()</f>
        <v>#N/A</v>
      </c>
      <c r="I50" s="182">
        <f>IF(ISNUMBER('実質公債費比率（分子）の構造'!M$53),'実質公債費比率（分子）の構造'!M$53,NA())</f>
        <v>126</v>
      </c>
      <c r="J50" s="182" t="e">
        <f>NA()</f>
        <v>#N/A</v>
      </c>
      <c r="K50" s="182" t="e">
        <f>NA()</f>
        <v>#N/A</v>
      </c>
      <c r="L50" s="182">
        <f>IF(ISNUMBER('実質公債費比率（分子）の構造'!N$53),'実質公債費比率（分子）の構造'!N$53,NA())</f>
        <v>133</v>
      </c>
      <c r="M50" s="182" t="e">
        <f>NA()</f>
        <v>#N/A</v>
      </c>
      <c r="N50" s="182" t="e">
        <f>NA()</f>
        <v>#N/A</v>
      </c>
      <c r="O50" s="182">
        <f>IF(ISNUMBER('実質公債費比率（分子）の構造'!O$53),'実質公債費比率（分子）の構造'!O$53,NA())</f>
        <v>169</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4696</v>
      </c>
      <c r="E56" s="181"/>
      <c r="F56" s="181"/>
      <c r="G56" s="181">
        <f>'将来負担比率（分子）の構造'!J$52</f>
        <v>4612</v>
      </c>
      <c r="H56" s="181"/>
      <c r="I56" s="181"/>
      <c r="J56" s="181">
        <f>'将来負担比率（分子）の構造'!K$52</f>
        <v>4531</v>
      </c>
      <c r="K56" s="181"/>
      <c r="L56" s="181"/>
      <c r="M56" s="181">
        <f>'将来負担比率（分子）の構造'!L$52</f>
        <v>4536</v>
      </c>
      <c r="N56" s="181"/>
      <c r="O56" s="181"/>
      <c r="P56" s="181">
        <f>'将来負担比率（分子）の構造'!M$52</f>
        <v>4546</v>
      </c>
    </row>
    <row r="57" spans="1:16" x14ac:dyDescent="0.15">
      <c r="A57" s="181" t="s">
        <v>42</v>
      </c>
      <c r="B57" s="181"/>
      <c r="C57" s="181"/>
      <c r="D57" s="181">
        <f>'将来負担比率（分子）の構造'!I$51</f>
        <v>8</v>
      </c>
      <c r="E57" s="181"/>
      <c r="F57" s="181"/>
      <c r="G57" s="181">
        <f>'将来負担比率（分子）の構造'!J$51</f>
        <v>5</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3220</v>
      </c>
      <c r="E58" s="181"/>
      <c r="F58" s="181"/>
      <c r="G58" s="181">
        <f>'将来負担比率（分子）の構造'!J$50</f>
        <v>3474</v>
      </c>
      <c r="H58" s="181"/>
      <c r="I58" s="181"/>
      <c r="J58" s="181">
        <f>'将来負担比率（分子）の構造'!K$50</f>
        <v>3630</v>
      </c>
      <c r="K58" s="181"/>
      <c r="L58" s="181"/>
      <c r="M58" s="181">
        <f>'将来負担比率（分子）の構造'!L$50</f>
        <v>3657</v>
      </c>
      <c r="N58" s="181"/>
      <c r="O58" s="181"/>
      <c r="P58" s="181">
        <f>'将来負担比率（分子）の構造'!M$50</f>
        <v>3836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522</v>
      </c>
      <c r="C62" s="181"/>
      <c r="D62" s="181"/>
      <c r="E62" s="181">
        <f>'将来負担比率（分子）の構造'!J$45</f>
        <v>495</v>
      </c>
      <c r="F62" s="181"/>
      <c r="G62" s="181"/>
      <c r="H62" s="181">
        <f>'将来負担比率（分子）の構造'!K$45</f>
        <v>469</v>
      </c>
      <c r="I62" s="181"/>
      <c r="J62" s="181"/>
      <c r="K62" s="181">
        <f>'将来負担比率（分子）の構造'!L$45</f>
        <v>459</v>
      </c>
      <c r="L62" s="181"/>
      <c r="M62" s="181"/>
      <c r="N62" s="181">
        <f>'将来負担比率（分子）の構造'!M$45</f>
        <v>409</v>
      </c>
      <c r="O62" s="181"/>
      <c r="P62" s="181"/>
    </row>
    <row r="63" spans="1:16" x14ac:dyDescent="0.15">
      <c r="A63" s="181" t="s">
        <v>34</v>
      </c>
      <c r="B63" s="181">
        <f>'将来負担比率（分子）の構造'!I$44</f>
        <v>124</v>
      </c>
      <c r="C63" s="181"/>
      <c r="D63" s="181"/>
      <c r="E63" s="181">
        <f>'将来負担比率（分子）の構造'!J$44</f>
        <v>104</v>
      </c>
      <c r="F63" s="181"/>
      <c r="G63" s="181"/>
      <c r="H63" s="181">
        <f>'将来負担比率（分子）の構造'!K$44</f>
        <v>82</v>
      </c>
      <c r="I63" s="181"/>
      <c r="J63" s="181"/>
      <c r="K63" s="181">
        <f>'将来負担比率（分子）の構造'!L$44</f>
        <v>57</v>
      </c>
      <c r="L63" s="181"/>
      <c r="M63" s="181"/>
      <c r="N63" s="181">
        <f>'将来負担比率（分子）の構造'!M$44</f>
        <v>69</v>
      </c>
      <c r="O63" s="181"/>
      <c r="P63" s="181"/>
    </row>
    <row r="64" spans="1:16" x14ac:dyDescent="0.15">
      <c r="A64" s="181" t="s">
        <v>33</v>
      </c>
      <c r="B64" s="181">
        <f>'将来負担比率（分子）の構造'!I$43</f>
        <v>1890</v>
      </c>
      <c r="C64" s="181"/>
      <c r="D64" s="181"/>
      <c r="E64" s="181">
        <f>'将来負担比率（分子）の構造'!J$43</f>
        <v>1828</v>
      </c>
      <c r="F64" s="181"/>
      <c r="G64" s="181"/>
      <c r="H64" s="181">
        <f>'将来負担比率（分子）の構造'!K$43</f>
        <v>1775</v>
      </c>
      <c r="I64" s="181"/>
      <c r="J64" s="181"/>
      <c r="K64" s="181">
        <f>'将来負担比率（分子）の構造'!L$43</f>
        <v>1683</v>
      </c>
      <c r="L64" s="181"/>
      <c r="M64" s="181"/>
      <c r="N64" s="181">
        <f>'将来負担比率（分子）の構造'!M$43</f>
        <v>1584</v>
      </c>
      <c r="O64" s="181"/>
      <c r="P64" s="181"/>
    </row>
    <row r="65" spans="1:16" x14ac:dyDescent="0.15">
      <c r="A65" s="181" t="s">
        <v>32</v>
      </c>
      <c r="B65" s="181">
        <f>'将来負担比率（分子）の構造'!I$42</f>
        <v>0</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3135</v>
      </c>
      <c r="C66" s="181"/>
      <c r="D66" s="181"/>
      <c r="E66" s="181">
        <f>'将来負担比率（分子）の構造'!J$41</f>
        <v>3242</v>
      </c>
      <c r="F66" s="181"/>
      <c r="G66" s="181"/>
      <c r="H66" s="181">
        <f>'将来負担比率（分子）の構造'!K$41</f>
        <v>3156</v>
      </c>
      <c r="I66" s="181"/>
      <c r="J66" s="181"/>
      <c r="K66" s="181">
        <f>'将来負担比率（分子）の構造'!L$41</f>
        <v>3404</v>
      </c>
      <c r="L66" s="181"/>
      <c r="M66" s="181"/>
      <c r="N66" s="181">
        <f>'将来負担比率（分子）の構造'!M$41</f>
        <v>3570</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346</v>
      </c>
      <c r="C72" s="185">
        <f>基金残高に係る経年分析!G55</f>
        <v>351</v>
      </c>
      <c r="D72" s="185">
        <f>基金残高に係る経年分析!H55</f>
        <v>359</v>
      </c>
    </row>
    <row r="73" spans="1:16" x14ac:dyDescent="0.15">
      <c r="A73" s="184" t="s">
        <v>78</v>
      </c>
      <c r="B73" s="185">
        <f>基金残高に係る経年分析!F56</f>
        <v>507</v>
      </c>
      <c r="C73" s="185">
        <f>基金残高に係る経年分析!G56</f>
        <v>508</v>
      </c>
      <c r="D73" s="185">
        <f>基金残高に係る経年分析!H56</f>
        <v>508</v>
      </c>
    </row>
    <row r="74" spans="1:16" x14ac:dyDescent="0.15">
      <c r="A74" s="184" t="s">
        <v>79</v>
      </c>
      <c r="B74" s="185">
        <f>基金残高に係る経年分析!F57</f>
        <v>2419</v>
      </c>
      <c r="C74" s="185">
        <f>基金残高に係る経年分析!G57</f>
        <v>2497</v>
      </c>
      <c r="D74" s="185">
        <f>基金残高に係る経年分析!H57</f>
        <v>2665</v>
      </c>
    </row>
  </sheetData>
  <sheetProtection algorithmName="SHA-512" hashValue="BsgMOoBQ0ushjKUH6mvlefU2yiWZXbu6NH+b0sOOuYuTXrNdbntigW9E8PFlJuz8mgoXK85fa9hDl1SgfaqKBA==" saltValue="SUNdT4D5Ba+aIlZ9syvmB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219</v>
      </c>
      <c r="DI1" s="800"/>
      <c r="DJ1" s="800"/>
      <c r="DK1" s="800"/>
      <c r="DL1" s="800"/>
      <c r="DM1" s="800"/>
      <c r="DN1" s="801"/>
      <c r="DO1" s="226"/>
      <c r="DP1" s="799" t="s">
        <v>220</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221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222</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223</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224</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225</v>
      </c>
      <c r="S4" s="742"/>
      <c r="T4" s="742"/>
      <c r="U4" s="742"/>
      <c r="V4" s="742"/>
      <c r="W4" s="742"/>
      <c r="X4" s="742"/>
      <c r="Y4" s="743"/>
      <c r="Z4" s="741" t="s">
        <v>226</v>
      </c>
      <c r="AA4" s="742"/>
      <c r="AB4" s="742"/>
      <c r="AC4" s="743"/>
      <c r="AD4" s="741" t="s">
        <v>227</v>
      </c>
      <c r="AE4" s="742"/>
      <c r="AF4" s="742"/>
      <c r="AG4" s="742"/>
      <c r="AH4" s="742"/>
      <c r="AI4" s="742"/>
      <c r="AJ4" s="742"/>
      <c r="AK4" s="743"/>
      <c r="AL4" s="741" t="s">
        <v>226</v>
      </c>
      <c r="AM4" s="742"/>
      <c r="AN4" s="742"/>
      <c r="AO4" s="743"/>
      <c r="AP4" s="802" t="s">
        <v>228</v>
      </c>
      <c r="AQ4" s="802"/>
      <c r="AR4" s="802"/>
      <c r="AS4" s="802"/>
      <c r="AT4" s="802"/>
      <c r="AU4" s="802"/>
      <c r="AV4" s="802"/>
      <c r="AW4" s="802"/>
      <c r="AX4" s="802"/>
      <c r="AY4" s="802"/>
      <c r="AZ4" s="802"/>
      <c r="BA4" s="802"/>
      <c r="BB4" s="802"/>
      <c r="BC4" s="802"/>
      <c r="BD4" s="802"/>
      <c r="BE4" s="802"/>
      <c r="BF4" s="802"/>
      <c r="BG4" s="802" t="s">
        <v>229</v>
      </c>
      <c r="BH4" s="802"/>
      <c r="BI4" s="802"/>
      <c r="BJ4" s="802"/>
      <c r="BK4" s="802"/>
      <c r="BL4" s="802"/>
      <c r="BM4" s="802"/>
      <c r="BN4" s="802"/>
      <c r="BO4" s="802" t="s">
        <v>226</v>
      </c>
      <c r="BP4" s="802"/>
      <c r="BQ4" s="802"/>
      <c r="BR4" s="802"/>
      <c r="BS4" s="802" t="s">
        <v>230</v>
      </c>
      <c r="BT4" s="802"/>
      <c r="BU4" s="802"/>
      <c r="BV4" s="802"/>
      <c r="BW4" s="802"/>
      <c r="BX4" s="802"/>
      <c r="BY4" s="802"/>
      <c r="BZ4" s="802"/>
      <c r="CA4" s="802"/>
      <c r="CB4" s="802"/>
      <c r="CD4" s="784" t="s">
        <v>231</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232</v>
      </c>
      <c r="C5" s="747"/>
      <c r="D5" s="747"/>
      <c r="E5" s="747"/>
      <c r="F5" s="747"/>
      <c r="G5" s="747"/>
      <c r="H5" s="747"/>
      <c r="I5" s="747"/>
      <c r="J5" s="747"/>
      <c r="K5" s="747"/>
      <c r="L5" s="747"/>
      <c r="M5" s="747"/>
      <c r="N5" s="747"/>
      <c r="O5" s="747"/>
      <c r="P5" s="747"/>
      <c r="Q5" s="748"/>
      <c r="R5" s="735">
        <v>975586</v>
      </c>
      <c r="S5" s="736"/>
      <c r="T5" s="736"/>
      <c r="U5" s="736"/>
      <c r="V5" s="736"/>
      <c r="W5" s="736"/>
      <c r="X5" s="736"/>
      <c r="Y5" s="779"/>
      <c r="Z5" s="797">
        <v>16.8</v>
      </c>
      <c r="AA5" s="797"/>
      <c r="AB5" s="797"/>
      <c r="AC5" s="797"/>
      <c r="AD5" s="798">
        <v>975586</v>
      </c>
      <c r="AE5" s="798"/>
      <c r="AF5" s="798"/>
      <c r="AG5" s="798"/>
      <c r="AH5" s="798"/>
      <c r="AI5" s="798"/>
      <c r="AJ5" s="798"/>
      <c r="AK5" s="798"/>
      <c r="AL5" s="780">
        <v>32.799999999999997</v>
      </c>
      <c r="AM5" s="751"/>
      <c r="AN5" s="751"/>
      <c r="AO5" s="781"/>
      <c r="AP5" s="746" t="s">
        <v>233</v>
      </c>
      <c r="AQ5" s="747"/>
      <c r="AR5" s="747"/>
      <c r="AS5" s="747"/>
      <c r="AT5" s="747"/>
      <c r="AU5" s="747"/>
      <c r="AV5" s="747"/>
      <c r="AW5" s="747"/>
      <c r="AX5" s="747"/>
      <c r="AY5" s="747"/>
      <c r="AZ5" s="747"/>
      <c r="BA5" s="747"/>
      <c r="BB5" s="747"/>
      <c r="BC5" s="747"/>
      <c r="BD5" s="747"/>
      <c r="BE5" s="747"/>
      <c r="BF5" s="748"/>
      <c r="BG5" s="680">
        <v>975379</v>
      </c>
      <c r="BH5" s="681"/>
      <c r="BI5" s="681"/>
      <c r="BJ5" s="681"/>
      <c r="BK5" s="681"/>
      <c r="BL5" s="681"/>
      <c r="BM5" s="681"/>
      <c r="BN5" s="682"/>
      <c r="BO5" s="713">
        <v>100</v>
      </c>
      <c r="BP5" s="713"/>
      <c r="BQ5" s="713"/>
      <c r="BR5" s="713"/>
      <c r="BS5" s="714">
        <v>2891</v>
      </c>
      <c r="BT5" s="714"/>
      <c r="BU5" s="714"/>
      <c r="BV5" s="714"/>
      <c r="BW5" s="714"/>
      <c r="BX5" s="714"/>
      <c r="BY5" s="714"/>
      <c r="BZ5" s="714"/>
      <c r="CA5" s="714"/>
      <c r="CB5" s="777"/>
      <c r="CD5" s="784" t="s">
        <v>228</v>
      </c>
      <c r="CE5" s="785"/>
      <c r="CF5" s="785"/>
      <c r="CG5" s="785"/>
      <c r="CH5" s="785"/>
      <c r="CI5" s="785"/>
      <c r="CJ5" s="785"/>
      <c r="CK5" s="785"/>
      <c r="CL5" s="785"/>
      <c r="CM5" s="785"/>
      <c r="CN5" s="785"/>
      <c r="CO5" s="785"/>
      <c r="CP5" s="785"/>
      <c r="CQ5" s="786"/>
      <c r="CR5" s="784" t="s">
        <v>234</v>
      </c>
      <c r="CS5" s="785"/>
      <c r="CT5" s="785"/>
      <c r="CU5" s="785"/>
      <c r="CV5" s="785"/>
      <c r="CW5" s="785"/>
      <c r="CX5" s="785"/>
      <c r="CY5" s="786"/>
      <c r="CZ5" s="784" t="s">
        <v>226</v>
      </c>
      <c r="DA5" s="785"/>
      <c r="DB5" s="785"/>
      <c r="DC5" s="786"/>
      <c r="DD5" s="784" t="s">
        <v>235</v>
      </c>
      <c r="DE5" s="785"/>
      <c r="DF5" s="785"/>
      <c r="DG5" s="785"/>
      <c r="DH5" s="785"/>
      <c r="DI5" s="785"/>
      <c r="DJ5" s="785"/>
      <c r="DK5" s="785"/>
      <c r="DL5" s="785"/>
      <c r="DM5" s="785"/>
      <c r="DN5" s="785"/>
      <c r="DO5" s="785"/>
      <c r="DP5" s="786"/>
      <c r="DQ5" s="784" t="s">
        <v>236</v>
      </c>
      <c r="DR5" s="785"/>
      <c r="DS5" s="785"/>
      <c r="DT5" s="785"/>
      <c r="DU5" s="785"/>
      <c r="DV5" s="785"/>
      <c r="DW5" s="785"/>
      <c r="DX5" s="785"/>
      <c r="DY5" s="785"/>
      <c r="DZ5" s="785"/>
      <c r="EA5" s="785"/>
      <c r="EB5" s="785"/>
      <c r="EC5" s="786"/>
    </row>
    <row r="6" spans="2:143" ht="11.25" customHeight="1" x14ac:dyDescent="0.15">
      <c r="B6" s="677" t="s">
        <v>237</v>
      </c>
      <c r="C6" s="678"/>
      <c r="D6" s="678"/>
      <c r="E6" s="678"/>
      <c r="F6" s="678"/>
      <c r="G6" s="678"/>
      <c r="H6" s="678"/>
      <c r="I6" s="678"/>
      <c r="J6" s="678"/>
      <c r="K6" s="678"/>
      <c r="L6" s="678"/>
      <c r="M6" s="678"/>
      <c r="N6" s="678"/>
      <c r="O6" s="678"/>
      <c r="P6" s="678"/>
      <c r="Q6" s="679"/>
      <c r="R6" s="680">
        <v>56005</v>
      </c>
      <c r="S6" s="681"/>
      <c r="T6" s="681"/>
      <c r="U6" s="681"/>
      <c r="V6" s="681"/>
      <c r="W6" s="681"/>
      <c r="X6" s="681"/>
      <c r="Y6" s="682"/>
      <c r="Z6" s="713">
        <v>1</v>
      </c>
      <c r="AA6" s="713"/>
      <c r="AB6" s="713"/>
      <c r="AC6" s="713"/>
      <c r="AD6" s="714">
        <v>56005</v>
      </c>
      <c r="AE6" s="714"/>
      <c r="AF6" s="714"/>
      <c r="AG6" s="714"/>
      <c r="AH6" s="714"/>
      <c r="AI6" s="714"/>
      <c r="AJ6" s="714"/>
      <c r="AK6" s="714"/>
      <c r="AL6" s="683">
        <v>1.9</v>
      </c>
      <c r="AM6" s="684"/>
      <c r="AN6" s="684"/>
      <c r="AO6" s="715"/>
      <c r="AP6" s="677" t="s">
        <v>238</v>
      </c>
      <c r="AQ6" s="678"/>
      <c r="AR6" s="678"/>
      <c r="AS6" s="678"/>
      <c r="AT6" s="678"/>
      <c r="AU6" s="678"/>
      <c r="AV6" s="678"/>
      <c r="AW6" s="678"/>
      <c r="AX6" s="678"/>
      <c r="AY6" s="678"/>
      <c r="AZ6" s="678"/>
      <c r="BA6" s="678"/>
      <c r="BB6" s="678"/>
      <c r="BC6" s="678"/>
      <c r="BD6" s="678"/>
      <c r="BE6" s="678"/>
      <c r="BF6" s="679"/>
      <c r="BG6" s="680">
        <v>975379</v>
      </c>
      <c r="BH6" s="681"/>
      <c r="BI6" s="681"/>
      <c r="BJ6" s="681"/>
      <c r="BK6" s="681"/>
      <c r="BL6" s="681"/>
      <c r="BM6" s="681"/>
      <c r="BN6" s="682"/>
      <c r="BO6" s="713">
        <v>100</v>
      </c>
      <c r="BP6" s="713"/>
      <c r="BQ6" s="713"/>
      <c r="BR6" s="713"/>
      <c r="BS6" s="714">
        <v>2891</v>
      </c>
      <c r="BT6" s="714"/>
      <c r="BU6" s="714"/>
      <c r="BV6" s="714"/>
      <c r="BW6" s="714"/>
      <c r="BX6" s="714"/>
      <c r="BY6" s="714"/>
      <c r="BZ6" s="714"/>
      <c r="CA6" s="714"/>
      <c r="CB6" s="777"/>
      <c r="CD6" s="738" t="s">
        <v>239</v>
      </c>
      <c r="CE6" s="739"/>
      <c r="CF6" s="739"/>
      <c r="CG6" s="739"/>
      <c r="CH6" s="739"/>
      <c r="CI6" s="739"/>
      <c r="CJ6" s="739"/>
      <c r="CK6" s="739"/>
      <c r="CL6" s="739"/>
      <c r="CM6" s="739"/>
      <c r="CN6" s="739"/>
      <c r="CO6" s="739"/>
      <c r="CP6" s="739"/>
      <c r="CQ6" s="740"/>
      <c r="CR6" s="680">
        <v>63888</v>
      </c>
      <c r="CS6" s="681"/>
      <c r="CT6" s="681"/>
      <c r="CU6" s="681"/>
      <c r="CV6" s="681"/>
      <c r="CW6" s="681"/>
      <c r="CX6" s="681"/>
      <c r="CY6" s="682"/>
      <c r="CZ6" s="780">
        <v>1.1000000000000001</v>
      </c>
      <c r="DA6" s="751"/>
      <c r="DB6" s="751"/>
      <c r="DC6" s="783"/>
      <c r="DD6" s="686" t="s">
        <v>240</v>
      </c>
      <c r="DE6" s="681"/>
      <c r="DF6" s="681"/>
      <c r="DG6" s="681"/>
      <c r="DH6" s="681"/>
      <c r="DI6" s="681"/>
      <c r="DJ6" s="681"/>
      <c r="DK6" s="681"/>
      <c r="DL6" s="681"/>
      <c r="DM6" s="681"/>
      <c r="DN6" s="681"/>
      <c r="DO6" s="681"/>
      <c r="DP6" s="682"/>
      <c r="DQ6" s="686">
        <v>63888</v>
      </c>
      <c r="DR6" s="681"/>
      <c r="DS6" s="681"/>
      <c r="DT6" s="681"/>
      <c r="DU6" s="681"/>
      <c r="DV6" s="681"/>
      <c r="DW6" s="681"/>
      <c r="DX6" s="681"/>
      <c r="DY6" s="681"/>
      <c r="DZ6" s="681"/>
      <c r="EA6" s="681"/>
      <c r="EB6" s="681"/>
      <c r="EC6" s="727"/>
    </row>
    <row r="7" spans="2:143" ht="11.25" customHeight="1" x14ac:dyDescent="0.15">
      <c r="B7" s="677" t="s">
        <v>241</v>
      </c>
      <c r="C7" s="678"/>
      <c r="D7" s="678"/>
      <c r="E7" s="678"/>
      <c r="F7" s="678"/>
      <c r="G7" s="678"/>
      <c r="H7" s="678"/>
      <c r="I7" s="678"/>
      <c r="J7" s="678"/>
      <c r="K7" s="678"/>
      <c r="L7" s="678"/>
      <c r="M7" s="678"/>
      <c r="N7" s="678"/>
      <c r="O7" s="678"/>
      <c r="P7" s="678"/>
      <c r="Q7" s="679"/>
      <c r="R7" s="680">
        <v>935</v>
      </c>
      <c r="S7" s="681"/>
      <c r="T7" s="681"/>
      <c r="U7" s="681"/>
      <c r="V7" s="681"/>
      <c r="W7" s="681"/>
      <c r="X7" s="681"/>
      <c r="Y7" s="682"/>
      <c r="Z7" s="713">
        <v>0</v>
      </c>
      <c r="AA7" s="713"/>
      <c r="AB7" s="713"/>
      <c r="AC7" s="713"/>
      <c r="AD7" s="714">
        <v>935</v>
      </c>
      <c r="AE7" s="714"/>
      <c r="AF7" s="714"/>
      <c r="AG7" s="714"/>
      <c r="AH7" s="714"/>
      <c r="AI7" s="714"/>
      <c r="AJ7" s="714"/>
      <c r="AK7" s="714"/>
      <c r="AL7" s="683">
        <v>0</v>
      </c>
      <c r="AM7" s="684"/>
      <c r="AN7" s="684"/>
      <c r="AO7" s="715"/>
      <c r="AP7" s="677" t="s">
        <v>242</v>
      </c>
      <c r="AQ7" s="678"/>
      <c r="AR7" s="678"/>
      <c r="AS7" s="678"/>
      <c r="AT7" s="678"/>
      <c r="AU7" s="678"/>
      <c r="AV7" s="678"/>
      <c r="AW7" s="678"/>
      <c r="AX7" s="678"/>
      <c r="AY7" s="678"/>
      <c r="AZ7" s="678"/>
      <c r="BA7" s="678"/>
      <c r="BB7" s="678"/>
      <c r="BC7" s="678"/>
      <c r="BD7" s="678"/>
      <c r="BE7" s="678"/>
      <c r="BF7" s="679"/>
      <c r="BG7" s="680">
        <v>465805</v>
      </c>
      <c r="BH7" s="681"/>
      <c r="BI7" s="681"/>
      <c r="BJ7" s="681"/>
      <c r="BK7" s="681"/>
      <c r="BL7" s="681"/>
      <c r="BM7" s="681"/>
      <c r="BN7" s="682"/>
      <c r="BO7" s="713">
        <v>47.7</v>
      </c>
      <c r="BP7" s="713"/>
      <c r="BQ7" s="713"/>
      <c r="BR7" s="713"/>
      <c r="BS7" s="714">
        <v>2891</v>
      </c>
      <c r="BT7" s="714"/>
      <c r="BU7" s="714"/>
      <c r="BV7" s="714"/>
      <c r="BW7" s="714"/>
      <c r="BX7" s="714"/>
      <c r="BY7" s="714"/>
      <c r="BZ7" s="714"/>
      <c r="CA7" s="714"/>
      <c r="CB7" s="777"/>
      <c r="CD7" s="719" t="s">
        <v>243</v>
      </c>
      <c r="CE7" s="720"/>
      <c r="CF7" s="720"/>
      <c r="CG7" s="720"/>
      <c r="CH7" s="720"/>
      <c r="CI7" s="720"/>
      <c r="CJ7" s="720"/>
      <c r="CK7" s="720"/>
      <c r="CL7" s="720"/>
      <c r="CM7" s="720"/>
      <c r="CN7" s="720"/>
      <c r="CO7" s="720"/>
      <c r="CP7" s="720"/>
      <c r="CQ7" s="721"/>
      <c r="CR7" s="680">
        <v>1572024</v>
      </c>
      <c r="CS7" s="681"/>
      <c r="CT7" s="681"/>
      <c r="CU7" s="681"/>
      <c r="CV7" s="681"/>
      <c r="CW7" s="681"/>
      <c r="CX7" s="681"/>
      <c r="CY7" s="682"/>
      <c r="CZ7" s="713">
        <v>27.1</v>
      </c>
      <c r="DA7" s="713"/>
      <c r="DB7" s="713"/>
      <c r="DC7" s="713"/>
      <c r="DD7" s="686">
        <v>57610</v>
      </c>
      <c r="DE7" s="681"/>
      <c r="DF7" s="681"/>
      <c r="DG7" s="681"/>
      <c r="DH7" s="681"/>
      <c r="DI7" s="681"/>
      <c r="DJ7" s="681"/>
      <c r="DK7" s="681"/>
      <c r="DL7" s="681"/>
      <c r="DM7" s="681"/>
      <c r="DN7" s="681"/>
      <c r="DO7" s="681"/>
      <c r="DP7" s="682"/>
      <c r="DQ7" s="686">
        <v>488018</v>
      </c>
      <c r="DR7" s="681"/>
      <c r="DS7" s="681"/>
      <c r="DT7" s="681"/>
      <c r="DU7" s="681"/>
      <c r="DV7" s="681"/>
      <c r="DW7" s="681"/>
      <c r="DX7" s="681"/>
      <c r="DY7" s="681"/>
      <c r="DZ7" s="681"/>
      <c r="EA7" s="681"/>
      <c r="EB7" s="681"/>
      <c r="EC7" s="727"/>
    </row>
    <row r="8" spans="2:143" ht="11.25" customHeight="1" x14ac:dyDescent="0.15">
      <c r="B8" s="677" t="s">
        <v>244</v>
      </c>
      <c r="C8" s="678"/>
      <c r="D8" s="678"/>
      <c r="E8" s="678"/>
      <c r="F8" s="678"/>
      <c r="G8" s="678"/>
      <c r="H8" s="678"/>
      <c r="I8" s="678"/>
      <c r="J8" s="678"/>
      <c r="K8" s="678"/>
      <c r="L8" s="678"/>
      <c r="M8" s="678"/>
      <c r="N8" s="678"/>
      <c r="O8" s="678"/>
      <c r="P8" s="678"/>
      <c r="Q8" s="679"/>
      <c r="R8" s="680">
        <v>4122</v>
      </c>
      <c r="S8" s="681"/>
      <c r="T8" s="681"/>
      <c r="U8" s="681"/>
      <c r="V8" s="681"/>
      <c r="W8" s="681"/>
      <c r="X8" s="681"/>
      <c r="Y8" s="682"/>
      <c r="Z8" s="713">
        <v>0.1</v>
      </c>
      <c r="AA8" s="713"/>
      <c r="AB8" s="713"/>
      <c r="AC8" s="713"/>
      <c r="AD8" s="714">
        <v>4122</v>
      </c>
      <c r="AE8" s="714"/>
      <c r="AF8" s="714"/>
      <c r="AG8" s="714"/>
      <c r="AH8" s="714"/>
      <c r="AI8" s="714"/>
      <c r="AJ8" s="714"/>
      <c r="AK8" s="714"/>
      <c r="AL8" s="683">
        <v>0.1</v>
      </c>
      <c r="AM8" s="684"/>
      <c r="AN8" s="684"/>
      <c r="AO8" s="715"/>
      <c r="AP8" s="677" t="s">
        <v>245</v>
      </c>
      <c r="AQ8" s="678"/>
      <c r="AR8" s="678"/>
      <c r="AS8" s="678"/>
      <c r="AT8" s="678"/>
      <c r="AU8" s="678"/>
      <c r="AV8" s="678"/>
      <c r="AW8" s="678"/>
      <c r="AX8" s="678"/>
      <c r="AY8" s="678"/>
      <c r="AZ8" s="678"/>
      <c r="BA8" s="678"/>
      <c r="BB8" s="678"/>
      <c r="BC8" s="678"/>
      <c r="BD8" s="678"/>
      <c r="BE8" s="678"/>
      <c r="BF8" s="679"/>
      <c r="BG8" s="680">
        <v>17744</v>
      </c>
      <c r="BH8" s="681"/>
      <c r="BI8" s="681"/>
      <c r="BJ8" s="681"/>
      <c r="BK8" s="681"/>
      <c r="BL8" s="681"/>
      <c r="BM8" s="681"/>
      <c r="BN8" s="682"/>
      <c r="BO8" s="713">
        <v>1.8</v>
      </c>
      <c r="BP8" s="713"/>
      <c r="BQ8" s="713"/>
      <c r="BR8" s="713"/>
      <c r="BS8" s="686" t="s">
        <v>240</v>
      </c>
      <c r="BT8" s="681"/>
      <c r="BU8" s="681"/>
      <c r="BV8" s="681"/>
      <c r="BW8" s="681"/>
      <c r="BX8" s="681"/>
      <c r="BY8" s="681"/>
      <c r="BZ8" s="681"/>
      <c r="CA8" s="681"/>
      <c r="CB8" s="727"/>
      <c r="CD8" s="719" t="s">
        <v>246</v>
      </c>
      <c r="CE8" s="720"/>
      <c r="CF8" s="720"/>
      <c r="CG8" s="720"/>
      <c r="CH8" s="720"/>
      <c r="CI8" s="720"/>
      <c r="CJ8" s="720"/>
      <c r="CK8" s="720"/>
      <c r="CL8" s="720"/>
      <c r="CM8" s="720"/>
      <c r="CN8" s="720"/>
      <c r="CO8" s="720"/>
      <c r="CP8" s="720"/>
      <c r="CQ8" s="721"/>
      <c r="CR8" s="680">
        <v>1405836</v>
      </c>
      <c r="CS8" s="681"/>
      <c r="CT8" s="681"/>
      <c r="CU8" s="681"/>
      <c r="CV8" s="681"/>
      <c r="CW8" s="681"/>
      <c r="CX8" s="681"/>
      <c r="CY8" s="682"/>
      <c r="CZ8" s="713">
        <v>24.3</v>
      </c>
      <c r="DA8" s="713"/>
      <c r="DB8" s="713"/>
      <c r="DC8" s="713"/>
      <c r="DD8" s="686">
        <v>14252</v>
      </c>
      <c r="DE8" s="681"/>
      <c r="DF8" s="681"/>
      <c r="DG8" s="681"/>
      <c r="DH8" s="681"/>
      <c r="DI8" s="681"/>
      <c r="DJ8" s="681"/>
      <c r="DK8" s="681"/>
      <c r="DL8" s="681"/>
      <c r="DM8" s="681"/>
      <c r="DN8" s="681"/>
      <c r="DO8" s="681"/>
      <c r="DP8" s="682"/>
      <c r="DQ8" s="686">
        <v>884987</v>
      </c>
      <c r="DR8" s="681"/>
      <c r="DS8" s="681"/>
      <c r="DT8" s="681"/>
      <c r="DU8" s="681"/>
      <c r="DV8" s="681"/>
      <c r="DW8" s="681"/>
      <c r="DX8" s="681"/>
      <c r="DY8" s="681"/>
      <c r="DZ8" s="681"/>
      <c r="EA8" s="681"/>
      <c r="EB8" s="681"/>
      <c r="EC8" s="727"/>
    </row>
    <row r="9" spans="2:143" ht="11.25" customHeight="1" x14ac:dyDescent="0.15">
      <c r="B9" s="677" t="s">
        <v>247</v>
      </c>
      <c r="C9" s="678"/>
      <c r="D9" s="678"/>
      <c r="E9" s="678"/>
      <c r="F9" s="678"/>
      <c r="G9" s="678"/>
      <c r="H9" s="678"/>
      <c r="I9" s="678"/>
      <c r="J9" s="678"/>
      <c r="K9" s="678"/>
      <c r="L9" s="678"/>
      <c r="M9" s="678"/>
      <c r="N9" s="678"/>
      <c r="O9" s="678"/>
      <c r="P9" s="678"/>
      <c r="Q9" s="679"/>
      <c r="R9" s="680">
        <v>4750</v>
      </c>
      <c r="S9" s="681"/>
      <c r="T9" s="681"/>
      <c r="U9" s="681"/>
      <c r="V9" s="681"/>
      <c r="W9" s="681"/>
      <c r="X9" s="681"/>
      <c r="Y9" s="682"/>
      <c r="Z9" s="713">
        <v>0.1</v>
      </c>
      <c r="AA9" s="713"/>
      <c r="AB9" s="713"/>
      <c r="AC9" s="713"/>
      <c r="AD9" s="714">
        <v>4750</v>
      </c>
      <c r="AE9" s="714"/>
      <c r="AF9" s="714"/>
      <c r="AG9" s="714"/>
      <c r="AH9" s="714"/>
      <c r="AI9" s="714"/>
      <c r="AJ9" s="714"/>
      <c r="AK9" s="714"/>
      <c r="AL9" s="683">
        <v>0.2</v>
      </c>
      <c r="AM9" s="684"/>
      <c r="AN9" s="684"/>
      <c r="AO9" s="715"/>
      <c r="AP9" s="677" t="s">
        <v>248</v>
      </c>
      <c r="AQ9" s="678"/>
      <c r="AR9" s="678"/>
      <c r="AS9" s="678"/>
      <c r="AT9" s="678"/>
      <c r="AU9" s="678"/>
      <c r="AV9" s="678"/>
      <c r="AW9" s="678"/>
      <c r="AX9" s="678"/>
      <c r="AY9" s="678"/>
      <c r="AZ9" s="678"/>
      <c r="BA9" s="678"/>
      <c r="BB9" s="678"/>
      <c r="BC9" s="678"/>
      <c r="BD9" s="678"/>
      <c r="BE9" s="678"/>
      <c r="BF9" s="679"/>
      <c r="BG9" s="680">
        <v>417574</v>
      </c>
      <c r="BH9" s="681"/>
      <c r="BI9" s="681"/>
      <c r="BJ9" s="681"/>
      <c r="BK9" s="681"/>
      <c r="BL9" s="681"/>
      <c r="BM9" s="681"/>
      <c r="BN9" s="682"/>
      <c r="BO9" s="713">
        <v>42.8</v>
      </c>
      <c r="BP9" s="713"/>
      <c r="BQ9" s="713"/>
      <c r="BR9" s="713"/>
      <c r="BS9" s="686" t="s">
        <v>240</v>
      </c>
      <c r="BT9" s="681"/>
      <c r="BU9" s="681"/>
      <c r="BV9" s="681"/>
      <c r="BW9" s="681"/>
      <c r="BX9" s="681"/>
      <c r="BY9" s="681"/>
      <c r="BZ9" s="681"/>
      <c r="CA9" s="681"/>
      <c r="CB9" s="727"/>
      <c r="CD9" s="719" t="s">
        <v>249</v>
      </c>
      <c r="CE9" s="720"/>
      <c r="CF9" s="720"/>
      <c r="CG9" s="720"/>
      <c r="CH9" s="720"/>
      <c r="CI9" s="720"/>
      <c r="CJ9" s="720"/>
      <c r="CK9" s="720"/>
      <c r="CL9" s="720"/>
      <c r="CM9" s="720"/>
      <c r="CN9" s="720"/>
      <c r="CO9" s="720"/>
      <c r="CP9" s="720"/>
      <c r="CQ9" s="721"/>
      <c r="CR9" s="680">
        <v>572365</v>
      </c>
      <c r="CS9" s="681"/>
      <c r="CT9" s="681"/>
      <c r="CU9" s="681"/>
      <c r="CV9" s="681"/>
      <c r="CW9" s="681"/>
      <c r="CX9" s="681"/>
      <c r="CY9" s="682"/>
      <c r="CZ9" s="713">
        <v>9.9</v>
      </c>
      <c r="DA9" s="713"/>
      <c r="DB9" s="713"/>
      <c r="DC9" s="713"/>
      <c r="DD9" s="686">
        <v>945</v>
      </c>
      <c r="DE9" s="681"/>
      <c r="DF9" s="681"/>
      <c r="DG9" s="681"/>
      <c r="DH9" s="681"/>
      <c r="DI9" s="681"/>
      <c r="DJ9" s="681"/>
      <c r="DK9" s="681"/>
      <c r="DL9" s="681"/>
      <c r="DM9" s="681"/>
      <c r="DN9" s="681"/>
      <c r="DO9" s="681"/>
      <c r="DP9" s="682"/>
      <c r="DQ9" s="686">
        <v>284304</v>
      </c>
      <c r="DR9" s="681"/>
      <c r="DS9" s="681"/>
      <c r="DT9" s="681"/>
      <c r="DU9" s="681"/>
      <c r="DV9" s="681"/>
      <c r="DW9" s="681"/>
      <c r="DX9" s="681"/>
      <c r="DY9" s="681"/>
      <c r="DZ9" s="681"/>
      <c r="EA9" s="681"/>
      <c r="EB9" s="681"/>
      <c r="EC9" s="727"/>
    </row>
    <row r="10" spans="2:143" ht="11.25" customHeight="1" x14ac:dyDescent="0.15">
      <c r="B10" s="677" t="s">
        <v>250</v>
      </c>
      <c r="C10" s="678"/>
      <c r="D10" s="678"/>
      <c r="E10" s="678"/>
      <c r="F10" s="678"/>
      <c r="G10" s="678"/>
      <c r="H10" s="678"/>
      <c r="I10" s="678"/>
      <c r="J10" s="678"/>
      <c r="K10" s="678"/>
      <c r="L10" s="678"/>
      <c r="M10" s="678"/>
      <c r="N10" s="678"/>
      <c r="O10" s="678"/>
      <c r="P10" s="678"/>
      <c r="Q10" s="679"/>
      <c r="R10" s="680" t="s">
        <v>251</v>
      </c>
      <c r="S10" s="681"/>
      <c r="T10" s="681"/>
      <c r="U10" s="681"/>
      <c r="V10" s="681"/>
      <c r="W10" s="681"/>
      <c r="X10" s="681"/>
      <c r="Y10" s="682"/>
      <c r="Z10" s="713" t="s">
        <v>240</v>
      </c>
      <c r="AA10" s="713"/>
      <c r="AB10" s="713"/>
      <c r="AC10" s="713"/>
      <c r="AD10" s="714" t="s">
        <v>149</v>
      </c>
      <c r="AE10" s="714"/>
      <c r="AF10" s="714"/>
      <c r="AG10" s="714"/>
      <c r="AH10" s="714"/>
      <c r="AI10" s="714"/>
      <c r="AJ10" s="714"/>
      <c r="AK10" s="714"/>
      <c r="AL10" s="683" t="s">
        <v>251</v>
      </c>
      <c r="AM10" s="684"/>
      <c r="AN10" s="684"/>
      <c r="AO10" s="715"/>
      <c r="AP10" s="677" t="s">
        <v>252</v>
      </c>
      <c r="AQ10" s="678"/>
      <c r="AR10" s="678"/>
      <c r="AS10" s="678"/>
      <c r="AT10" s="678"/>
      <c r="AU10" s="678"/>
      <c r="AV10" s="678"/>
      <c r="AW10" s="678"/>
      <c r="AX10" s="678"/>
      <c r="AY10" s="678"/>
      <c r="AZ10" s="678"/>
      <c r="BA10" s="678"/>
      <c r="BB10" s="678"/>
      <c r="BC10" s="678"/>
      <c r="BD10" s="678"/>
      <c r="BE10" s="678"/>
      <c r="BF10" s="679"/>
      <c r="BG10" s="680">
        <v>16382</v>
      </c>
      <c r="BH10" s="681"/>
      <c r="BI10" s="681"/>
      <c r="BJ10" s="681"/>
      <c r="BK10" s="681"/>
      <c r="BL10" s="681"/>
      <c r="BM10" s="681"/>
      <c r="BN10" s="682"/>
      <c r="BO10" s="713">
        <v>1.7</v>
      </c>
      <c r="BP10" s="713"/>
      <c r="BQ10" s="713"/>
      <c r="BR10" s="713"/>
      <c r="BS10" s="686" t="s">
        <v>251</v>
      </c>
      <c r="BT10" s="681"/>
      <c r="BU10" s="681"/>
      <c r="BV10" s="681"/>
      <c r="BW10" s="681"/>
      <c r="BX10" s="681"/>
      <c r="BY10" s="681"/>
      <c r="BZ10" s="681"/>
      <c r="CA10" s="681"/>
      <c r="CB10" s="727"/>
      <c r="CD10" s="719" t="s">
        <v>253</v>
      </c>
      <c r="CE10" s="720"/>
      <c r="CF10" s="720"/>
      <c r="CG10" s="720"/>
      <c r="CH10" s="720"/>
      <c r="CI10" s="720"/>
      <c r="CJ10" s="720"/>
      <c r="CK10" s="720"/>
      <c r="CL10" s="720"/>
      <c r="CM10" s="720"/>
      <c r="CN10" s="720"/>
      <c r="CO10" s="720"/>
      <c r="CP10" s="720"/>
      <c r="CQ10" s="721"/>
      <c r="CR10" s="680" t="s">
        <v>240</v>
      </c>
      <c r="CS10" s="681"/>
      <c r="CT10" s="681"/>
      <c r="CU10" s="681"/>
      <c r="CV10" s="681"/>
      <c r="CW10" s="681"/>
      <c r="CX10" s="681"/>
      <c r="CY10" s="682"/>
      <c r="CZ10" s="713" t="s">
        <v>240</v>
      </c>
      <c r="DA10" s="713"/>
      <c r="DB10" s="713"/>
      <c r="DC10" s="713"/>
      <c r="DD10" s="686" t="s">
        <v>251</v>
      </c>
      <c r="DE10" s="681"/>
      <c r="DF10" s="681"/>
      <c r="DG10" s="681"/>
      <c r="DH10" s="681"/>
      <c r="DI10" s="681"/>
      <c r="DJ10" s="681"/>
      <c r="DK10" s="681"/>
      <c r="DL10" s="681"/>
      <c r="DM10" s="681"/>
      <c r="DN10" s="681"/>
      <c r="DO10" s="681"/>
      <c r="DP10" s="682"/>
      <c r="DQ10" s="686" t="s">
        <v>251</v>
      </c>
      <c r="DR10" s="681"/>
      <c r="DS10" s="681"/>
      <c r="DT10" s="681"/>
      <c r="DU10" s="681"/>
      <c r="DV10" s="681"/>
      <c r="DW10" s="681"/>
      <c r="DX10" s="681"/>
      <c r="DY10" s="681"/>
      <c r="DZ10" s="681"/>
      <c r="EA10" s="681"/>
      <c r="EB10" s="681"/>
      <c r="EC10" s="727"/>
    </row>
    <row r="11" spans="2:143" ht="11.25" customHeight="1" x14ac:dyDescent="0.15">
      <c r="B11" s="677" t="s">
        <v>254</v>
      </c>
      <c r="C11" s="678"/>
      <c r="D11" s="678"/>
      <c r="E11" s="678"/>
      <c r="F11" s="678"/>
      <c r="G11" s="678"/>
      <c r="H11" s="678"/>
      <c r="I11" s="678"/>
      <c r="J11" s="678"/>
      <c r="K11" s="678"/>
      <c r="L11" s="678"/>
      <c r="M11" s="678"/>
      <c r="N11" s="678"/>
      <c r="O11" s="678"/>
      <c r="P11" s="678"/>
      <c r="Q11" s="679"/>
      <c r="R11" s="680">
        <v>204996</v>
      </c>
      <c r="S11" s="681"/>
      <c r="T11" s="681"/>
      <c r="U11" s="681"/>
      <c r="V11" s="681"/>
      <c r="W11" s="681"/>
      <c r="X11" s="681"/>
      <c r="Y11" s="682"/>
      <c r="Z11" s="683">
        <v>3.5</v>
      </c>
      <c r="AA11" s="684"/>
      <c r="AB11" s="684"/>
      <c r="AC11" s="685"/>
      <c r="AD11" s="686">
        <v>204996</v>
      </c>
      <c r="AE11" s="681"/>
      <c r="AF11" s="681"/>
      <c r="AG11" s="681"/>
      <c r="AH11" s="681"/>
      <c r="AI11" s="681"/>
      <c r="AJ11" s="681"/>
      <c r="AK11" s="682"/>
      <c r="AL11" s="683">
        <v>6.9</v>
      </c>
      <c r="AM11" s="684"/>
      <c r="AN11" s="684"/>
      <c r="AO11" s="715"/>
      <c r="AP11" s="677" t="s">
        <v>255</v>
      </c>
      <c r="AQ11" s="678"/>
      <c r="AR11" s="678"/>
      <c r="AS11" s="678"/>
      <c r="AT11" s="678"/>
      <c r="AU11" s="678"/>
      <c r="AV11" s="678"/>
      <c r="AW11" s="678"/>
      <c r="AX11" s="678"/>
      <c r="AY11" s="678"/>
      <c r="AZ11" s="678"/>
      <c r="BA11" s="678"/>
      <c r="BB11" s="678"/>
      <c r="BC11" s="678"/>
      <c r="BD11" s="678"/>
      <c r="BE11" s="678"/>
      <c r="BF11" s="679"/>
      <c r="BG11" s="680">
        <v>14105</v>
      </c>
      <c r="BH11" s="681"/>
      <c r="BI11" s="681"/>
      <c r="BJ11" s="681"/>
      <c r="BK11" s="681"/>
      <c r="BL11" s="681"/>
      <c r="BM11" s="681"/>
      <c r="BN11" s="682"/>
      <c r="BO11" s="713">
        <v>1.4</v>
      </c>
      <c r="BP11" s="713"/>
      <c r="BQ11" s="713"/>
      <c r="BR11" s="713"/>
      <c r="BS11" s="686">
        <v>2891</v>
      </c>
      <c r="BT11" s="681"/>
      <c r="BU11" s="681"/>
      <c r="BV11" s="681"/>
      <c r="BW11" s="681"/>
      <c r="BX11" s="681"/>
      <c r="BY11" s="681"/>
      <c r="BZ11" s="681"/>
      <c r="CA11" s="681"/>
      <c r="CB11" s="727"/>
      <c r="CD11" s="719" t="s">
        <v>256</v>
      </c>
      <c r="CE11" s="720"/>
      <c r="CF11" s="720"/>
      <c r="CG11" s="720"/>
      <c r="CH11" s="720"/>
      <c r="CI11" s="720"/>
      <c r="CJ11" s="720"/>
      <c r="CK11" s="720"/>
      <c r="CL11" s="720"/>
      <c r="CM11" s="720"/>
      <c r="CN11" s="720"/>
      <c r="CO11" s="720"/>
      <c r="CP11" s="720"/>
      <c r="CQ11" s="721"/>
      <c r="CR11" s="680">
        <v>246255</v>
      </c>
      <c r="CS11" s="681"/>
      <c r="CT11" s="681"/>
      <c r="CU11" s="681"/>
      <c r="CV11" s="681"/>
      <c r="CW11" s="681"/>
      <c r="CX11" s="681"/>
      <c r="CY11" s="682"/>
      <c r="CZ11" s="713">
        <v>4.2</v>
      </c>
      <c r="DA11" s="713"/>
      <c r="DB11" s="713"/>
      <c r="DC11" s="713"/>
      <c r="DD11" s="686">
        <v>49734</v>
      </c>
      <c r="DE11" s="681"/>
      <c r="DF11" s="681"/>
      <c r="DG11" s="681"/>
      <c r="DH11" s="681"/>
      <c r="DI11" s="681"/>
      <c r="DJ11" s="681"/>
      <c r="DK11" s="681"/>
      <c r="DL11" s="681"/>
      <c r="DM11" s="681"/>
      <c r="DN11" s="681"/>
      <c r="DO11" s="681"/>
      <c r="DP11" s="682"/>
      <c r="DQ11" s="686">
        <v>129278</v>
      </c>
      <c r="DR11" s="681"/>
      <c r="DS11" s="681"/>
      <c r="DT11" s="681"/>
      <c r="DU11" s="681"/>
      <c r="DV11" s="681"/>
      <c r="DW11" s="681"/>
      <c r="DX11" s="681"/>
      <c r="DY11" s="681"/>
      <c r="DZ11" s="681"/>
      <c r="EA11" s="681"/>
      <c r="EB11" s="681"/>
      <c r="EC11" s="727"/>
    </row>
    <row r="12" spans="2:143" ht="11.25" customHeight="1" x14ac:dyDescent="0.15">
      <c r="B12" s="677" t="s">
        <v>257</v>
      </c>
      <c r="C12" s="678"/>
      <c r="D12" s="678"/>
      <c r="E12" s="678"/>
      <c r="F12" s="678"/>
      <c r="G12" s="678"/>
      <c r="H12" s="678"/>
      <c r="I12" s="678"/>
      <c r="J12" s="678"/>
      <c r="K12" s="678"/>
      <c r="L12" s="678"/>
      <c r="M12" s="678"/>
      <c r="N12" s="678"/>
      <c r="O12" s="678"/>
      <c r="P12" s="678"/>
      <c r="Q12" s="679"/>
      <c r="R12" s="680" t="s">
        <v>251</v>
      </c>
      <c r="S12" s="681"/>
      <c r="T12" s="681"/>
      <c r="U12" s="681"/>
      <c r="V12" s="681"/>
      <c r="W12" s="681"/>
      <c r="X12" s="681"/>
      <c r="Y12" s="682"/>
      <c r="Z12" s="713" t="s">
        <v>251</v>
      </c>
      <c r="AA12" s="713"/>
      <c r="AB12" s="713"/>
      <c r="AC12" s="713"/>
      <c r="AD12" s="714" t="s">
        <v>251</v>
      </c>
      <c r="AE12" s="714"/>
      <c r="AF12" s="714"/>
      <c r="AG12" s="714"/>
      <c r="AH12" s="714"/>
      <c r="AI12" s="714"/>
      <c r="AJ12" s="714"/>
      <c r="AK12" s="714"/>
      <c r="AL12" s="683" t="s">
        <v>251</v>
      </c>
      <c r="AM12" s="684"/>
      <c r="AN12" s="684"/>
      <c r="AO12" s="715"/>
      <c r="AP12" s="677" t="s">
        <v>258</v>
      </c>
      <c r="AQ12" s="678"/>
      <c r="AR12" s="678"/>
      <c r="AS12" s="678"/>
      <c r="AT12" s="678"/>
      <c r="AU12" s="678"/>
      <c r="AV12" s="678"/>
      <c r="AW12" s="678"/>
      <c r="AX12" s="678"/>
      <c r="AY12" s="678"/>
      <c r="AZ12" s="678"/>
      <c r="BA12" s="678"/>
      <c r="BB12" s="678"/>
      <c r="BC12" s="678"/>
      <c r="BD12" s="678"/>
      <c r="BE12" s="678"/>
      <c r="BF12" s="679"/>
      <c r="BG12" s="680">
        <v>428168</v>
      </c>
      <c r="BH12" s="681"/>
      <c r="BI12" s="681"/>
      <c r="BJ12" s="681"/>
      <c r="BK12" s="681"/>
      <c r="BL12" s="681"/>
      <c r="BM12" s="681"/>
      <c r="BN12" s="682"/>
      <c r="BO12" s="713">
        <v>43.9</v>
      </c>
      <c r="BP12" s="713"/>
      <c r="BQ12" s="713"/>
      <c r="BR12" s="713"/>
      <c r="BS12" s="686" t="s">
        <v>149</v>
      </c>
      <c r="BT12" s="681"/>
      <c r="BU12" s="681"/>
      <c r="BV12" s="681"/>
      <c r="BW12" s="681"/>
      <c r="BX12" s="681"/>
      <c r="BY12" s="681"/>
      <c r="BZ12" s="681"/>
      <c r="CA12" s="681"/>
      <c r="CB12" s="727"/>
      <c r="CD12" s="719" t="s">
        <v>259</v>
      </c>
      <c r="CE12" s="720"/>
      <c r="CF12" s="720"/>
      <c r="CG12" s="720"/>
      <c r="CH12" s="720"/>
      <c r="CI12" s="720"/>
      <c r="CJ12" s="720"/>
      <c r="CK12" s="720"/>
      <c r="CL12" s="720"/>
      <c r="CM12" s="720"/>
      <c r="CN12" s="720"/>
      <c r="CO12" s="720"/>
      <c r="CP12" s="720"/>
      <c r="CQ12" s="721"/>
      <c r="CR12" s="680">
        <v>360372</v>
      </c>
      <c r="CS12" s="681"/>
      <c r="CT12" s="681"/>
      <c r="CU12" s="681"/>
      <c r="CV12" s="681"/>
      <c r="CW12" s="681"/>
      <c r="CX12" s="681"/>
      <c r="CY12" s="682"/>
      <c r="CZ12" s="713">
        <v>6.2</v>
      </c>
      <c r="DA12" s="713"/>
      <c r="DB12" s="713"/>
      <c r="DC12" s="713"/>
      <c r="DD12" s="686">
        <v>30297</v>
      </c>
      <c r="DE12" s="681"/>
      <c r="DF12" s="681"/>
      <c r="DG12" s="681"/>
      <c r="DH12" s="681"/>
      <c r="DI12" s="681"/>
      <c r="DJ12" s="681"/>
      <c r="DK12" s="681"/>
      <c r="DL12" s="681"/>
      <c r="DM12" s="681"/>
      <c r="DN12" s="681"/>
      <c r="DO12" s="681"/>
      <c r="DP12" s="682"/>
      <c r="DQ12" s="686">
        <v>306365</v>
      </c>
      <c r="DR12" s="681"/>
      <c r="DS12" s="681"/>
      <c r="DT12" s="681"/>
      <c r="DU12" s="681"/>
      <c r="DV12" s="681"/>
      <c r="DW12" s="681"/>
      <c r="DX12" s="681"/>
      <c r="DY12" s="681"/>
      <c r="DZ12" s="681"/>
      <c r="EA12" s="681"/>
      <c r="EB12" s="681"/>
      <c r="EC12" s="727"/>
    </row>
    <row r="13" spans="2:143" ht="11.25" customHeight="1" x14ac:dyDescent="0.15">
      <c r="B13" s="677" t="s">
        <v>260</v>
      </c>
      <c r="C13" s="678"/>
      <c r="D13" s="678"/>
      <c r="E13" s="678"/>
      <c r="F13" s="678"/>
      <c r="G13" s="678"/>
      <c r="H13" s="678"/>
      <c r="I13" s="678"/>
      <c r="J13" s="678"/>
      <c r="K13" s="678"/>
      <c r="L13" s="678"/>
      <c r="M13" s="678"/>
      <c r="N13" s="678"/>
      <c r="O13" s="678"/>
      <c r="P13" s="678"/>
      <c r="Q13" s="679"/>
      <c r="R13" s="680" t="s">
        <v>240</v>
      </c>
      <c r="S13" s="681"/>
      <c r="T13" s="681"/>
      <c r="U13" s="681"/>
      <c r="V13" s="681"/>
      <c r="W13" s="681"/>
      <c r="X13" s="681"/>
      <c r="Y13" s="682"/>
      <c r="Z13" s="713" t="s">
        <v>251</v>
      </c>
      <c r="AA13" s="713"/>
      <c r="AB13" s="713"/>
      <c r="AC13" s="713"/>
      <c r="AD13" s="714" t="s">
        <v>240</v>
      </c>
      <c r="AE13" s="714"/>
      <c r="AF13" s="714"/>
      <c r="AG13" s="714"/>
      <c r="AH13" s="714"/>
      <c r="AI13" s="714"/>
      <c r="AJ13" s="714"/>
      <c r="AK13" s="714"/>
      <c r="AL13" s="683" t="s">
        <v>240</v>
      </c>
      <c r="AM13" s="684"/>
      <c r="AN13" s="684"/>
      <c r="AO13" s="715"/>
      <c r="AP13" s="677" t="s">
        <v>261</v>
      </c>
      <c r="AQ13" s="678"/>
      <c r="AR13" s="678"/>
      <c r="AS13" s="678"/>
      <c r="AT13" s="678"/>
      <c r="AU13" s="678"/>
      <c r="AV13" s="678"/>
      <c r="AW13" s="678"/>
      <c r="AX13" s="678"/>
      <c r="AY13" s="678"/>
      <c r="AZ13" s="678"/>
      <c r="BA13" s="678"/>
      <c r="BB13" s="678"/>
      <c r="BC13" s="678"/>
      <c r="BD13" s="678"/>
      <c r="BE13" s="678"/>
      <c r="BF13" s="679"/>
      <c r="BG13" s="680">
        <v>424458</v>
      </c>
      <c r="BH13" s="681"/>
      <c r="BI13" s="681"/>
      <c r="BJ13" s="681"/>
      <c r="BK13" s="681"/>
      <c r="BL13" s="681"/>
      <c r="BM13" s="681"/>
      <c r="BN13" s="682"/>
      <c r="BO13" s="713">
        <v>43.5</v>
      </c>
      <c r="BP13" s="713"/>
      <c r="BQ13" s="713"/>
      <c r="BR13" s="713"/>
      <c r="BS13" s="686" t="s">
        <v>251</v>
      </c>
      <c r="BT13" s="681"/>
      <c r="BU13" s="681"/>
      <c r="BV13" s="681"/>
      <c r="BW13" s="681"/>
      <c r="BX13" s="681"/>
      <c r="BY13" s="681"/>
      <c r="BZ13" s="681"/>
      <c r="CA13" s="681"/>
      <c r="CB13" s="727"/>
      <c r="CD13" s="719" t="s">
        <v>262</v>
      </c>
      <c r="CE13" s="720"/>
      <c r="CF13" s="720"/>
      <c r="CG13" s="720"/>
      <c r="CH13" s="720"/>
      <c r="CI13" s="720"/>
      <c r="CJ13" s="720"/>
      <c r="CK13" s="720"/>
      <c r="CL13" s="720"/>
      <c r="CM13" s="720"/>
      <c r="CN13" s="720"/>
      <c r="CO13" s="720"/>
      <c r="CP13" s="720"/>
      <c r="CQ13" s="721"/>
      <c r="CR13" s="680">
        <v>396949</v>
      </c>
      <c r="CS13" s="681"/>
      <c r="CT13" s="681"/>
      <c r="CU13" s="681"/>
      <c r="CV13" s="681"/>
      <c r="CW13" s="681"/>
      <c r="CX13" s="681"/>
      <c r="CY13" s="682"/>
      <c r="CZ13" s="713">
        <v>6.8</v>
      </c>
      <c r="DA13" s="713"/>
      <c r="DB13" s="713"/>
      <c r="DC13" s="713"/>
      <c r="DD13" s="686">
        <v>195420</v>
      </c>
      <c r="DE13" s="681"/>
      <c r="DF13" s="681"/>
      <c r="DG13" s="681"/>
      <c r="DH13" s="681"/>
      <c r="DI13" s="681"/>
      <c r="DJ13" s="681"/>
      <c r="DK13" s="681"/>
      <c r="DL13" s="681"/>
      <c r="DM13" s="681"/>
      <c r="DN13" s="681"/>
      <c r="DO13" s="681"/>
      <c r="DP13" s="682"/>
      <c r="DQ13" s="686">
        <v>320909</v>
      </c>
      <c r="DR13" s="681"/>
      <c r="DS13" s="681"/>
      <c r="DT13" s="681"/>
      <c r="DU13" s="681"/>
      <c r="DV13" s="681"/>
      <c r="DW13" s="681"/>
      <c r="DX13" s="681"/>
      <c r="DY13" s="681"/>
      <c r="DZ13" s="681"/>
      <c r="EA13" s="681"/>
      <c r="EB13" s="681"/>
      <c r="EC13" s="727"/>
    </row>
    <row r="14" spans="2:143" ht="11.25" customHeight="1" x14ac:dyDescent="0.15">
      <c r="B14" s="677" t="s">
        <v>263</v>
      </c>
      <c r="C14" s="678"/>
      <c r="D14" s="678"/>
      <c r="E14" s="678"/>
      <c r="F14" s="678"/>
      <c r="G14" s="678"/>
      <c r="H14" s="678"/>
      <c r="I14" s="678"/>
      <c r="J14" s="678"/>
      <c r="K14" s="678"/>
      <c r="L14" s="678"/>
      <c r="M14" s="678"/>
      <c r="N14" s="678"/>
      <c r="O14" s="678"/>
      <c r="P14" s="678"/>
      <c r="Q14" s="679"/>
      <c r="R14" s="680" t="s">
        <v>251</v>
      </c>
      <c r="S14" s="681"/>
      <c r="T14" s="681"/>
      <c r="U14" s="681"/>
      <c r="V14" s="681"/>
      <c r="W14" s="681"/>
      <c r="X14" s="681"/>
      <c r="Y14" s="682"/>
      <c r="Z14" s="713" t="s">
        <v>251</v>
      </c>
      <c r="AA14" s="713"/>
      <c r="AB14" s="713"/>
      <c r="AC14" s="713"/>
      <c r="AD14" s="714" t="s">
        <v>240</v>
      </c>
      <c r="AE14" s="714"/>
      <c r="AF14" s="714"/>
      <c r="AG14" s="714"/>
      <c r="AH14" s="714"/>
      <c r="AI14" s="714"/>
      <c r="AJ14" s="714"/>
      <c r="AK14" s="714"/>
      <c r="AL14" s="683" t="s">
        <v>251</v>
      </c>
      <c r="AM14" s="684"/>
      <c r="AN14" s="684"/>
      <c r="AO14" s="715"/>
      <c r="AP14" s="677" t="s">
        <v>264</v>
      </c>
      <c r="AQ14" s="678"/>
      <c r="AR14" s="678"/>
      <c r="AS14" s="678"/>
      <c r="AT14" s="678"/>
      <c r="AU14" s="678"/>
      <c r="AV14" s="678"/>
      <c r="AW14" s="678"/>
      <c r="AX14" s="678"/>
      <c r="AY14" s="678"/>
      <c r="AZ14" s="678"/>
      <c r="BA14" s="678"/>
      <c r="BB14" s="678"/>
      <c r="BC14" s="678"/>
      <c r="BD14" s="678"/>
      <c r="BE14" s="678"/>
      <c r="BF14" s="679"/>
      <c r="BG14" s="680">
        <v>36759</v>
      </c>
      <c r="BH14" s="681"/>
      <c r="BI14" s="681"/>
      <c r="BJ14" s="681"/>
      <c r="BK14" s="681"/>
      <c r="BL14" s="681"/>
      <c r="BM14" s="681"/>
      <c r="BN14" s="682"/>
      <c r="BO14" s="713">
        <v>3.8</v>
      </c>
      <c r="BP14" s="713"/>
      <c r="BQ14" s="713"/>
      <c r="BR14" s="713"/>
      <c r="BS14" s="686" t="s">
        <v>251</v>
      </c>
      <c r="BT14" s="681"/>
      <c r="BU14" s="681"/>
      <c r="BV14" s="681"/>
      <c r="BW14" s="681"/>
      <c r="BX14" s="681"/>
      <c r="BY14" s="681"/>
      <c r="BZ14" s="681"/>
      <c r="CA14" s="681"/>
      <c r="CB14" s="727"/>
      <c r="CD14" s="719" t="s">
        <v>265</v>
      </c>
      <c r="CE14" s="720"/>
      <c r="CF14" s="720"/>
      <c r="CG14" s="720"/>
      <c r="CH14" s="720"/>
      <c r="CI14" s="720"/>
      <c r="CJ14" s="720"/>
      <c r="CK14" s="720"/>
      <c r="CL14" s="720"/>
      <c r="CM14" s="720"/>
      <c r="CN14" s="720"/>
      <c r="CO14" s="720"/>
      <c r="CP14" s="720"/>
      <c r="CQ14" s="721"/>
      <c r="CR14" s="680">
        <v>215734</v>
      </c>
      <c r="CS14" s="681"/>
      <c r="CT14" s="681"/>
      <c r="CU14" s="681"/>
      <c r="CV14" s="681"/>
      <c r="CW14" s="681"/>
      <c r="CX14" s="681"/>
      <c r="CY14" s="682"/>
      <c r="CZ14" s="713">
        <v>3.7</v>
      </c>
      <c r="DA14" s="713"/>
      <c r="DB14" s="713"/>
      <c r="DC14" s="713"/>
      <c r="DD14" s="686">
        <v>50787</v>
      </c>
      <c r="DE14" s="681"/>
      <c r="DF14" s="681"/>
      <c r="DG14" s="681"/>
      <c r="DH14" s="681"/>
      <c r="DI14" s="681"/>
      <c r="DJ14" s="681"/>
      <c r="DK14" s="681"/>
      <c r="DL14" s="681"/>
      <c r="DM14" s="681"/>
      <c r="DN14" s="681"/>
      <c r="DO14" s="681"/>
      <c r="DP14" s="682"/>
      <c r="DQ14" s="686">
        <v>167564</v>
      </c>
      <c r="DR14" s="681"/>
      <c r="DS14" s="681"/>
      <c r="DT14" s="681"/>
      <c r="DU14" s="681"/>
      <c r="DV14" s="681"/>
      <c r="DW14" s="681"/>
      <c r="DX14" s="681"/>
      <c r="DY14" s="681"/>
      <c r="DZ14" s="681"/>
      <c r="EA14" s="681"/>
      <c r="EB14" s="681"/>
      <c r="EC14" s="727"/>
    </row>
    <row r="15" spans="2:143" ht="11.25" customHeight="1" x14ac:dyDescent="0.15">
      <c r="B15" s="677" t="s">
        <v>266</v>
      </c>
      <c r="C15" s="678"/>
      <c r="D15" s="678"/>
      <c r="E15" s="678"/>
      <c r="F15" s="678"/>
      <c r="G15" s="678"/>
      <c r="H15" s="678"/>
      <c r="I15" s="678"/>
      <c r="J15" s="678"/>
      <c r="K15" s="678"/>
      <c r="L15" s="678"/>
      <c r="M15" s="678"/>
      <c r="N15" s="678"/>
      <c r="O15" s="678"/>
      <c r="P15" s="678"/>
      <c r="Q15" s="679"/>
      <c r="R15" s="680" t="s">
        <v>240</v>
      </c>
      <c r="S15" s="681"/>
      <c r="T15" s="681"/>
      <c r="U15" s="681"/>
      <c r="V15" s="681"/>
      <c r="W15" s="681"/>
      <c r="X15" s="681"/>
      <c r="Y15" s="682"/>
      <c r="Z15" s="713" t="s">
        <v>240</v>
      </c>
      <c r="AA15" s="713"/>
      <c r="AB15" s="713"/>
      <c r="AC15" s="713"/>
      <c r="AD15" s="714" t="s">
        <v>240</v>
      </c>
      <c r="AE15" s="714"/>
      <c r="AF15" s="714"/>
      <c r="AG15" s="714"/>
      <c r="AH15" s="714"/>
      <c r="AI15" s="714"/>
      <c r="AJ15" s="714"/>
      <c r="AK15" s="714"/>
      <c r="AL15" s="683" t="s">
        <v>240</v>
      </c>
      <c r="AM15" s="684"/>
      <c r="AN15" s="684"/>
      <c r="AO15" s="715"/>
      <c r="AP15" s="677" t="s">
        <v>267</v>
      </c>
      <c r="AQ15" s="678"/>
      <c r="AR15" s="678"/>
      <c r="AS15" s="678"/>
      <c r="AT15" s="678"/>
      <c r="AU15" s="678"/>
      <c r="AV15" s="678"/>
      <c r="AW15" s="678"/>
      <c r="AX15" s="678"/>
      <c r="AY15" s="678"/>
      <c r="AZ15" s="678"/>
      <c r="BA15" s="678"/>
      <c r="BB15" s="678"/>
      <c r="BC15" s="678"/>
      <c r="BD15" s="678"/>
      <c r="BE15" s="678"/>
      <c r="BF15" s="679"/>
      <c r="BG15" s="680">
        <v>44647</v>
      </c>
      <c r="BH15" s="681"/>
      <c r="BI15" s="681"/>
      <c r="BJ15" s="681"/>
      <c r="BK15" s="681"/>
      <c r="BL15" s="681"/>
      <c r="BM15" s="681"/>
      <c r="BN15" s="682"/>
      <c r="BO15" s="713">
        <v>4.5999999999999996</v>
      </c>
      <c r="BP15" s="713"/>
      <c r="BQ15" s="713"/>
      <c r="BR15" s="713"/>
      <c r="BS15" s="686" t="s">
        <v>251</v>
      </c>
      <c r="BT15" s="681"/>
      <c r="BU15" s="681"/>
      <c r="BV15" s="681"/>
      <c r="BW15" s="681"/>
      <c r="BX15" s="681"/>
      <c r="BY15" s="681"/>
      <c r="BZ15" s="681"/>
      <c r="CA15" s="681"/>
      <c r="CB15" s="727"/>
      <c r="CD15" s="719" t="s">
        <v>268</v>
      </c>
      <c r="CE15" s="720"/>
      <c r="CF15" s="720"/>
      <c r="CG15" s="720"/>
      <c r="CH15" s="720"/>
      <c r="CI15" s="720"/>
      <c r="CJ15" s="720"/>
      <c r="CK15" s="720"/>
      <c r="CL15" s="720"/>
      <c r="CM15" s="720"/>
      <c r="CN15" s="720"/>
      <c r="CO15" s="720"/>
      <c r="CP15" s="720"/>
      <c r="CQ15" s="721"/>
      <c r="CR15" s="680">
        <v>603773</v>
      </c>
      <c r="CS15" s="681"/>
      <c r="CT15" s="681"/>
      <c r="CU15" s="681"/>
      <c r="CV15" s="681"/>
      <c r="CW15" s="681"/>
      <c r="CX15" s="681"/>
      <c r="CY15" s="682"/>
      <c r="CZ15" s="713">
        <v>10.4</v>
      </c>
      <c r="DA15" s="713"/>
      <c r="DB15" s="713"/>
      <c r="DC15" s="713"/>
      <c r="DD15" s="686">
        <v>78349</v>
      </c>
      <c r="DE15" s="681"/>
      <c r="DF15" s="681"/>
      <c r="DG15" s="681"/>
      <c r="DH15" s="681"/>
      <c r="DI15" s="681"/>
      <c r="DJ15" s="681"/>
      <c r="DK15" s="681"/>
      <c r="DL15" s="681"/>
      <c r="DM15" s="681"/>
      <c r="DN15" s="681"/>
      <c r="DO15" s="681"/>
      <c r="DP15" s="682"/>
      <c r="DQ15" s="686">
        <v>505855</v>
      </c>
      <c r="DR15" s="681"/>
      <c r="DS15" s="681"/>
      <c r="DT15" s="681"/>
      <c r="DU15" s="681"/>
      <c r="DV15" s="681"/>
      <c r="DW15" s="681"/>
      <c r="DX15" s="681"/>
      <c r="DY15" s="681"/>
      <c r="DZ15" s="681"/>
      <c r="EA15" s="681"/>
      <c r="EB15" s="681"/>
      <c r="EC15" s="727"/>
    </row>
    <row r="16" spans="2:143" ht="11.25" customHeight="1" x14ac:dyDescent="0.15">
      <c r="B16" s="677" t="s">
        <v>269</v>
      </c>
      <c r="C16" s="678"/>
      <c r="D16" s="678"/>
      <c r="E16" s="678"/>
      <c r="F16" s="678"/>
      <c r="G16" s="678"/>
      <c r="H16" s="678"/>
      <c r="I16" s="678"/>
      <c r="J16" s="678"/>
      <c r="K16" s="678"/>
      <c r="L16" s="678"/>
      <c r="M16" s="678"/>
      <c r="N16" s="678"/>
      <c r="O16" s="678"/>
      <c r="P16" s="678"/>
      <c r="Q16" s="679"/>
      <c r="R16" s="680">
        <v>3798</v>
      </c>
      <c r="S16" s="681"/>
      <c r="T16" s="681"/>
      <c r="U16" s="681"/>
      <c r="V16" s="681"/>
      <c r="W16" s="681"/>
      <c r="X16" s="681"/>
      <c r="Y16" s="682"/>
      <c r="Z16" s="713">
        <v>0.1</v>
      </c>
      <c r="AA16" s="713"/>
      <c r="AB16" s="713"/>
      <c r="AC16" s="713"/>
      <c r="AD16" s="714">
        <v>3798</v>
      </c>
      <c r="AE16" s="714"/>
      <c r="AF16" s="714"/>
      <c r="AG16" s="714"/>
      <c r="AH16" s="714"/>
      <c r="AI16" s="714"/>
      <c r="AJ16" s="714"/>
      <c r="AK16" s="714"/>
      <c r="AL16" s="683">
        <v>0.1</v>
      </c>
      <c r="AM16" s="684"/>
      <c r="AN16" s="684"/>
      <c r="AO16" s="715"/>
      <c r="AP16" s="677" t="s">
        <v>270</v>
      </c>
      <c r="AQ16" s="678"/>
      <c r="AR16" s="678"/>
      <c r="AS16" s="678"/>
      <c r="AT16" s="678"/>
      <c r="AU16" s="678"/>
      <c r="AV16" s="678"/>
      <c r="AW16" s="678"/>
      <c r="AX16" s="678"/>
      <c r="AY16" s="678"/>
      <c r="AZ16" s="678"/>
      <c r="BA16" s="678"/>
      <c r="BB16" s="678"/>
      <c r="BC16" s="678"/>
      <c r="BD16" s="678"/>
      <c r="BE16" s="678"/>
      <c r="BF16" s="679"/>
      <c r="BG16" s="680" t="s">
        <v>251</v>
      </c>
      <c r="BH16" s="681"/>
      <c r="BI16" s="681"/>
      <c r="BJ16" s="681"/>
      <c r="BK16" s="681"/>
      <c r="BL16" s="681"/>
      <c r="BM16" s="681"/>
      <c r="BN16" s="682"/>
      <c r="BO16" s="713" t="s">
        <v>251</v>
      </c>
      <c r="BP16" s="713"/>
      <c r="BQ16" s="713"/>
      <c r="BR16" s="713"/>
      <c r="BS16" s="686" t="s">
        <v>149</v>
      </c>
      <c r="BT16" s="681"/>
      <c r="BU16" s="681"/>
      <c r="BV16" s="681"/>
      <c r="BW16" s="681"/>
      <c r="BX16" s="681"/>
      <c r="BY16" s="681"/>
      <c r="BZ16" s="681"/>
      <c r="CA16" s="681"/>
      <c r="CB16" s="727"/>
      <c r="CD16" s="719" t="s">
        <v>271</v>
      </c>
      <c r="CE16" s="720"/>
      <c r="CF16" s="720"/>
      <c r="CG16" s="720"/>
      <c r="CH16" s="720"/>
      <c r="CI16" s="720"/>
      <c r="CJ16" s="720"/>
      <c r="CK16" s="720"/>
      <c r="CL16" s="720"/>
      <c r="CM16" s="720"/>
      <c r="CN16" s="720"/>
      <c r="CO16" s="720"/>
      <c r="CP16" s="720"/>
      <c r="CQ16" s="721"/>
      <c r="CR16" s="680">
        <v>2986</v>
      </c>
      <c r="CS16" s="681"/>
      <c r="CT16" s="681"/>
      <c r="CU16" s="681"/>
      <c r="CV16" s="681"/>
      <c r="CW16" s="681"/>
      <c r="CX16" s="681"/>
      <c r="CY16" s="682"/>
      <c r="CZ16" s="713">
        <v>0.1</v>
      </c>
      <c r="DA16" s="713"/>
      <c r="DB16" s="713"/>
      <c r="DC16" s="713"/>
      <c r="DD16" s="686" t="s">
        <v>251</v>
      </c>
      <c r="DE16" s="681"/>
      <c r="DF16" s="681"/>
      <c r="DG16" s="681"/>
      <c r="DH16" s="681"/>
      <c r="DI16" s="681"/>
      <c r="DJ16" s="681"/>
      <c r="DK16" s="681"/>
      <c r="DL16" s="681"/>
      <c r="DM16" s="681"/>
      <c r="DN16" s="681"/>
      <c r="DO16" s="681"/>
      <c r="DP16" s="682"/>
      <c r="DQ16" s="686">
        <v>2720</v>
      </c>
      <c r="DR16" s="681"/>
      <c r="DS16" s="681"/>
      <c r="DT16" s="681"/>
      <c r="DU16" s="681"/>
      <c r="DV16" s="681"/>
      <c r="DW16" s="681"/>
      <c r="DX16" s="681"/>
      <c r="DY16" s="681"/>
      <c r="DZ16" s="681"/>
      <c r="EA16" s="681"/>
      <c r="EB16" s="681"/>
      <c r="EC16" s="727"/>
    </row>
    <row r="17" spans="2:133" ht="11.25" customHeight="1" x14ac:dyDescent="0.15">
      <c r="B17" s="677" t="s">
        <v>272</v>
      </c>
      <c r="C17" s="678"/>
      <c r="D17" s="678"/>
      <c r="E17" s="678"/>
      <c r="F17" s="678"/>
      <c r="G17" s="678"/>
      <c r="H17" s="678"/>
      <c r="I17" s="678"/>
      <c r="J17" s="678"/>
      <c r="K17" s="678"/>
      <c r="L17" s="678"/>
      <c r="M17" s="678"/>
      <c r="N17" s="678"/>
      <c r="O17" s="678"/>
      <c r="P17" s="678"/>
      <c r="Q17" s="679"/>
      <c r="R17" s="680">
        <v>2498</v>
      </c>
      <c r="S17" s="681"/>
      <c r="T17" s="681"/>
      <c r="U17" s="681"/>
      <c r="V17" s="681"/>
      <c r="W17" s="681"/>
      <c r="X17" s="681"/>
      <c r="Y17" s="682"/>
      <c r="Z17" s="713">
        <v>0</v>
      </c>
      <c r="AA17" s="713"/>
      <c r="AB17" s="713"/>
      <c r="AC17" s="713"/>
      <c r="AD17" s="714">
        <v>2498</v>
      </c>
      <c r="AE17" s="714"/>
      <c r="AF17" s="714"/>
      <c r="AG17" s="714"/>
      <c r="AH17" s="714"/>
      <c r="AI17" s="714"/>
      <c r="AJ17" s="714"/>
      <c r="AK17" s="714"/>
      <c r="AL17" s="683">
        <v>0.1</v>
      </c>
      <c r="AM17" s="684"/>
      <c r="AN17" s="684"/>
      <c r="AO17" s="715"/>
      <c r="AP17" s="677" t="s">
        <v>273</v>
      </c>
      <c r="AQ17" s="678"/>
      <c r="AR17" s="678"/>
      <c r="AS17" s="678"/>
      <c r="AT17" s="678"/>
      <c r="AU17" s="678"/>
      <c r="AV17" s="678"/>
      <c r="AW17" s="678"/>
      <c r="AX17" s="678"/>
      <c r="AY17" s="678"/>
      <c r="AZ17" s="678"/>
      <c r="BA17" s="678"/>
      <c r="BB17" s="678"/>
      <c r="BC17" s="678"/>
      <c r="BD17" s="678"/>
      <c r="BE17" s="678"/>
      <c r="BF17" s="679"/>
      <c r="BG17" s="680" t="s">
        <v>251</v>
      </c>
      <c r="BH17" s="681"/>
      <c r="BI17" s="681"/>
      <c r="BJ17" s="681"/>
      <c r="BK17" s="681"/>
      <c r="BL17" s="681"/>
      <c r="BM17" s="681"/>
      <c r="BN17" s="682"/>
      <c r="BO17" s="713" t="s">
        <v>240</v>
      </c>
      <c r="BP17" s="713"/>
      <c r="BQ17" s="713"/>
      <c r="BR17" s="713"/>
      <c r="BS17" s="686" t="s">
        <v>251</v>
      </c>
      <c r="BT17" s="681"/>
      <c r="BU17" s="681"/>
      <c r="BV17" s="681"/>
      <c r="BW17" s="681"/>
      <c r="BX17" s="681"/>
      <c r="BY17" s="681"/>
      <c r="BZ17" s="681"/>
      <c r="CA17" s="681"/>
      <c r="CB17" s="727"/>
      <c r="CD17" s="719" t="s">
        <v>274</v>
      </c>
      <c r="CE17" s="720"/>
      <c r="CF17" s="720"/>
      <c r="CG17" s="720"/>
      <c r="CH17" s="720"/>
      <c r="CI17" s="720"/>
      <c r="CJ17" s="720"/>
      <c r="CK17" s="720"/>
      <c r="CL17" s="720"/>
      <c r="CM17" s="720"/>
      <c r="CN17" s="720"/>
      <c r="CO17" s="720"/>
      <c r="CP17" s="720"/>
      <c r="CQ17" s="721"/>
      <c r="CR17" s="680">
        <v>355007</v>
      </c>
      <c r="CS17" s="681"/>
      <c r="CT17" s="681"/>
      <c r="CU17" s="681"/>
      <c r="CV17" s="681"/>
      <c r="CW17" s="681"/>
      <c r="CX17" s="681"/>
      <c r="CY17" s="682"/>
      <c r="CZ17" s="713">
        <v>6.1</v>
      </c>
      <c r="DA17" s="713"/>
      <c r="DB17" s="713"/>
      <c r="DC17" s="713"/>
      <c r="DD17" s="686" t="s">
        <v>149</v>
      </c>
      <c r="DE17" s="681"/>
      <c r="DF17" s="681"/>
      <c r="DG17" s="681"/>
      <c r="DH17" s="681"/>
      <c r="DI17" s="681"/>
      <c r="DJ17" s="681"/>
      <c r="DK17" s="681"/>
      <c r="DL17" s="681"/>
      <c r="DM17" s="681"/>
      <c r="DN17" s="681"/>
      <c r="DO17" s="681"/>
      <c r="DP17" s="682"/>
      <c r="DQ17" s="686">
        <v>355007</v>
      </c>
      <c r="DR17" s="681"/>
      <c r="DS17" s="681"/>
      <c r="DT17" s="681"/>
      <c r="DU17" s="681"/>
      <c r="DV17" s="681"/>
      <c r="DW17" s="681"/>
      <c r="DX17" s="681"/>
      <c r="DY17" s="681"/>
      <c r="DZ17" s="681"/>
      <c r="EA17" s="681"/>
      <c r="EB17" s="681"/>
      <c r="EC17" s="727"/>
    </row>
    <row r="18" spans="2:133" ht="11.25" customHeight="1" x14ac:dyDescent="0.15">
      <c r="B18" s="677" t="s">
        <v>275</v>
      </c>
      <c r="C18" s="678"/>
      <c r="D18" s="678"/>
      <c r="E18" s="678"/>
      <c r="F18" s="678"/>
      <c r="G18" s="678"/>
      <c r="H18" s="678"/>
      <c r="I18" s="678"/>
      <c r="J18" s="678"/>
      <c r="K18" s="678"/>
      <c r="L18" s="678"/>
      <c r="M18" s="678"/>
      <c r="N18" s="678"/>
      <c r="O18" s="678"/>
      <c r="P18" s="678"/>
      <c r="Q18" s="679"/>
      <c r="R18" s="680">
        <v>10913</v>
      </c>
      <c r="S18" s="681"/>
      <c r="T18" s="681"/>
      <c r="U18" s="681"/>
      <c r="V18" s="681"/>
      <c r="W18" s="681"/>
      <c r="X18" s="681"/>
      <c r="Y18" s="682"/>
      <c r="Z18" s="713">
        <v>0.2</v>
      </c>
      <c r="AA18" s="713"/>
      <c r="AB18" s="713"/>
      <c r="AC18" s="713"/>
      <c r="AD18" s="714">
        <v>10913</v>
      </c>
      <c r="AE18" s="714"/>
      <c r="AF18" s="714"/>
      <c r="AG18" s="714"/>
      <c r="AH18" s="714"/>
      <c r="AI18" s="714"/>
      <c r="AJ18" s="714"/>
      <c r="AK18" s="714"/>
      <c r="AL18" s="683">
        <v>0.4</v>
      </c>
      <c r="AM18" s="684"/>
      <c r="AN18" s="684"/>
      <c r="AO18" s="715"/>
      <c r="AP18" s="677" t="s">
        <v>276</v>
      </c>
      <c r="AQ18" s="678"/>
      <c r="AR18" s="678"/>
      <c r="AS18" s="678"/>
      <c r="AT18" s="678"/>
      <c r="AU18" s="678"/>
      <c r="AV18" s="678"/>
      <c r="AW18" s="678"/>
      <c r="AX18" s="678"/>
      <c r="AY18" s="678"/>
      <c r="AZ18" s="678"/>
      <c r="BA18" s="678"/>
      <c r="BB18" s="678"/>
      <c r="BC18" s="678"/>
      <c r="BD18" s="678"/>
      <c r="BE18" s="678"/>
      <c r="BF18" s="679"/>
      <c r="BG18" s="680" t="s">
        <v>251</v>
      </c>
      <c r="BH18" s="681"/>
      <c r="BI18" s="681"/>
      <c r="BJ18" s="681"/>
      <c r="BK18" s="681"/>
      <c r="BL18" s="681"/>
      <c r="BM18" s="681"/>
      <c r="BN18" s="682"/>
      <c r="BO18" s="713" t="s">
        <v>240</v>
      </c>
      <c r="BP18" s="713"/>
      <c r="BQ18" s="713"/>
      <c r="BR18" s="713"/>
      <c r="BS18" s="686" t="s">
        <v>240</v>
      </c>
      <c r="BT18" s="681"/>
      <c r="BU18" s="681"/>
      <c r="BV18" s="681"/>
      <c r="BW18" s="681"/>
      <c r="BX18" s="681"/>
      <c r="BY18" s="681"/>
      <c r="BZ18" s="681"/>
      <c r="CA18" s="681"/>
      <c r="CB18" s="727"/>
      <c r="CD18" s="719" t="s">
        <v>277</v>
      </c>
      <c r="CE18" s="720"/>
      <c r="CF18" s="720"/>
      <c r="CG18" s="720"/>
      <c r="CH18" s="720"/>
      <c r="CI18" s="720"/>
      <c r="CJ18" s="720"/>
      <c r="CK18" s="720"/>
      <c r="CL18" s="720"/>
      <c r="CM18" s="720"/>
      <c r="CN18" s="720"/>
      <c r="CO18" s="720"/>
      <c r="CP18" s="720"/>
      <c r="CQ18" s="721"/>
      <c r="CR18" s="680" t="s">
        <v>251</v>
      </c>
      <c r="CS18" s="681"/>
      <c r="CT18" s="681"/>
      <c r="CU18" s="681"/>
      <c r="CV18" s="681"/>
      <c r="CW18" s="681"/>
      <c r="CX18" s="681"/>
      <c r="CY18" s="682"/>
      <c r="CZ18" s="713" t="s">
        <v>240</v>
      </c>
      <c r="DA18" s="713"/>
      <c r="DB18" s="713"/>
      <c r="DC18" s="713"/>
      <c r="DD18" s="686" t="s">
        <v>251</v>
      </c>
      <c r="DE18" s="681"/>
      <c r="DF18" s="681"/>
      <c r="DG18" s="681"/>
      <c r="DH18" s="681"/>
      <c r="DI18" s="681"/>
      <c r="DJ18" s="681"/>
      <c r="DK18" s="681"/>
      <c r="DL18" s="681"/>
      <c r="DM18" s="681"/>
      <c r="DN18" s="681"/>
      <c r="DO18" s="681"/>
      <c r="DP18" s="682"/>
      <c r="DQ18" s="686" t="s">
        <v>240</v>
      </c>
      <c r="DR18" s="681"/>
      <c r="DS18" s="681"/>
      <c r="DT18" s="681"/>
      <c r="DU18" s="681"/>
      <c r="DV18" s="681"/>
      <c r="DW18" s="681"/>
      <c r="DX18" s="681"/>
      <c r="DY18" s="681"/>
      <c r="DZ18" s="681"/>
      <c r="EA18" s="681"/>
      <c r="EB18" s="681"/>
      <c r="EC18" s="727"/>
    </row>
    <row r="19" spans="2:133" ht="11.25" customHeight="1" x14ac:dyDescent="0.15">
      <c r="B19" s="677" t="s">
        <v>278</v>
      </c>
      <c r="C19" s="678"/>
      <c r="D19" s="678"/>
      <c r="E19" s="678"/>
      <c r="F19" s="678"/>
      <c r="G19" s="678"/>
      <c r="H19" s="678"/>
      <c r="I19" s="678"/>
      <c r="J19" s="678"/>
      <c r="K19" s="678"/>
      <c r="L19" s="678"/>
      <c r="M19" s="678"/>
      <c r="N19" s="678"/>
      <c r="O19" s="678"/>
      <c r="P19" s="678"/>
      <c r="Q19" s="679"/>
      <c r="R19" s="680">
        <v>7809</v>
      </c>
      <c r="S19" s="681"/>
      <c r="T19" s="681"/>
      <c r="U19" s="681"/>
      <c r="V19" s="681"/>
      <c r="W19" s="681"/>
      <c r="X19" s="681"/>
      <c r="Y19" s="682"/>
      <c r="Z19" s="713">
        <v>0.1</v>
      </c>
      <c r="AA19" s="713"/>
      <c r="AB19" s="713"/>
      <c r="AC19" s="713"/>
      <c r="AD19" s="714">
        <v>7809</v>
      </c>
      <c r="AE19" s="714"/>
      <c r="AF19" s="714"/>
      <c r="AG19" s="714"/>
      <c r="AH19" s="714"/>
      <c r="AI19" s="714"/>
      <c r="AJ19" s="714"/>
      <c r="AK19" s="714"/>
      <c r="AL19" s="683">
        <v>0.3</v>
      </c>
      <c r="AM19" s="684"/>
      <c r="AN19" s="684"/>
      <c r="AO19" s="715"/>
      <c r="AP19" s="677" t="s">
        <v>279</v>
      </c>
      <c r="AQ19" s="678"/>
      <c r="AR19" s="678"/>
      <c r="AS19" s="678"/>
      <c r="AT19" s="678"/>
      <c r="AU19" s="678"/>
      <c r="AV19" s="678"/>
      <c r="AW19" s="678"/>
      <c r="AX19" s="678"/>
      <c r="AY19" s="678"/>
      <c r="AZ19" s="678"/>
      <c r="BA19" s="678"/>
      <c r="BB19" s="678"/>
      <c r="BC19" s="678"/>
      <c r="BD19" s="678"/>
      <c r="BE19" s="678"/>
      <c r="BF19" s="679"/>
      <c r="BG19" s="680">
        <v>207</v>
      </c>
      <c r="BH19" s="681"/>
      <c r="BI19" s="681"/>
      <c r="BJ19" s="681"/>
      <c r="BK19" s="681"/>
      <c r="BL19" s="681"/>
      <c r="BM19" s="681"/>
      <c r="BN19" s="682"/>
      <c r="BO19" s="713">
        <v>0</v>
      </c>
      <c r="BP19" s="713"/>
      <c r="BQ19" s="713"/>
      <c r="BR19" s="713"/>
      <c r="BS19" s="686" t="s">
        <v>240</v>
      </c>
      <c r="BT19" s="681"/>
      <c r="BU19" s="681"/>
      <c r="BV19" s="681"/>
      <c r="BW19" s="681"/>
      <c r="BX19" s="681"/>
      <c r="BY19" s="681"/>
      <c r="BZ19" s="681"/>
      <c r="CA19" s="681"/>
      <c r="CB19" s="727"/>
      <c r="CD19" s="719" t="s">
        <v>280</v>
      </c>
      <c r="CE19" s="720"/>
      <c r="CF19" s="720"/>
      <c r="CG19" s="720"/>
      <c r="CH19" s="720"/>
      <c r="CI19" s="720"/>
      <c r="CJ19" s="720"/>
      <c r="CK19" s="720"/>
      <c r="CL19" s="720"/>
      <c r="CM19" s="720"/>
      <c r="CN19" s="720"/>
      <c r="CO19" s="720"/>
      <c r="CP19" s="720"/>
      <c r="CQ19" s="721"/>
      <c r="CR19" s="680" t="s">
        <v>251</v>
      </c>
      <c r="CS19" s="681"/>
      <c r="CT19" s="681"/>
      <c r="CU19" s="681"/>
      <c r="CV19" s="681"/>
      <c r="CW19" s="681"/>
      <c r="CX19" s="681"/>
      <c r="CY19" s="682"/>
      <c r="CZ19" s="713" t="s">
        <v>240</v>
      </c>
      <c r="DA19" s="713"/>
      <c r="DB19" s="713"/>
      <c r="DC19" s="713"/>
      <c r="DD19" s="686" t="s">
        <v>240</v>
      </c>
      <c r="DE19" s="681"/>
      <c r="DF19" s="681"/>
      <c r="DG19" s="681"/>
      <c r="DH19" s="681"/>
      <c r="DI19" s="681"/>
      <c r="DJ19" s="681"/>
      <c r="DK19" s="681"/>
      <c r="DL19" s="681"/>
      <c r="DM19" s="681"/>
      <c r="DN19" s="681"/>
      <c r="DO19" s="681"/>
      <c r="DP19" s="682"/>
      <c r="DQ19" s="686" t="s">
        <v>240</v>
      </c>
      <c r="DR19" s="681"/>
      <c r="DS19" s="681"/>
      <c r="DT19" s="681"/>
      <c r="DU19" s="681"/>
      <c r="DV19" s="681"/>
      <c r="DW19" s="681"/>
      <c r="DX19" s="681"/>
      <c r="DY19" s="681"/>
      <c r="DZ19" s="681"/>
      <c r="EA19" s="681"/>
      <c r="EB19" s="681"/>
      <c r="EC19" s="727"/>
    </row>
    <row r="20" spans="2:133" ht="11.25" customHeight="1" x14ac:dyDescent="0.15">
      <c r="B20" s="677" t="s">
        <v>281</v>
      </c>
      <c r="C20" s="678"/>
      <c r="D20" s="678"/>
      <c r="E20" s="678"/>
      <c r="F20" s="678"/>
      <c r="G20" s="678"/>
      <c r="H20" s="678"/>
      <c r="I20" s="678"/>
      <c r="J20" s="678"/>
      <c r="K20" s="678"/>
      <c r="L20" s="678"/>
      <c r="M20" s="678"/>
      <c r="N20" s="678"/>
      <c r="O20" s="678"/>
      <c r="P20" s="678"/>
      <c r="Q20" s="679"/>
      <c r="R20" s="680">
        <v>1872</v>
      </c>
      <c r="S20" s="681"/>
      <c r="T20" s="681"/>
      <c r="U20" s="681"/>
      <c r="V20" s="681"/>
      <c r="W20" s="681"/>
      <c r="X20" s="681"/>
      <c r="Y20" s="682"/>
      <c r="Z20" s="713">
        <v>0</v>
      </c>
      <c r="AA20" s="713"/>
      <c r="AB20" s="713"/>
      <c r="AC20" s="713"/>
      <c r="AD20" s="714">
        <v>1872</v>
      </c>
      <c r="AE20" s="714"/>
      <c r="AF20" s="714"/>
      <c r="AG20" s="714"/>
      <c r="AH20" s="714"/>
      <c r="AI20" s="714"/>
      <c r="AJ20" s="714"/>
      <c r="AK20" s="714"/>
      <c r="AL20" s="683">
        <v>0.1</v>
      </c>
      <c r="AM20" s="684"/>
      <c r="AN20" s="684"/>
      <c r="AO20" s="715"/>
      <c r="AP20" s="677" t="s">
        <v>282</v>
      </c>
      <c r="AQ20" s="678"/>
      <c r="AR20" s="678"/>
      <c r="AS20" s="678"/>
      <c r="AT20" s="678"/>
      <c r="AU20" s="678"/>
      <c r="AV20" s="678"/>
      <c r="AW20" s="678"/>
      <c r="AX20" s="678"/>
      <c r="AY20" s="678"/>
      <c r="AZ20" s="678"/>
      <c r="BA20" s="678"/>
      <c r="BB20" s="678"/>
      <c r="BC20" s="678"/>
      <c r="BD20" s="678"/>
      <c r="BE20" s="678"/>
      <c r="BF20" s="679"/>
      <c r="BG20" s="680">
        <v>207</v>
      </c>
      <c r="BH20" s="681"/>
      <c r="BI20" s="681"/>
      <c r="BJ20" s="681"/>
      <c r="BK20" s="681"/>
      <c r="BL20" s="681"/>
      <c r="BM20" s="681"/>
      <c r="BN20" s="682"/>
      <c r="BO20" s="713">
        <v>0</v>
      </c>
      <c r="BP20" s="713"/>
      <c r="BQ20" s="713"/>
      <c r="BR20" s="713"/>
      <c r="BS20" s="686" t="s">
        <v>240</v>
      </c>
      <c r="BT20" s="681"/>
      <c r="BU20" s="681"/>
      <c r="BV20" s="681"/>
      <c r="BW20" s="681"/>
      <c r="BX20" s="681"/>
      <c r="BY20" s="681"/>
      <c r="BZ20" s="681"/>
      <c r="CA20" s="681"/>
      <c r="CB20" s="727"/>
      <c r="CD20" s="719" t="s">
        <v>283</v>
      </c>
      <c r="CE20" s="720"/>
      <c r="CF20" s="720"/>
      <c r="CG20" s="720"/>
      <c r="CH20" s="720"/>
      <c r="CI20" s="720"/>
      <c r="CJ20" s="720"/>
      <c r="CK20" s="720"/>
      <c r="CL20" s="720"/>
      <c r="CM20" s="720"/>
      <c r="CN20" s="720"/>
      <c r="CO20" s="720"/>
      <c r="CP20" s="720"/>
      <c r="CQ20" s="721"/>
      <c r="CR20" s="680">
        <v>5795189</v>
      </c>
      <c r="CS20" s="681"/>
      <c r="CT20" s="681"/>
      <c r="CU20" s="681"/>
      <c r="CV20" s="681"/>
      <c r="CW20" s="681"/>
      <c r="CX20" s="681"/>
      <c r="CY20" s="682"/>
      <c r="CZ20" s="713">
        <v>100</v>
      </c>
      <c r="DA20" s="713"/>
      <c r="DB20" s="713"/>
      <c r="DC20" s="713"/>
      <c r="DD20" s="686">
        <v>477394</v>
      </c>
      <c r="DE20" s="681"/>
      <c r="DF20" s="681"/>
      <c r="DG20" s="681"/>
      <c r="DH20" s="681"/>
      <c r="DI20" s="681"/>
      <c r="DJ20" s="681"/>
      <c r="DK20" s="681"/>
      <c r="DL20" s="681"/>
      <c r="DM20" s="681"/>
      <c r="DN20" s="681"/>
      <c r="DO20" s="681"/>
      <c r="DP20" s="682"/>
      <c r="DQ20" s="686">
        <v>3508895</v>
      </c>
      <c r="DR20" s="681"/>
      <c r="DS20" s="681"/>
      <c r="DT20" s="681"/>
      <c r="DU20" s="681"/>
      <c r="DV20" s="681"/>
      <c r="DW20" s="681"/>
      <c r="DX20" s="681"/>
      <c r="DY20" s="681"/>
      <c r="DZ20" s="681"/>
      <c r="EA20" s="681"/>
      <c r="EB20" s="681"/>
      <c r="EC20" s="727"/>
    </row>
    <row r="21" spans="2:133" ht="11.25" customHeight="1" x14ac:dyDescent="0.15">
      <c r="B21" s="677" t="s">
        <v>284</v>
      </c>
      <c r="C21" s="678"/>
      <c r="D21" s="678"/>
      <c r="E21" s="678"/>
      <c r="F21" s="678"/>
      <c r="G21" s="678"/>
      <c r="H21" s="678"/>
      <c r="I21" s="678"/>
      <c r="J21" s="678"/>
      <c r="K21" s="678"/>
      <c r="L21" s="678"/>
      <c r="M21" s="678"/>
      <c r="N21" s="678"/>
      <c r="O21" s="678"/>
      <c r="P21" s="678"/>
      <c r="Q21" s="679"/>
      <c r="R21" s="680">
        <v>1232</v>
      </c>
      <c r="S21" s="681"/>
      <c r="T21" s="681"/>
      <c r="U21" s="681"/>
      <c r="V21" s="681"/>
      <c r="W21" s="681"/>
      <c r="X21" s="681"/>
      <c r="Y21" s="682"/>
      <c r="Z21" s="713">
        <v>0</v>
      </c>
      <c r="AA21" s="713"/>
      <c r="AB21" s="713"/>
      <c r="AC21" s="713"/>
      <c r="AD21" s="714">
        <v>1232</v>
      </c>
      <c r="AE21" s="714"/>
      <c r="AF21" s="714"/>
      <c r="AG21" s="714"/>
      <c r="AH21" s="714"/>
      <c r="AI21" s="714"/>
      <c r="AJ21" s="714"/>
      <c r="AK21" s="714"/>
      <c r="AL21" s="683">
        <v>0</v>
      </c>
      <c r="AM21" s="684"/>
      <c r="AN21" s="684"/>
      <c r="AO21" s="715"/>
      <c r="AP21" s="774" t="s">
        <v>285</v>
      </c>
      <c r="AQ21" s="782"/>
      <c r="AR21" s="782"/>
      <c r="AS21" s="782"/>
      <c r="AT21" s="782"/>
      <c r="AU21" s="782"/>
      <c r="AV21" s="782"/>
      <c r="AW21" s="782"/>
      <c r="AX21" s="782"/>
      <c r="AY21" s="782"/>
      <c r="AZ21" s="782"/>
      <c r="BA21" s="782"/>
      <c r="BB21" s="782"/>
      <c r="BC21" s="782"/>
      <c r="BD21" s="782"/>
      <c r="BE21" s="782"/>
      <c r="BF21" s="776"/>
      <c r="BG21" s="680">
        <v>207</v>
      </c>
      <c r="BH21" s="681"/>
      <c r="BI21" s="681"/>
      <c r="BJ21" s="681"/>
      <c r="BK21" s="681"/>
      <c r="BL21" s="681"/>
      <c r="BM21" s="681"/>
      <c r="BN21" s="682"/>
      <c r="BO21" s="713">
        <v>0</v>
      </c>
      <c r="BP21" s="713"/>
      <c r="BQ21" s="713"/>
      <c r="BR21" s="713"/>
      <c r="BS21" s="686" t="s">
        <v>251</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286</v>
      </c>
      <c r="C22" s="678"/>
      <c r="D22" s="678"/>
      <c r="E22" s="678"/>
      <c r="F22" s="678"/>
      <c r="G22" s="678"/>
      <c r="H22" s="678"/>
      <c r="I22" s="678"/>
      <c r="J22" s="678"/>
      <c r="K22" s="678"/>
      <c r="L22" s="678"/>
      <c r="M22" s="678"/>
      <c r="N22" s="678"/>
      <c r="O22" s="678"/>
      <c r="P22" s="678"/>
      <c r="Q22" s="679"/>
      <c r="R22" s="680">
        <v>1799114</v>
      </c>
      <c r="S22" s="681"/>
      <c r="T22" s="681"/>
      <c r="U22" s="681"/>
      <c r="V22" s="681"/>
      <c r="W22" s="681"/>
      <c r="X22" s="681"/>
      <c r="Y22" s="682"/>
      <c r="Z22" s="713">
        <v>30.9</v>
      </c>
      <c r="AA22" s="713"/>
      <c r="AB22" s="713"/>
      <c r="AC22" s="713"/>
      <c r="AD22" s="714">
        <v>1702008</v>
      </c>
      <c r="AE22" s="714"/>
      <c r="AF22" s="714"/>
      <c r="AG22" s="714"/>
      <c r="AH22" s="714"/>
      <c r="AI22" s="714"/>
      <c r="AJ22" s="714"/>
      <c r="AK22" s="714"/>
      <c r="AL22" s="683">
        <v>57.2</v>
      </c>
      <c r="AM22" s="684"/>
      <c r="AN22" s="684"/>
      <c r="AO22" s="715"/>
      <c r="AP22" s="774" t="s">
        <v>287</v>
      </c>
      <c r="AQ22" s="782"/>
      <c r="AR22" s="782"/>
      <c r="AS22" s="782"/>
      <c r="AT22" s="782"/>
      <c r="AU22" s="782"/>
      <c r="AV22" s="782"/>
      <c r="AW22" s="782"/>
      <c r="AX22" s="782"/>
      <c r="AY22" s="782"/>
      <c r="AZ22" s="782"/>
      <c r="BA22" s="782"/>
      <c r="BB22" s="782"/>
      <c r="BC22" s="782"/>
      <c r="BD22" s="782"/>
      <c r="BE22" s="782"/>
      <c r="BF22" s="776"/>
      <c r="BG22" s="680" t="s">
        <v>251</v>
      </c>
      <c r="BH22" s="681"/>
      <c r="BI22" s="681"/>
      <c r="BJ22" s="681"/>
      <c r="BK22" s="681"/>
      <c r="BL22" s="681"/>
      <c r="BM22" s="681"/>
      <c r="BN22" s="682"/>
      <c r="BO22" s="713" t="s">
        <v>240</v>
      </c>
      <c r="BP22" s="713"/>
      <c r="BQ22" s="713"/>
      <c r="BR22" s="713"/>
      <c r="BS22" s="686" t="s">
        <v>251</v>
      </c>
      <c r="BT22" s="681"/>
      <c r="BU22" s="681"/>
      <c r="BV22" s="681"/>
      <c r="BW22" s="681"/>
      <c r="BX22" s="681"/>
      <c r="BY22" s="681"/>
      <c r="BZ22" s="681"/>
      <c r="CA22" s="681"/>
      <c r="CB22" s="727"/>
      <c r="CD22" s="784" t="s">
        <v>288</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289</v>
      </c>
      <c r="C23" s="678"/>
      <c r="D23" s="678"/>
      <c r="E23" s="678"/>
      <c r="F23" s="678"/>
      <c r="G23" s="678"/>
      <c r="H23" s="678"/>
      <c r="I23" s="678"/>
      <c r="J23" s="678"/>
      <c r="K23" s="678"/>
      <c r="L23" s="678"/>
      <c r="M23" s="678"/>
      <c r="N23" s="678"/>
      <c r="O23" s="678"/>
      <c r="P23" s="678"/>
      <c r="Q23" s="679"/>
      <c r="R23" s="680">
        <v>1702008</v>
      </c>
      <c r="S23" s="681"/>
      <c r="T23" s="681"/>
      <c r="U23" s="681"/>
      <c r="V23" s="681"/>
      <c r="W23" s="681"/>
      <c r="X23" s="681"/>
      <c r="Y23" s="682"/>
      <c r="Z23" s="713">
        <v>29.2</v>
      </c>
      <c r="AA23" s="713"/>
      <c r="AB23" s="713"/>
      <c r="AC23" s="713"/>
      <c r="AD23" s="714">
        <v>1702008</v>
      </c>
      <c r="AE23" s="714"/>
      <c r="AF23" s="714"/>
      <c r="AG23" s="714"/>
      <c r="AH23" s="714"/>
      <c r="AI23" s="714"/>
      <c r="AJ23" s="714"/>
      <c r="AK23" s="714"/>
      <c r="AL23" s="683">
        <v>57.2</v>
      </c>
      <c r="AM23" s="684"/>
      <c r="AN23" s="684"/>
      <c r="AO23" s="715"/>
      <c r="AP23" s="774" t="s">
        <v>290</v>
      </c>
      <c r="AQ23" s="782"/>
      <c r="AR23" s="782"/>
      <c r="AS23" s="782"/>
      <c r="AT23" s="782"/>
      <c r="AU23" s="782"/>
      <c r="AV23" s="782"/>
      <c r="AW23" s="782"/>
      <c r="AX23" s="782"/>
      <c r="AY23" s="782"/>
      <c r="AZ23" s="782"/>
      <c r="BA23" s="782"/>
      <c r="BB23" s="782"/>
      <c r="BC23" s="782"/>
      <c r="BD23" s="782"/>
      <c r="BE23" s="782"/>
      <c r="BF23" s="776"/>
      <c r="BG23" s="680" t="s">
        <v>251</v>
      </c>
      <c r="BH23" s="681"/>
      <c r="BI23" s="681"/>
      <c r="BJ23" s="681"/>
      <c r="BK23" s="681"/>
      <c r="BL23" s="681"/>
      <c r="BM23" s="681"/>
      <c r="BN23" s="682"/>
      <c r="BO23" s="713" t="s">
        <v>251</v>
      </c>
      <c r="BP23" s="713"/>
      <c r="BQ23" s="713"/>
      <c r="BR23" s="713"/>
      <c r="BS23" s="686" t="s">
        <v>240</v>
      </c>
      <c r="BT23" s="681"/>
      <c r="BU23" s="681"/>
      <c r="BV23" s="681"/>
      <c r="BW23" s="681"/>
      <c r="BX23" s="681"/>
      <c r="BY23" s="681"/>
      <c r="BZ23" s="681"/>
      <c r="CA23" s="681"/>
      <c r="CB23" s="727"/>
      <c r="CD23" s="784" t="s">
        <v>228</v>
      </c>
      <c r="CE23" s="785"/>
      <c r="CF23" s="785"/>
      <c r="CG23" s="785"/>
      <c r="CH23" s="785"/>
      <c r="CI23" s="785"/>
      <c r="CJ23" s="785"/>
      <c r="CK23" s="785"/>
      <c r="CL23" s="785"/>
      <c r="CM23" s="785"/>
      <c r="CN23" s="785"/>
      <c r="CO23" s="785"/>
      <c r="CP23" s="785"/>
      <c r="CQ23" s="786"/>
      <c r="CR23" s="784" t="s">
        <v>291</v>
      </c>
      <c r="CS23" s="785"/>
      <c r="CT23" s="785"/>
      <c r="CU23" s="785"/>
      <c r="CV23" s="785"/>
      <c r="CW23" s="785"/>
      <c r="CX23" s="785"/>
      <c r="CY23" s="786"/>
      <c r="CZ23" s="784" t="s">
        <v>292</v>
      </c>
      <c r="DA23" s="785"/>
      <c r="DB23" s="785"/>
      <c r="DC23" s="786"/>
      <c r="DD23" s="784" t="s">
        <v>293</v>
      </c>
      <c r="DE23" s="785"/>
      <c r="DF23" s="785"/>
      <c r="DG23" s="785"/>
      <c r="DH23" s="785"/>
      <c r="DI23" s="785"/>
      <c r="DJ23" s="785"/>
      <c r="DK23" s="786"/>
      <c r="DL23" s="793" t="s">
        <v>294</v>
      </c>
      <c r="DM23" s="794"/>
      <c r="DN23" s="794"/>
      <c r="DO23" s="794"/>
      <c r="DP23" s="794"/>
      <c r="DQ23" s="794"/>
      <c r="DR23" s="794"/>
      <c r="DS23" s="794"/>
      <c r="DT23" s="794"/>
      <c r="DU23" s="794"/>
      <c r="DV23" s="795"/>
      <c r="DW23" s="784" t="s">
        <v>295</v>
      </c>
      <c r="DX23" s="785"/>
      <c r="DY23" s="785"/>
      <c r="DZ23" s="785"/>
      <c r="EA23" s="785"/>
      <c r="EB23" s="785"/>
      <c r="EC23" s="786"/>
    </row>
    <row r="24" spans="2:133" ht="11.25" customHeight="1" x14ac:dyDescent="0.15">
      <c r="B24" s="677" t="s">
        <v>296</v>
      </c>
      <c r="C24" s="678"/>
      <c r="D24" s="678"/>
      <c r="E24" s="678"/>
      <c r="F24" s="678"/>
      <c r="G24" s="678"/>
      <c r="H24" s="678"/>
      <c r="I24" s="678"/>
      <c r="J24" s="678"/>
      <c r="K24" s="678"/>
      <c r="L24" s="678"/>
      <c r="M24" s="678"/>
      <c r="N24" s="678"/>
      <c r="O24" s="678"/>
      <c r="P24" s="678"/>
      <c r="Q24" s="679"/>
      <c r="R24" s="680">
        <v>97095</v>
      </c>
      <c r="S24" s="681"/>
      <c r="T24" s="681"/>
      <c r="U24" s="681"/>
      <c r="V24" s="681"/>
      <c r="W24" s="681"/>
      <c r="X24" s="681"/>
      <c r="Y24" s="682"/>
      <c r="Z24" s="713">
        <v>1.7</v>
      </c>
      <c r="AA24" s="713"/>
      <c r="AB24" s="713"/>
      <c r="AC24" s="713"/>
      <c r="AD24" s="714" t="s">
        <v>240</v>
      </c>
      <c r="AE24" s="714"/>
      <c r="AF24" s="714"/>
      <c r="AG24" s="714"/>
      <c r="AH24" s="714"/>
      <c r="AI24" s="714"/>
      <c r="AJ24" s="714"/>
      <c r="AK24" s="714"/>
      <c r="AL24" s="683" t="s">
        <v>251</v>
      </c>
      <c r="AM24" s="684"/>
      <c r="AN24" s="684"/>
      <c r="AO24" s="715"/>
      <c r="AP24" s="774" t="s">
        <v>297</v>
      </c>
      <c r="AQ24" s="782"/>
      <c r="AR24" s="782"/>
      <c r="AS24" s="782"/>
      <c r="AT24" s="782"/>
      <c r="AU24" s="782"/>
      <c r="AV24" s="782"/>
      <c r="AW24" s="782"/>
      <c r="AX24" s="782"/>
      <c r="AY24" s="782"/>
      <c r="AZ24" s="782"/>
      <c r="BA24" s="782"/>
      <c r="BB24" s="782"/>
      <c r="BC24" s="782"/>
      <c r="BD24" s="782"/>
      <c r="BE24" s="782"/>
      <c r="BF24" s="776"/>
      <c r="BG24" s="680" t="s">
        <v>251</v>
      </c>
      <c r="BH24" s="681"/>
      <c r="BI24" s="681"/>
      <c r="BJ24" s="681"/>
      <c r="BK24" s="681"/>
      <c r="BL24" s="681"/>
      <c r="BM24" s="681"/>
      <c r="BN24" s="682"/>
      <c r="BO24" s="713" t="s">
        <v>240</v>
      </c>
      <c r="BP24" s="713"/>
      <c r="BQ24" s="713"/>
      <c r="BR24" s="713"/>
      <c r="BS24" s="686" t="s">
        <v>251</v>
      </c>
      <c r="BT24" s="681"/>
      <c r="BU24" s="681"/>
      <c r="BV24" s="681"/>
      <c r="BW24" s="681"/>
      <c r="BX24" s="681"/>
      <c r="BY24" s="681"/>
      <c r="BZ24" s="681"/>
      <c r="CA24" s="681"/>
      <c r="CB24" s="727"/>
      <c r="CD24" s="738" t="s">
        <v>298</v>
      </c>
      <c r="CE24" s="739"/>
      <c r="CF24" s="739"/>
      <c r="CG24" s="739"/>
      <c r="CH24" s="739"/>
      <c r="CI24" s="739"/>
      <c r="CJ24" s="739"/>
      <c r="CK24" s="739"/>
      <c r="CL24" s="739"/>
      <c r="CM24" s="739"/>
      <c r="CN24" s="739"/>
      <c r="CO24" s="739"/>
      <c r="CP24" s="739"/>
      <c r="CQ24" s="740"/>
      <c r="CR24" s="735">
        <v>1864505</v>
      </c>
      <c r="CS24" s="736"/>
      <c r="CT24" s="736"/>
      <c r="CU24" s="736"/>
      <c r="CV24" s="736"/>
      <c r="CW24" s="736"/>
      <c r="CX24" s="736"/>
      <c r="CY24" s="779"/>
      <c r="CZ24" s="780">
        <v>32.200000000000003</v>
      </c>
      <c r="DA24" s="751"/>
      <c r="DB24" s="751"/>
      <c r="DC24" s="783"/>
      <c r="DD24" s="778">
        <v>1414581</v>
      </c>
      <c r="DE24" s="736"/>
      <c r="DF24" s="736"/>
      <c r="DG24" s="736"/>
      <c r="DH24" s="736"/>
      <c r="DI24" s="736"/>
      <c r="DJ24" s="736"/>
      <c r="DK24" s="779"/>
      <c r="DL24" s="778">
        <v>1394059</v>
      </c>
      <c r="DM24" s="736"/>
      <c r="DN24" s="736"/>
      <c r="DO24" s="736"/>
      <c r="DP24" s="736"/>
      <c r="DQ24" s="736"/>
      <c r="DR24" s="736"/>
      <c r="DS24" s="736"/>
      <c r="DT24" s="736"/>
      <c r="DU24" s="736"/>
      <c r="DV24" s="779"/>
      <c r="DW24" s="780">
        <v>45.1</v>
      </c>
      <c r="DX24" s="751"/>
      <c r="DY24" s="751"/>
      <c r="DZ24" s="751"/>
      <c r="EA24" s="751"/>
      <c r="EB24" s="751"/>
      <c r="EC24" s="781"/>
    </row>
    <row r="25" spans="2:133" ht="11.25" customHeight="1" x14ac:dyDescent="0.15">
      <c r="B25" s="677" t="s">
        <v>299</v>
      </c>
      <c r="C25" s="678"/>
      <c r="D25" s="678"/>
      <c r="E25" s="678"/>
      <c r="F25" s="678"/>
      <c r="G25" s="678"/>
      <c r="H25" s="678"/>
      <c r="I25" s="678"/>
      <c r="J25" s="678"/>
      <c r="K25" s="678"/>
      <c r="L25" s="678"/>
      <c r="M25" s="678"/>
      <c r="N25" s="678"/>
      <c r="O25" s="678"/>
      <c r="P25" s="678"/>
      <c r="Q25" s="679"/>
      <c r="R25" s="680">
        <v>11</v>
      </c>
      <c r="S25" s="681"/>
      <c r="T25" s="681"/>
      <c r="U25" s="681"/>
      <c r="V25" s="681"/>
      <c r="W25" s="681"/>
      <c r="X25" s="681"/>
      <c r="Y25" s="682"/>
      <c r="Z25" s="713">
        <v>0</v>
      </c>
      <c r="AA25" s="713"/>
      <c r="AB25" s="713"/>
      <c r="AC25" s="713"/>
      <c r="AD25" s="714" t="s">
        <v>251</v>
      </c>
      <c r="AE25" s="714"/>
      <c r="AF25" s="714"/>
      <c r="AG25" s="714"/>
      <c r="AH25" s="714"/>
      <c r="AI25" s="714"/>
      <c r="AJ25" s="714"/>
      <c r="AK25" s="714"/>
      <c r="AL25" s="683" t="s">
        <v>240</v>
      </c>
      <c r="AM25" s="684"/>
      <c r="AN25" s="684"/>
      <c r="AO25" s="715"/>
      <c r="AP25" s="774" t="s">
        <v>300</v>
      </c>
      <c r="AQ25" s="782"/>
      <c r="AR25" s="782"/>
      <c r="AS25" s="782"/>
      <c r="AT25" s="782"/>
      <c r="AU25" s="782"/>
      <c r="AV25" s="782"/>
      <c r="AW25" s="782"/>
      <c r="AX25" s="782"/>
      <c r="AY25" s="782"/>
      <c r="AZ25" s="782"/>
      <c r="BA25" s="782"/>
      <c r="BB25" s="782"/>
      <c r="BC25" s="782"/>
      <c r="BD25" s="782"/>
      <c r="BE25" s="782"/>
      <c r="BF25" s="776"/>
      <c r="BG25" s="680" t="s">
        <v>240</v>
      </c>
      <c r="BH25" s="681"/>
      <c r="BI25" s="681"/>
      <c r="BJ25" s="681"/>
      <c r="BK25" s="681"/>
      <c r="BL25" s="681"/>
      <c r="BM25" s="681"/>
      <c r="BN25" s="682"/>
      <c r="BO25" s="713" t="s">
        <v>251</v>
      </c>
      <c r="BP25" s="713"/>
      <c r="BQ25" s="713"/>
      <c r="BR25" s="713"/>
      <c r="BS25" s="686" t="s">
        <v>251</v>
      </c>
      <c r="BT25" s="681"/>
      <c r="BU25" s="681"/>
      <c r="BV25" s="681"/>
      <c r="BW25" s="681"/>
      <c r="BX25" s="681"/>
      <c r="BY25" s="681"/>
      <c r="BZ25" s="681"/>
      <c r="CA25" s="681"/>
      <c r="CB25" s="727"/>
      <c r="CD25" s="719" t="s">
        <v>301</v>
      </c>
      <c r="CE25" s="720"/>
      <c r="CF25" s="720"/>
      <c r="CG25" s="720"/>
      <c r="CH25" s="720"/>
      <c r="CI25" s="720"/>
      <c r="CJ25" s="720"/>
      <c r="CK25" s="720"/>
      <c r="CL25" s="720"/>
      <c r="CM25" s="720"/>
      <c r="CN25" s="720"/>
      <c r="CO25" s="720"/>
      <c r="CP25" s="720"/>
      <c r="CQ25" s="721"/>
      <c r="CR25" s="680">
        <v>985506</v>
      </c>
      <c r="CS25" s="699"/>
      <c r="CT25" s="699"/>
      <c r="CU25" s="699"/>
      <c r="CV25" s="699"/>
      <c r="CW25" s="699"/>
      <c r="CX25" s="699"/>
      <c r="CY25" s="700"/>
      <c r="CZ25" s="683">
        <v>17</v>
      </c>
      <c r="DA25" s="701"/>
      <c r="DB25" s="701"/>
      <c r="DC25" s="702"/>
      <c r="DD25" s="686">
        <v>882717</v>
      </c>
      <c r="DE25" s="699"/>
      <c r="DF25" s="699"/>
      <c r="DG25" s="699"/>
      <c r="DH25" s="699"/>
      <c r="DI25" s="699"/>
      <c r="DJ25" s="699"/>
      <c r="DK25" s="700"/>
      <c r="DL25" s="686">
        <v>868151</v>
      </c>
      <c r="DM25" s="699"/>
      <c r="DN25" s="699"/>
      <c r="DO25" s="699"/>
      <c r="DP25" s="699"/>
      <c r="DQ25" s="699"/>
      <c r="DR25" s="699"/>
      <c r="DS25" s="699"/>
      <c r="DT25" s="699"/>
      <c r="DU25" s="699"/>
      <c r="DV25" s="700"/>
      <c r="DW25" s="683">
        <v>28.1</v>
      </c>
      <c r="DX25" s="701"/>
      <c r="DY25" s="701"/>
      <c r="DZ25" s="701"/>
      <c r="EA25" s="701"/>
      <c r="EB25" s="701"/>
      <c r="EC25" s="722"/>
    </row>
    <row r="26" spans="2:133" ht="11.25" customHeight="1" x14ac:dyDescent="0.15">
      <c r="B26" s="677" t="s">
        <v>302</v>
      </c>
      <c r="C26" s="678"/>
      <c r="D26" s="678"/>
      <c r="E26" s="678"/>
      <c r="F26" s="678"/>
      <c r="G26" s="678"/>
      <c r="H26" s="678"/>
      <c r="I26" s="678"/>
      <c r="J26" s="678"/>
      <c r="K26" s="678"/>
      <c r="L26" s="678"/>
      <c r="M26" s="678"/>
      <c r="N26" s="678"/>
      <c r="O26" s="678"/>
      <c r="P26" s="678"/>
      <c r="Q26" s="679"/>
      <c r="R26" s="680">
        <v>3062717</v>
      </c>
      <c r="S26" s="681"/>
      <c r="T26" s="681"/>
      <c r="U26" s="681"/>
      <c r="V26" s="681"/>
      <c r="W26" s="681"/>
      <c r="X26" s="681"/>
      <c r="Y26" s="682"/>
      <c r="Z26" s="713">
        <v>52.6</v>
      </c>
      <c r="AA26" s="713"/>
      <c r="AB26" s="713"/>
      <c r="AC26" s="713"/>
      <c r="AD26" s="714">
        <v>2965611</v>
      </c>
      <c r="AE26" s="714"/>
      <c r="AF26" s="714"/>
      <c r="AG26" s="714"/>
      <c r="AH26" s="714"/>
      <c r="AI26" s="714"/>
      <c r="AJ26" s="714"/>
      <c r="AK26" s="714"/>
      <c r="AL26" s="683">
        <v>99.6</v>
      </c>
      <c r="AM26" s="684"/>
      <c r="AN26" s="684"/>
      <c r="AO26" s="715"/>
      <c r="AP26" s="774" t="s">
        <v>303</v>
      </c>
      <c r="AQ26" s="775"/>
      <c r="AR26" s="775"/>
      <c r="AS26" s="775"/>
      <c r="AT26" s="775"/>
      <c r="AU26" s="775"/>
      <c r="AV26" s="775"/>
      <c r="AW26" s="775"/>
      <c r="AX26" s="775"/>
      <c r="AY26" s="775"/>
      <c r="AZ26" s="775"/>
      <c r="BA26" s="775"/>
      <c r="BB26" s="775"/>
      <c r="BC26" s="775"/>
      <c r="BD26" s="775"/>
      <c r="BE26" s="775"/>
      <c r="BF26" s="776"/>
      <c r="BG26" s="680" t="s">
        <v>240</v>
      </c>
      <c r="BH26" s="681"/>
      <c r="BI26" s="681"/>
      <c r="BJ26" s="681"/>
      <c r="BK26" s="681"/>
      <c r="BL26" s="681"/>
      <c r="BM26" s="681"/>
      <c r="BN26" s="682"/>
      <c r="BO26" s="713" t="s">
        <v>251</v>
      </c>
      <c r="BP26" s="713"/>
      <c r="BQ26" s="713"/>
      <c r="BR26" s="713"/>
      <c r="BS26" s="686" t="s">
        <v>251</v>
      </c>
      <c r="BT26" s="681"/>
      <c r="BU26" s="681"/>
      <c r="BV26" s="681"/>
      <c r="BW26" s="681"/>
      <c r="BX26" s="681"/>
      <c r="BY26" s="681"/>
      <c r="BZ26" s="681"/>
      <c r="CA26" s="681"/>
      <c r="CB26" s="727"/>
      <c r="CD26" s="719" t="s">
        <v>304</v>
      </c>
      <c r="CE26" s="720"/>
      <c r="CF26" s="720"/>
      <c r="CG26" s="720"/>
      <c r="CH26" s="720"/>
      <c r="CI26" s="720"/>
      <c r="CJ26" s="720"/>
      <c r="CK26" s="720"/>
      <c r="CL26" s="720"/>
      <c r="CM26" s="720"/>
      <c r="CN26" s="720"/>
      <c r="CO26" s="720"/>
      <c r="CP26" s="720"/>
      <c r="CQ26" s="721"/>
      <c r="CR26" s="680">
        <v>428143</v>
      </c>
      <c r="CS26" s="681"/>
      <c r="CT26" s="681"/>
      <c r="CU26" s="681"/>
      <c r="CV26" s="681"/>
      <c r="CW26" s="681"/>
      <c r="CX26" s="681"/>
      <c r="CY26" s="682"/>
      <c r="CZ26" s="683">
        <v>7.4</v>
      </c>
      <c r="DA26" s="701"/>
      <c r="DB26" s="701"/>
      <c r="DC26" s="702"/>
      <c r="DD26" s="686">
        <v>357313</v>
      </c>
      <c r="DE26" s="681"/>
      <c r="DF26" s="681"/>
      <c r="DG26" s="681"/>
      <c r="DH26" s="681"/>
      <c r="DI26" s="681"/>
      <c r="DJ26" s="681"/>
      <c r="DK26" s="682"/>
      <c r="DL26" s="686" t="s">
        <v>251</v>
      </c>
      <c r="DM26" s="681"/>
      <c r="DN26" s="681"/>
      <c r="DO26" s="681"/>
      <c r="DP26" s="681"/>
      <c r="DQ26" s="681"/>
      <c r="DR26" s="681"/>
      <c r="DS26" s="681"/>
      <c r="DT26" s="681"/>
      <c r="DU26" s="681"/>
      <c r="DV26" s="682"/>
      <c r="DW26" s="683" t="s">
        <v>251</v>
      </c>
      <c r="DX26" s="701"/>
      <c r="DY26" s="701"/>
      <c r="DZ26" s="701"/>
      <c r="EA26" s="701"/>
      <c r="EB26" s="701"/>
      <c r="EC26" s="722"/>
    </row>
    <row r="27" spans="2:133" ht="11.25" customHeight="1" x14ac:dyDescent="0.15">
      <c r="B27" s="677" t="s">
        <v>305</v>
      </c>
      <c r="C27" s="678"/>
      <c r="D27" s="678"/>
      <c r="E27" s="678"/>
      <c r="F27" s="678"/>
      <c r="G27" s="678"/>
      <c r="H27" s="678"/>
      <c r="I27" s="678"/>
      <c r="J27" s="678"/>
      <c r="K27" s="678"/>
      <c r="L27" s="678"/>
      <c r="M27" s="678"/>
      <c r="N27" s="678"/>
      <c r="O27" s="678"/>
      <c r="P27" s="678"/>
      <c r="Q27" s="679"/>
      <c r="R27" s="680">
        <v>1265</v>
      </c>
      <c r="S27" s="681"/>
      <c r="T27" s="681"/>
      <c r="U27" s="681"/>
      <c r="V27" s="681"/>
      <c r="W27" s="681"/>
      <c r="X27" s="681"/>
      <c r="Y27" s="682"/>
      <c r="Z27" s="713">
        <v>0</v>
      </c>
      <c r="AA27" s="713"/>
      <c r="AB27" s="713"/>
      <c r="AC27" s="713"/>
      <c r="AD27" s="714">
        <v>1265</v>
      </c>
      <c r="AE27" s="714"/>
      <c r="AF27" s="714"/>
      <c r="AG27" s="714"/>
      <c r="AH27" s="714"/>
      <c r="AI27" s="714"/>
      <c r="AJ27" s="714"/>
      <c r="AK27" s="714"/>
      <c r="AL27" s="683">
        <v>0</v>
      </c>
      <c r="AM27" s="684"/>
      <c r="AN27" s="684"/>
      <c r="AO27" s="715"/>
      <c r="AP27" s="677" t="s">
        <v>306</v>
      </c>
      <c r="AQ27" s="678"/>
      <c r="AR27" s="678"/>
      <c r="AS27" s="678"/>
      <c r="AT27" s="678"/>
      <c r="AU27" s="678"/>
      <c r="AV27" s="678"/>
      <c r="AW27" s="678"/>
      <c r="AX27" s="678"/>
      <c r="AY27" s="678"/>
      <c r="AZ27" s="678"/>
      <c r="BA27" s="678"/>
      <c r="BB27" s="678"/>
      <c r="BC27" s="678"/>
      <c r="BD27" s="678"/>
      <c r="BE27" s="678"/>
      <c r="BF27" s="679"/>
      <c r="BG27" s="680">
        <v>975586</v>
      </c>
      <c r="BH27" s="681"/>
      <c r="BI27" s="681"/>
      <c r="BJ27" s="681"/>
      <c r="BK27" s="681"/>
      <c r="BL27" s="681"/>
      <c r="BM27" s="681"/>
      <c r="BN27" s="682"/>
      <c r="BO27" s="713">
        <v>100</v>
      </c>
      <c r="BP27" s="713"/>
      <c r="BQ27" s="713"/>
      <c r="BR27" s="713"/>
      <c r="BS27" s="686">
        <v>2891</v>
      </c>
      <c r="BT27" s="681"/>
      <c r="BU27" s="681"/>
      <c r="BV27" s="681"/>
      <c r="BW27" s="681"/>
      <c r="BX27" s="681"/>
      <c r="BY27" s="681"/>
      <c r="BZ27" s="681"/>
      <c r="CA27" s="681"/>
      <c r="CB27" s="727"/>
      <c r="CD27" s="719" t="s">
        <v>307</v>
      </c>
      <c r="CE27" s="720"/>
      <c r="CF27" s="720"/>
      <c r="CG27" s="720"/>
      <c r="CH27" s="720"/>
      <c r="CI27" s="720"/>
      <c r="CJ27" s="720"/>
      <c r="CK27" s="720"/>
      <c r="CL27" s="720"/>
      <c r="CM27" s="720"/>
      <c r="CN27" s="720"/>
      <c r="CO27" s="720"/>
      <c r="CP27" s="720"/>
      <c r="CQ27" s="721"/>
      <c r="CR27" s="680">
        <v>523992</v>
      </c>
      <c r="CS27" s="699"/>
      <c r="CT27" s="699"/>
      <c r="CU27" s="699"/>
      <c r="CV27" s="699"/>
      <c r="CW27" s="699"/>
      <c r="CX27" s="699"/>
      <c r="CY27" s="700"/>
      <c r="CZ27" s="683">
        <v>9</v>
      </c>
      <c r="DA27" s="701"/>
      <c r="DB27" s="701"/>
      <c r="DC27" s="702"/>
      <c r="DD27" s="686">
        <v>176857</v>
      </c>
      <c r="DE27" s="699"/>
      <c r="DF27" s="699"/>
      <c r="DG27" s="699"/>
      <c r="DH27" s="699"/>
      <c r="DI27" s="699"/>
      <c r="DJ27" s="699"/>
      <c r="DK27" s="700"/>
      <c r="DL27" s="686">
        <v>170901</v>
      </c>
      <c r="DM27" s="699"/>
      <c r="DN27" s="699"/>
      <c r="DO27" s="699"/>
      <c r="DP27" s="699"/>
      <c r="DQ27" s="699"/>
      <c r="DR27" s="699"/>
      <c r="DS27" s="699"/>
      <c r="DT27" s="699"/>
      <c r="DU27" s="699"/>
      <c r="DV27" s="700"/>
      <c r="DW27" s="683">
        <v>5.5</v>
      </c>
      <c r="DX27" s="701"/>
      <c r="DY27" s="701"/>
      <c r="DZ27" s="701"/>
      <c r="EA27" s="701"/>
      <c r="EB27" s="701"/>
      <c r="EC27" s="722"/>
    </row>
    <row r="28" spans="2:133" ht="11.25" customHeight="1" x14ac:dyDescent="0.15">
      <c r="B28" s="677" t="s">
        <v>308</v>
      </c>
      <c r="C28" s="678"/>
      <c r="D28" s="678"/>
      <c r="E28" s="678"/>
      <c r="F28" s="678"/>
      <c r="G28" s="678"/>
      <c r="H28" s="678"/>
      <c r="I28" s="678"/>
      <c r="J28" s="678"/>
      <c r="K28" s="678"/>
      <c r="L28" s="678"/>
      <c r="M28" s="678"/>
      <c r="N28" s="678"/>
      <c r="O28" s="678"/>
      <c r="P28" s="678"/>
      <c r="Q28" s="679"/>
      <c r="R28" s="680">
        <v>704</v>
      </c>
      <c r="S28" s="681"/>
      <c r="T28" s="681"/>
      <c r="U28" s="681"/>
      <c r="V28" s="681"/>
      <c r="W28" s="681"/>
      <c r="X28" s="681"/>
      <c r="Y28" s="682"/>
      <c r="Z28" s="713">
        <v>0</v>
      </c>
      <c r="AA28" s="713"/>
      <c r="AB28" s="713"/>
      <c r="AC28" s="713"/>
      <c r="AD28" s="714" t="s">
        <v>251</v>
      </c>
      <c r="AE28" s="714"/>
      <c r="AF28" s="714"/>
      <c r="AG28" s="714"/>
      <c r="AH28" s="714"/>
      <c r="AI28" s="714"/>
      <c r="AJ28" s="714"/>
      <c r="AK28" s="714"/>
      <c r="AL28" s="683" t="s">
        <v>251</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309</v>
      </c>
      <c r="CE28" s="720"/>
      <c r="CF28" s="720"/>
      <c r="CG28" s="720"/>
      <c r="CH28" s="720"/>
      <c r="CI28" s="720"/>
      <c r="CJ28" s="720"/>
      <c r="CK28" s="720"/>
      <c r="CL28" s="720"/>
      <c r="CM28" s="720"/>
      <c r="CN28" s="720"/>
      <c r="CO28" s="720"/>
      <c r="CP28" s="720"/>
      <c r="CQ28" s="721"/>
      <c r="CR28" s="680">
        <v>355007</v>
      </c>
      <c r="CS28" s="681"/>
      <c r="CT28" s="681"/>
      <c r="CU28" s="681"/>
      <c r="CV28" s="681"/>
      <c r="CW28" s="681"/>
      <c r="CX28" s="681"/>
      <c r="CY28" s="682"/>
      <c r="CZ28" s="683">
        <v>6.1</v>
      </c>
      <c r="DA28" s="701"/>
      <c r="DB28" s="701"/>
      <c r="DC28" s="702"/>
      <c r="DD28" s="686">
        <v>355007</v>
      </c>
      <c r="DE28" s="681"/>
      <c r="DF28" s="681"/>
      <c r="DG28" s="681"/>
      <c r="DH28" s="681"/>
      <c r="DI28" s="681"/>
      <c r="DJ28" s="681"/>
      <c r="DK28" s="682"/>
      <c r="DL28" s="686">
        <v>355007</v>
      </c>
      <c r="DM28" s="681"/>
      <c r="DN28" s="681"/>
      <c r="DO28" s="681"/>
      <c r="DP28" s="681"/>
      <c r="DQ28" s="681"/>
      <c r="DR28" s="681"/>
      <c r="DS28" s="681"/>
      <c r="DT28" s="681"/>
      <c r="DU28" s="681"/>
      <c r="DV28" s="682"/>
      <c r="DW28" s="683">
        <v>11.5</v>
      </c>
      <c r="DX28" s="701"/>
      <c r="DY28" s="701"/>
      <c r="DZ28" s="701"/>
      <c r="EA28" s="701"/>
      <c r="EB28" s="701"/>
      <c r="EC28" s="722"/>
    </row>
    <row r="29" spans="2:133" ht="11.25" customHeight="1" x14ac:dyDescent="0.15">
      <c r="B29" s="677" t="s">
        <v>310</v>
      </c>
      <c r="C29" s="678"/>
      <c r="D29" s="678"/>
      <c r="E29" s="678"/>
      <c r="F29" s="678"/>
      <c r="G29" s="678"/>
      <c r="H29" s="678"/>
      <c r="I29" s="678"/>
      <c r="J29" s="678"/>
      <c r="K29" s="678"/>
      <c r="L29" s="678"/>
      <c r="M29" s="678"/>
      <c r="N29" s="678"/>
      <c r="O29" s="678"/>
      <c r="P29" s="678"/>
      <c r="Q29" s="679"/>
      <c r="R29" s="680">
        <v>51721</v>
      </c>
      <c r="S29" s="681"/>
      <c r="T29" s="681"/>
      <c r="U29" s="681"/>
      <c r="V29" s="681"/>
      <c r="W29" s="681"/>
      <c r="X29" s="681"/>
      <c r="Y29" s="682"/>
      <c r="Z29" s="713">
        <v>0.9</v>
      </c>
      <c r="AA29" s="713"/>
      <c r="AB29" s="713"/>
      <c r="AC29" s="713"/>
      <c r="AD29" s="714">
        <v>2718</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311</v>
      </c>
      <c r="CE29" s="769"/>
      <c r="CF29" s="719" t="s">
        <v>70</v>
      </c>
      <c r="CG29" s="720"/>
      <c r="CH29" s="720"/>
      <c r="CI29" s="720"/>
      <c r="CJ29" s="720"/>
      <c r="CK29" s="720"/>
      <c r="CL29" s="720"/>
      <c r="CM29" s="720"/>
      <c r="CN29" s="720"/>
      <c r="CO29" s="720"/>
      <c r="CP29" s="720"/>
      <c r="CQ29" s="721"/>
      <c r="CR29" s="680">
        <v>355007</v>
      </c>
      <c r="CS29" s="699"/>
      <c r="CT29" s="699"/>
      <c r="CU29" s="699"/>
      <c r="CV29" s="699"/>
      <c r="CW29" s="699"/>
      <c r="CX29" s="699"/>
      <c r="CY29" s="700"/>
      <c r="CZ29" s="683">
        <v>6.1</v>
      </c>
      <c r="DA29" s="701"/>
      <c r="DB29" s="701"/>
      <c r="DC29" s="702"/>
      <c r="DD29" s="686">
        <v>355007</v>
      </c>
      <c r="DE29" s="699"/>
      <c r="DF29" s="699"/>
      <c r="DG29" s="699"/>
      <c r="DH29" s="699"/>
      <c r="DI29" s="699"/>
      <c r="DJ29" s="699"/>
      <c r="DK29" s="700"/>
      <c r="DL29" s="686">
        <v>355007</v>
      </c>
      <c r="DM29" s="699"/>
      <c r="DN29" s="699"/>
      <c r="DO29" s="699"/>
      <c r="DP29" s="699"/>
      <c r="DQ29" s="699"/>
      <c r="DR29" s="699"/>
      <c r="DS29" s="699"/>
      <c r="DT29" s="699"/>
      <c r="DU29" s="699"/>
      <c r="DV29" s="700"/>
      <c r="DW29" s="683">
        <v>11.5</v>
      </c>
      <c r="DX29" s="701"/>
      <c r="DY29" s="701"/>
      <c r="DZ29" s="701"/>
      <c r="EA29" s="701"/>
      <c r="EB29" s="701"/>
      <c r="EC29" s="722"/>
    </row>
    <row r="30" spans="2:133" ht="11.25" customHeight="1" x14ac:dyDescent="0.15">
      <c r="B30" s="677" t="s">
        <v>312</v>
      </c>
      <c r="C30" s="678"/>
      <c r="D30" s="678"/>
      <c r="E30" s="678"/>
      <c r="F30" s="678"/>
      <c r="G30" s="678"/>
      <c r="H30" s="678"/>
      <c r="I30" s="678"/>
      <c r="J30" s="678"/>
      <c r="K30" s="678"/>
      <c r="L30" s="678"/>
      <c r="M30" s="678"/>
      <c r="N30" s="678"/>
      <c r="O30" s="678"/>
      <c r="P30" s="678"/>
      <c r="Q30" s="679"/>
      <c r="R30" s="680">
        <v>13031</v>
      </c>
      <c r="S30" s="681"/>
      <c r="T30" s="681"/>
      <c r="U30" s="681"/>
      <c r="V30" s="681"/>
      <c r="W30" s="681"/>
      <c r="X30" s="681"/>
      <c r="Y30" s="682"/>
      <c r="Z30" s="713">
        <v>0.2</v>
      </c>
      <c r="AA30" s="713"/>
      <c r="AB30" s="713"/>
      <c r="AC30" s="713"/>
      <c r="AD30" s="714">
        <v>2</v>
      </c>
      <c r="AE30" s="714"/>
      <c r="AF30" s="714"/>
      <c r="AG30" s="714"/>
      <c r="AH30" s="714"/>
      <c r="AI30" s="714"/>
      <c r="AJ30" s="714"/>
      <c r="AK30" s="714"/>
      <c r="AL30" s="683">
        <v>0</v>
      </c>
      <c r="AM30" s="684"/>
      <c r="AN30" s="684"/>
      <c r="AO30" s="715"/>
      <c r="AP30" s="741" t="s">
        <v>228</v>
      </c>
      <c r="AQ30" s="742"/>
      <c r="AR30" s="742"/>
      <c r="AS30" s="742"/>
      <c r="AT30" s="742"/>
      <c r="AU30" s="742"/>
      <c r="AV30" s="742"/>
      <c r="AW30" s="742"/>
      <c r="AX30" s="742"/>
      <c r="AY30" s="742"/>
      <c r="AZ30" s="742"/>
      <c r="BA30" s="742"/>
      <c r="BB30" s="742"/>
      <c r="BC30" s="742"/>
      <c r="BD30" s="742"/>
      <c r="BE30" s="742"/>
      <c r="BF30" s="743"/>
      <c r="BG30" s="741" t="s">
        <v>313</v>
      </c>
      <c r="BH30" s="766"/>
      <c r="BI30" s="766"/>
      <c r="BJ30" s="766"/>
      <c r="BK30" s="766"/>
      <c r="BL30" s="766"/>
      <c r="BM30" s="766"/>
      <c r="BN30" s="766"/>
      <c r="BO30" s="766"/>
      <c r="BP30" s="766"/>
      <c r="BQ30" s="767"/>
      <c r="BR30" s="741" t="s">
        <v>314</v>
      </c>
      <c r="BS30" s="766"/>
      <c r="BT30" s="766"/>
      <c r="BU30" s="766"/>
      <c r="BV30" s="766"/>
      <c r="BW30" s="766"/>
      <c r="BX30" s="766"/>
      <c r="BY30" s="766"/>
      <c r="BZ30" s="766"/>
      <c r="CA30" s="766"/>
      <c r="CB30" s="767"/>
      <c r="CD30" s="770"/>
      <c r="CE30" s="771"/>
      <c r="CF30" s="719" t="s">
        <v>315</v>
      </c>
      <c r="CG30" s="720"/>
      <c r="CH30" s="720"/>
      <c r="CI30" s="720"/>
      <c r="CJ30" s="720"/>
      <c r="CK30" s="720"/>
      <c r="CL30" s="720"/>
      <c r="CM30" s="720"/>
      <c r="CN30" s="720"/>
      <c r="CO30" s="720"/>
      <c r="CP30" s="720"/>
      <c r="CQ30" s="721"/>
      <c r="CR30" s="680">
        <v>341726</v>
      </c>
      <c r="CS30" s="681"/>
      <c r="CT30" s="681"/>
      <c r="CU30" s="681"/>
      <c r="CV30" s="681"/>
      <c r="CW30" s="681"/>
      <c r="CX30" s="681"/>
      <c r="CY30" s="682"/>
      <c r="CZ30" s="683">
        <v>5.9</v>
      </c>
      <c r="DA30" s="701"/>
      <c r="DB30" s="701"/>
      <c r="DC30" s="702"/>
      <c r="DD30" s="686">
        <v>341726</v>
      </c>
      <c r="DE30" s="681"/>
      <c r="DF30" s="681"/>
      <c r="DG30" s="681"/>
      <c r="DH30" s="681"/>
      <c r="DI30" s="681"/>
      <c r="DJ30" s="681"/>
      <c r="DK30" s="682"/>
      <c r="DL30" s="686">
        <v>341726</v>
      </c>
      <c r="DM30" s="681"/>
      <c r="DN30" s="681"/>
      <c r="DO30" s="681"/>
      <c r="DP30" s="681"/>
      <c r="DQ30" s="681"/>
      <c r="DR30" s="681"/>
      <c r="DS30" s="681"/>
      <c r="DT30" s="681"/>
      <c r="DU30" s="681"/>
      <c r="DV30" s="682"/>
      <c r="DW30" s="683">
        <v>11.1</v>
      </c>
      <c r="DX30" s="701"/>
      <c r="DY30" s="701"/>
      <c r="DZ30" s="701"/>
      <c r="EA30" s="701"/>
      <c r="EB30" s="701"/>
      <c r="EC30" s="722"/>
    </row>
    <row r="31" spans="2:133" ht="11.25" customHeight="1" x14ac:dyDescent="0.15">
      <c r="B31" s="677" t="s">
        <v>316</v>
      </c>
      <c r="C31" s="678"/>
      <c r="D31" s="678"/>
      <c r="E31" s="678"/>
      <c r="F31" s="678"/>
      <c r="G31" s="678"/>
      <c r="H31" s="678"/>
      <c r="I31" s="678"/>
      <c r="J31" s="678"/>
      <c r="K31" s="678"/>
      <c r="L31" s="678"/>
      <c r="M31" s="678"/>
      <c r="N31" s="678"/>
      <c r="O31" s="678"/>
      <c r="P31" s="678"/>
      <c r="Q31" s="679"/>
      <c r="R31" s="680">
        <v>1593939</v>
      </c>
      <c r="S31" s="681"/>
      <c r="T31" s="681"/>
      <c r="U31" s="681"/>
      <c r="V31" s="681"/>
      <c r="W31" s="681"/>
      <c r="X31" s="681"/>
      <c r="Y31" s="682"/>
      <c r="Z31" s="713">
        <v>27.4</v>
      </c>
      <c r="AA31" s="713"/>
      <c r="AB31" s="713"/>
      <c r="AC31" s="713"/>
      <c r="AD31" s="714" t="s">
        <v>240</v>
      </c>
      <c r="AE31" s="714"/>
      <c r="AF31" s="714"/>
      <c r="AG31" s="714"/>
      <c r="AH31" s="714"/>
      <c r="AI31" s="714"/>
      <c r="AJ31" s="714"/>
      <c r="AK31" s="714"/>
      <c r="AL31" s="683" t="s">
        <v>251</v>
      </c>
      <c r="AM31" s="684"/>
      <c r="AN31" s="684"/>
      <c r="AO31" s="715"/>
      <c r="AP31" s="754" t="s">
        <v>317</v>
      </c>
      <c r="AQ31" s="755"/>
      <c r="AR31" s="755"/>
      <c r="AS31" s="755"/>
      <c r="AT31" s="760" t="s">
        <v>318</v>
      </c>
      <c r="AU31" s="231"/>
      <c r="AV31" s="231"/>
      <c r="AW31" s="231"/>
      <c r="AX31" s="746" t="s">
        <v>192</v>
      </c>
      <c r="AY31" s="747"/>
      <c r="AZ31" s="747"/>
      <c r="BA31" s="747"/>
      <c r="BB31" s="747"/>
      <c r="BC31" s="747"/>
      <c r="BD31" s="747"/>
      <c r="BE31" s="747"/>
      <c r="BF31" s="748"/>
      <c r="BG31" s="749">
        <v>99.5</v>
      </c>
      <c r="BH31" s="750"/>
      <c r="BI31" s="750"/>
      <c r="BJ31" s="750"/>
      <c r="BK31" s="750"/>
      <c r="BL31" s="750"/>
      <c r="BM31" s="751">
        <v>98.7</v>
      </c>
      <c r="BN31" s="750"/>
      <c r="BO31" s="750"/>
      <c r="BP31" s="750"/>
      <c r="BQ31" s="752"/>
      <c r="BR31" s="749">
        <v>99.4</v>
      </c>
      <c r="BS31" s="750"/>
      <c r="BT31" s="750"/>
      <c r="BU31" s="750"/>
      <c r="BV31" s="750"/>
      <c r="BW31" s="750"/>
      <c r="BX31" s="751">
        <v>98.3</v>
      </c>
      <c r="BY31" s="750"/>
      <c r="BZ31" s="750"/>
      <c r="CA31" s="750"/>
      <c r="CB31" s="752"/>
      <c r="CD31" s="770"/>
      <c r="CE31" s="771"/>
      <c r="CF31" s="719" t="s">
        <v>319</v>
      </c>
      <c r="CG31" s="720"/>
      <c r="CH31" s="720"/>
      <c r="CI31" s="720"/>
      <c r="CJ31" s="720"/>
      <c r="CK31" s="720"/>
      <c r="CL31" s="720"/>
      <c r="CM31" s="720"/>
      <c r="CN31" s="720"/>
      <c r="CO31" s="720"/>
      <c r="CP31" s="720"/>
      <c r="CQ31" s="721"/>
      <c r="CR31" s="680">
        <v>13281</v>
      </c>
      <c r="CS31" s="699"/>
      <c r="CT31" s="699"/>
      <c r="CU31" s="699"/>
      <c r="CV31" s="699"/>
      <c r="CW31" s="699"/>
      <c r="CX31" s="699"/>
      <c r="CY31" s="700"/>
      <c r="CZ31" s="683">
        <v>0.2</v>
      </c>
      <c r="DA31" s="701"/>
      <c r="DB31" s="701"/>
      <c r="DC31" s="702"/>
      <c r="DD31" s="686">
        <v>13281</v>
      </c>
      <c r="DE31" s="699"/>
      <c r="DF31" s="699"/>
      <c r="DG31" s="699"/>
      <c r="DH31" s="699"/>
      <c r="DI31" s="699"/>
      <c r="DJ31" s="699"/>
      <c r="DK31" s="700"/>
      <c r="DL31" s="686">
        <v>13281</v>
      </c>
      <c r="DM31" s="699"/>
      <c r="DN31" s="699"/>
      <c r="DO31" s="699"/>
      <c r="DP31" s="699"/>
      <c r="DQ31" s="699"/>
      <c r="DR31" s="699"/>
      <c r="DS31" s="699"/>
      <c r="DT31" s="699"/>
      <c r="DU31" s="699"/>
      <c r="DV31" s="700"/>
      <c r="DW31" s="683">
        <v>0.4</v>
      </c>
      <c r="DX31" s="701"/>
      <c r="DY31" s="701"/>
      <c r="DZ31" s="701"/>
      <c r="EA31" s="701"/>
      <c r="EB31" s="701"/>
      <c r="EC31" s="722"/>
    </row>
    <row r="32" spans="2:133" ht="11.25" customHeight="1" x14ac:dyDescent="0.15">
      <c r="B32" s="763" t="s">
        <v>320</v>
      </c>
      <c r="C32" s="764"/>
      <c r="D32" s="764"/>
      <c r="E32" s="764"/>
      <c r="F32" s="764"/>
      <c r="G32" s="764"/>
      <c r="H32" s="764"/>
      <c r="I32" s="764"/>
      <c r="J32" s="764"/>
      <c r="K32" s="764"/>
      <c r="L32" s="764"/>
      <c r="M32" s="764"/>
      <c r="N32" s="764"/>
      <c r="O32" s="764"/>
      <c r="P32" s="764"/>
      <c r="Q32" s="765"/>
      <c r="R32" s="680" t="s">
        <v>240</v>
      </c>
      <c r="S32" s="681"/>
      <c r="T32" s="681"/>
      <c r="U32" s="681"/>
      <c r="V32" s="681"/>
      <c r="W32" s="681"/>
      <c r="X32" s="681"/>
      <c r="Y32" s="682"/>
      <c r="Z32" s="713" t="s">
        <v>251</v>
      </c>
      <c r="AA32" s="713"/>
      <c r="AB32" s="713"/>
      <c r="AC32" s="713"/>
      <c r="AD32" s="714" t="s">
        <v>251</v>
      </c>
      <c r="AE32" s="714"/>
      <c r="AF32" s="714"/>
      <c r="AG32" s="714"/>
      <c r="AH32" s="714"/>
      <c r="AI32" s="714"/>
      <c r="AJ32" s="714"/>
      <c r="AK32" s="714"/>
      <c r="AL32" s="683" t="s">
        <v>251</v>
      </c>
      <c r="AM32" s="684"/>
      <c r="AN32" s="684"/>
      <c r="AO32" s="715"/>
      <c r="AP32" s="756"/>
      <c r="AQ32" s="757"/>
      <c r="AR32" s="757"/>
      <c r="AS32" s="757"/>
      <c r="AT32" s="761"/>
      <c r="AU32" s="230" t="s">
        <v>321</v>
      </c>
      <c r="AV32" s="230"/>
      <c r="AW32" s="230"/>
      <c r="AX32" s="677" t="s">
        <v>322</v>
      </c>
      <c r="AY32" s="678"/>
      <c r="AZ32" s="678"/>
      <c r="BA32" s="678"/>
      <c r="BB32" s="678"/>
      <c r="BC32" s="678"/>
      <c r="BD32" s="678"/>
      <c r="BE32" s="678"/>
      <c r="BF32" s="679"/>
      <c r="BG32" s="753">
        <v>99.5</v>
      </c>
      <c r="BH32" s="699"/>
      <c r="BI32" s="699"/>
      <c r="BJ32" s="699"/>
      <c r="BK32" s="699"/>
      <c r="BL32" s="699"/>
      <c r="BM32" s="684">
        <v>99</v>
      </c>
      <c r="BN32" s="745"/>
      <c r="BO32" s="745"/>
      <c r="BP32" s="745"/>
      <c r="BQ32" s="726"/>
      <c r="BR32" s="753">
        <v>99.4</v>
      </c>
      <c r="BS32" s="699"/>
      <c r="BT32" s="699"/>
      <c r="BU32" s="699"/>
      <c r="BV32" s="699"/>
      <c r="BW32" s="699"/>
      <c r="BX32" s="684">
        <v>98.9</v>
      </c>
      <c r="BY32" s="745"/>
      <c r="BZ32" s="745"/>
      <c r="CA32" s="745"/>
      <c r="CB32" s="726"/>
      <c r="CD32" s="772"/>
      <c r="CE32" s="773"/>
      <c r="CF32" s="719" t="s">
        <v>323</v>
      </c>
      <c r="CG32" s="720"/>
      <c r="CH32" s="720"/>
      <c r="CI32" s="720"/>
      <c r="CJ32" s="720"/>
      <c r="CK32" s="720"/>
      <c r="CL32" s="720"/>
      <c r="CM32" s="720"/>
      <c r="CN32" s="720"/>
      <c r="CO32" s="720"/>
      <c r="CP32" s="720"/>
      <c r="CQ32" s="721"/>
      <c r="CR32" s="680" t="s">
        <v>251</v>
      </c>
      <c r="CS32" s="681"/>
      <c r="CT32" s="681"/>
      <c r="CU32" s="681"/>
      <c r="CV32" s="681"/>
      <c r="CW32" s="681"/>
      <c r="CX32" s="681"/>
      <c r="CY32" s="682"/>
      <c r="CZ32" s="683" t="s">
        <v>240</v>
      </c>
      <c r="DA32" s="701"/>
      <c r="DB32" s="701"/>
      <c r="DC32" s="702"/>
      <c r="DD32" s="686" t="s">
        <v>251</v>
      </c>
      <c r="DE32" s="681"/>
      <c r="DF32" s="681"/>
      <c r="DG32" s="681"/>
      <c r="DH32" s="681"/>
      <c r="DI32" s="681"/>
      <c r="DJ32" s="681"/>
      <c r="DK32" s="682"/>
      <c r="DL32" s="686" t="s">
        <v>251</v>
      </c>
      <c r="DM32" s="681"/>
      <c r="DN32" s="681"/>
      <c r="DO32" s="681"/>
      <c r="DP32" s="681"/>
      <c r="DQ32" s="681"/>
      <c r="DR32" s="681"/>
      <c r="DS32" s="681"/>
      <c r="DT32" s="681"/>
      <c r="DU32" s="681"/>
      <c r="DV32" s="682"/>
      <c r="DW32" s="683" t="s">
        <v>251</v>
      </c>
      <c r="DX32" s="701"/>
      <c r="DY32" s="701"/>
      <c r="DZ32" s="701"/>
      <c r="EA32" s="701"/>
      <c r="EB32" s="701"/>
      <c r="EC32" s="722"/>
    </row>
    <row r="33" spans="2:133" ht="11.25" customHeight="1" x14ac:dyDescent="0.15">
      <c r="B33" s="677" t="s">
        <v>324</v>
      </c>
      <c r="C33" s="678"/>
      <c r="D33" s="678"/>
      <c r="E33" s="678"/>
      <c r="F33" s="678"/>
      <c r="G33" s="678"/>
      <c r="H33" s="678"/>
      <c r="I33" s="678"/>
      <c r="J33" s="678"/>
      <c r="K33" s="678"/>
      <c r="L33" s="678"/>
      <c r="M33" s="678"/>
      <c r="N33" s="678"/>
      <c r="O33" s="678"/>
      <c r="P33" s="678"/>
      <c r="Q33" s="679"/>
      <c r="R33" s="680">
        <v>355451</v>
      </c>
      <c r="S33" s="681"/>
      <c r="T33" s="681"/>
      <c r="U33" s="681"/>
      <c r="V33" s="681"/>
      <c r="W33" s="681"/>
      <c r="X33" s="681"/>
      <c r="Y33" s="682"/>
      <c r="Z33" s="713">
        <v>6.1</v>
      </c>
      <c r="AA33" s="713"/>
      <c r="AB33" s="713"/>
      <c r="AC33" s="713"/>
      <c r="AD33" s="714" t="s">
        <v>240</v>
      </c>
      <c r="AE33" s="714"/>
      <c r="AF33" s="714"/>
      <c r="AG33" s="714"/>
      <c r="AH33" s="714"/>
      <c r="AI33" s="714"/>
      <c r="AJ33" s="714"/>
      <c r="AK33" s="714"/>
      <c r="AL33" s="683" t="s">
        <v>251</v>
      </c>
      <c r="AM33" s="684"/>
      <c r="AN33" s="684"/>
      <c r="AO33" s="715"/>
      <c r="AP33" s="758"/>
      <c r="AQ33" s="759"/>
      <c r="AR33" s="759"/>
      <c r="AS33" s="759"/>
      <c r="AT33" s="762"/>
      <c r="AU33" s="232"/>
      <c r="AV33" s="232"/>
      <c r="AW33" s="232"/>
      <c r="AX33" s="661" t="s">
        <v>325</v>
      </c>
      <c r="AY33" s="662"/>
      <c r="AZ33" s="662"/>
      <c r="BA33" s="662"/>
      <c r="BB33" s="662"/>
      <c r="BC33" s="662"/>
      <c r="BD33" s="662"/>
      <c r="BE33" s="662"/>
      <c r="BF33" s="663"/>
      <c r="BG33" s="744">
        <v>99.5</v>
      </c>
      <c r="BH33" s="665"/>
      <c r="BI33" s="665"/>
      <c r="BJ33" s="665"/>
      <c r="BK33" s="665"/>
      <c r="BL33" s="665"/>
      <c r="BM33" s="707">
        <v>98.2</v>
      </c>
      <c r="BN33" s="665"/>
      <c r="BO33" s="665"/>
      <c r="BP33" s="665"/>
      <c r="BQ33" s="709"/>
      <c r="BR33" s="744">
        <v>99.4</v>
      </c>
      <c r="BS33" s="665"/>
      <c r="BT33" s="665"/>
      <c r="BU33" s="665"/>
      <c r="BV33" s="665"/>
      <c r="BW33" s="665"/>
      <c r="BX33" s="707">
        <v>97.5</v>
      </c>
      <c r="BY33" s="665"/>
      <c r="BZ33" s="665"/>
      <c r="CA33" s="665"/>
      <c r="CB33" s="709"/>
      <c r="CD33" s="719" t="s">
        <v>326</v>
      </c>
      <c r="CE33" s="720"/>
      <c r="CF33" s="720"/>
      <c r="CG33" s="720"/>
      <c r="CH33" s="720"/>
      <c r="CI33" s="720"/>
      <c r="CJ33" s="720"/>
      <c r="CK33" s="720"/>
      <c r="CL33" s="720"/>
      <c r="CM33" s="720"/>
      <c r="CN33" s="720"/>
      <c r="CO33" s="720"/>
      <c r="CP33" s="720"/>
      <c r="CQ33" s="721"/>
      <c r="CR33" s="680">
        <v>3450304</v>
      </c>
      <c r="CS33" s="699"/>
      <c r="CT33" s="699"/>
      <c r="CU33" s="699"/>
      <c r="CV33" s="699"/>
      <c r="CW33" s="699"/>
      <c r="CX33" s="699"/>
      <c r="CY33" s="700"/>
      <c r="CZ33" s="683">
        <v>59.5</v>
      </c>
      <c r="DA33" s="701"/>
      <c r="DB33" s="701"/>
      <c r="DC33" s="702"/>
      <c r="DD33" s="686">
        <v>1856978</v>
      </c>
      <c r="DE33" s="699"/>
      <c r="DF33" s="699"/>
      <c r="DG33" s="699"/>
      <c r="DH33" s="699"/>
      <c r="DI33" s="699"/>
      <c r="DJ33" s="699"/>
      <c r="DK33" s="700"/>
      <c r="DL33" s="686">
        <v>1039421</v>
      </c>
      <c r="DM33" s="699"/>
      <c r="DN33" s="699"/>
      <c r="DO33" s="699"/>
      <c r="DP33" s="699"/>
      <c r="DQ33" s="699"/>
      <c r="DR33" s="699"/>
      <c r="DS33" s="699"/>
      <c r="DT33" s="699"/>
      <c r="DU33" s="699"/>
      <c r="DV33" s="700"/>
      <c r="DW33" s="683">
        <v>33.6</v>
      </c>
      <c r="DX33" s="701"/>
      <c r="DY33" s="701"/>
      <c r="DZ33" s="701"/>
      <c r="EA33" s="701"/>
      <c r="EB33" s="701"/>
      <c r="EC33" s="722"/>
    </row>
    <row r="34" spans="2:133" ht="11.25" customHeight="1" x14ac:dyDescent="0.15">
      <c r="B34" s="677" t="s">
        <v>327</v>
      </c>
      <c r="C34" s="678"/>
      <c r="D34" s="678"/>
      <c r="E34" s="678"/>
      <c r="F34" s="678"/>
      <c r="G34" s="678"/>
      <c r="H34" s="678"/>
      <c r="I34" s="678"/>
      <c r="J34" s="678"/>
      <c r="K34" s="678"/>
      <c r="L34" s="678"/>
      <c r="M34" s="678"/>
      <c r="N34" s="678"/>
      <c r="O34" s="678"/>
      <c r="P34" s="678"/>
      <c r="Q34" s="679"/>
      <c r="R34" s="680">
        <v>10060</v>
      </c>
      <c r="S34" s="681"/>
      <c r="T34" s="681"/>
      <c r="U34" s="681"/>
      <c r="V34" s="681"/>
      <c r="W34" s="681"/>
      <c r="X34" s="681"/>
      <c r="Y34" s="682"/>
      <c r="Z34" s="713">
        <v>0.2</v>
      </c>
      <c r="AA34" s="713"/>
      <c r="AB34" s="713"/>
      <c r="AC34" s="713"/>
      <c r="AD34" s="714">
        <v>4556</v>
      </c>
      <c r="AE34" s="714"/>
      <c r="AF34" s="714"/>
      <c r="AG34" s="714"/>
      <c r="AH34" s="714"/>
      <c r="AI34" s="714"/>
      <c r="AJ34" s="714"/>
      <c r="AK34" s="714"/>
      <c r="AL34" s="683">
        <v>0.2</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328</v>
      </c>
      <c r="CE34" s="720"/>
      <c r="CF34" s="720"/>
      <c r="CG34" s="720"/>
      <c r="CH34" s="720"/>
      <c r="CI34" s="720"/>
      <c r="CJ34" s="720"/>
      <c r="CK34" s="720"/>
      <c r="CL34" s="720"/>
      <c r="CM34" s="720"/>
      <c r="CN34" s="720"/>
      <c r="CO34" s="720"/>
      <c r="CP34" s="720"/>
      <c r="CQ34" s="721"/>
      <c r="CR34" s="680">
        <v>411172</v>
      </c>
      <c r="CS34" s="681"/>
      <c r="CT34" s="681"/>
      <c r="CU34" s="681"/>
      <c r="CV34" s="681"/>
      <c r="CW34" s="681"/>
      <c r="CX34" s="681"/>
      <c r="CY34" s="682"/>
      <c r="CZ34" s="683">
        <v>7.1</v>
      </c>
      <c r="DA34" s="701"/>
      <c r="DB34" s="701"/>
      <c r="DC34" s="702"/>
      <c r="DD34" s="686">
        <v>294362</v>
      </c>
      <c r="DE34" s="681"/>
      <c r="DF34" s="681"/>
      <c r="DG34" s="681"/>
      <c r="DH34" s="681"/>
      <c r="DI34" s="681"/>
      <c r="DJ34" s="681"/>
      <c r="DK34" s="682"/>
      <c r="DL34" s="686">
        <v>187280</v>
      </c>
      <c r="DM34" s="681"/>
      <c r="DN34" s="681"/>
      <c r="DO34" s="681"/>
      <c r="DP34" s="681"/>
      <c r="DQ34" s="681"/>
      <c r="DR34" s="681"/>
      <c r="DS34" s="681"/>
      <c r="DT34" s="681"/>
      <c r="DU34" s="681"/>
      <c r="DV34" s="682"/>
      <c r="DW34" s="683">
        <v>6.1</v>
      </c>
      <c r="DX34" s="701"/>
      <c r="DY34" s="701"/>
      <c r="DZ34" s="701"/>
      <c r="EA34" s="701"/>
      <c r="EB34" s="701"/>
      <c r="EC34" s="722"/>
    </row>
    <row r="35" spans="2:133" ht="11.25" customHeight="1" x14ac:dyDescent="0.15">
      <c r="B35" s="677" t="s">
        <v>329</v>
      </c>
      <c r="C35" s="678"/>
      <c r="D35" s="678"/>
      <c r="E35" s="678"/>
      <c r="F35" s="678"/>
      <c r="G35" s="678"/>
      <c r="H35" s="678"/>
      <c r="I35" s="678"/>
      <c r="J35" s="678"/>
      <c r="K35" s="678"/>
      <c r="L35" s="678"/>
      <c r="M35" s="678"/>
      <c r="N35" s="678"/>
      <c r="O35" s="678"/>
      <c r="P35" s="678"/>
      <c r="Q35" s="679"/>
      <c r="R35" s="680">
        <v>57324</v>
      </c>
      <c r="S35" s="681"/>
      <c r="T35" s="681"/>
      <c r="U35" s="681"/>
      <c r="V35" s="681"/>
      <c r="W35" s="681"/>
      <c r="X35" s="681"/>
      <c r="Y35" s="682"/>
      <c r="Z35" s="713">
        <v>1</v>
      </c>
      <c r="AA35" s="713"/>
      <c r="AB35" s="713"/>
      <c r="AC35" s="713"/>
      <c r="AD35" s="714" t="s">
        <v>240</v>
      </c>
      <c r="AE35" s="714"/>
      <c r="AF35" s="714"/>
      <c r="AG35" s="714"/>
      <c r="AH35" s="714"/>
      <c r="AI35" s="714"/>
      <c r="AJ35" s="714"/>
      <c r="AK35" s="714"/>
      <c r="AL35" s="683" t="s">
        <v>251</v>
      </c>
      <c r="AM35" s="684"/>
      <c r="AN35" s="684"/>
      <c r="AO35" s="715"/>
      <c r="AP35" s="235"/>
      <c r="AQ35" s="741" t="s">
        <v>330</v>
      </c>
      <c r="AR35" s="742"/>
      <c r="AS35" s="742"/>
      <c r="AT35" s="742"/>
      <c r="AU35" s="742"/>
      <c r="AV35" s="742"/>
      <c r="AW35" s="742"/>
      <c r="AX35" s="742"/>
      <c r="AY35" s="742"/>
      <c r="AZ35" s="742"/>
      <c r="BA35" s="742"/>
      <c r="BB35" s="742"/>
      <c r="BC35" s="742"/>
      <c r="BD35" s="742"/>
      <c r="BE35" s="742"/>
      <c r="BF35" s="743"/>
      <c r="BG35" s="741" t="s">
        <v>331</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332</v>
      </c>
      <c r="CE35" s="720"/>
      <c r="CF35" s="720"/>
      <c r="CG35" s="720"/>
      <c r="CH35" s="720"/>
      <c r="CI35" s="720"/>
      <c r="CJ35" s="720"/>
      <c r="CK35" s="720"/>
      <c r="CL35" s="720"/>
      <c r="CM35" s="720"/>
      <c r="CN35" s="720"/>
      <c r="CO35" s="720"/>
      <c r="CP35" s="720"/>
      <c r="CQ35" s="721"/>
      <c r="CR35" s="680">
        <v>25355</v>
      </c>
      <c r="CS35" s="699"/>
      <c r="CT35" s="699"/>
      <c r="CU35" s="699"/>
      <c r="CV35" s="699"/>
      <c r="CW35" s="699"/>
      <c r="CX35" s="699"/>
      <c r="CY35" s="700"/>
      <c r="CZ35" s="683">
        <v>0.4</v>
      </c>
      <c r="DA35" s="701"/>
      <c r="DB35" s="701"/>
      <c r="DC35" s="702"/>
      <c r="DD35" s="686">
        <v>21378</v>
      </c>
      <c r="DE35" s="699"/>
      <c r="DF35" s="699"/>
      <c r="DG35" s="699"/>
      <c r="DH35" s="699"/>
      <c r="DI35" s="699"/>
      <c r="DJ35" s="699"/>
      <c r="DK35" s="700"/>
      <c r="DL35" s="686">
        <v>21378</v>
      </c>
      <c r="DM35" s="699"/>
      <c r="DN35" s="699"/>
      <c r="DO35" s="699"/>
      <c r="DP35" s="699"/>
      <c r="DQ35" s="699"/>
      <c r="DR35" s="699"/>
      <c r="DS35" s="699"/>
      <c r="DT35" s="699"/>
      <c r="DU35" s="699"/>
      <c r="DV35" s="700"/>
      <c r="DW35" s="683">
        <v>0.7</v>
      </c>
      <c r="DX35" s="701"/>
      <c r="DY35" s="701"/>
      <c r="DZ35" s="701"/>
      <c r="EA35" s="701"/>
      <c r="EB35" s="701"/>
      <c r="EC35" s="722"/>
    </row>
    <row r="36" spans="2:133" ht="11.25" customHeight="1" x14ac:dyDescent="0.15">
      <c r="B36" s="677" t="s">
        <v>333</v>
      </c>
      <c r="C36" s="678"/>
      <c r="D36" s="678"/>
      <c r="E36" s="678"/>
      <c r="F36" s="678"/>
      <c r="G36" s="678"/>
      <c r="H36" s="678"/>
      <c r="I36" s="678"/>
      <c r="J36" s="678"/>
      <c r="K36" s="678"/>
      <c r="L36" s="678"/>
      <c r="M36" s="678"/>
      <c r="N36" s="678"/>
      <c r="O36" s="678"/>
      <c r="P36" s="678"/>
      <c r="Q36" s="679"/>
      <c r="R36" s="680">
        <v>4291</v>
      </c>
      <c r="S36" s="681"/>
      <c r="T36" s="681"/>
      <c r="U36" s="681"/>
      <c r="V36" s="681"/>
      <c r="W36" s="681"/>
      <c r="X36" s="681"/>
      <c r="Y36" s="682"/>
      <c r="Z36" s="713">
        <v>0.1</v>
      </c>
      <c r="AA36" s="713"/>
      <c r="AB36" s="713"/>
      <c r="AC36" s="713"/>
      <c r="AD36" s="714" t="s">
        <v>251</v>
      </c>
      <c r="AE36" s="714"/>
      <c r="AF36" s="714"/>
      <c r="AG36" s="714"/>
      <c r="AH36" s="714"/>
      <c r="AI36" s="714"/>
      <c r="AJ36" s="714"/>
      <c r="AK36" s="714"/>
      <c r="AL36" s="683" t="s">
        <v>251</v>
      </c>
      <c r="AM36" s="684"/>
      <c r="AN36" s="684"/>
      <c r="AO36" s="715"/>
      <c r="AP36" s="235"/>
      <c r="AQ36" s="732" t="s">
        <v>334</v>
      </c>
      <c r="AR36" s="733"/>
      <c r="AS36" s="733"/>
      <c r="AT36" s="733"/>
      <c r="AU36" s="733"/>
      <c r="AV36" s="733"/>
      <c r="AW36" s="733"/>
      <c r="AX36" s="733"/>
      <c r="AY36" s="734"/>
      <c r="AZ36" s="735">
        <v>581109</v>
      </c>
      <c r="BA36" s="736"/>
      <c r="BB36" s="736"/>
      <c r="BC36" s="736"/>
      <c r="BD36" s="736"/>
      <c r="BE36" s="736"/>
      <c r="BF36" s="737"/>
      <c r="BG36" s="738" t="s">
        <v>335</v>
      </c>
      <c r="BH36" s="739"/>
      <c r="BI36" s="739"/>
      <c r="BJ36" s="739"/>
      <c r="BK36" s="739"/>
      <c r="BL36" s="739"/>
      <c r="BM36" s="739"/>
      <c r="BN36" s="739"/>
      <c r="BO36" s="739"/>
      <c r="BP36" s="739"/>
      <c r="BQ36" s="739"/>
      <c r="BR36" s="739"/>
      <c r="BS36" s="739"/>
      <c r="BT36" s="739"/>
      <c r="BU36" s="740"/>
      <c r="BV36" s="735">
        <v>1937</v>
      </c>
      <c r="BW36" s="736"/>
      <c r="BX36" s="736"/>
      <c r="BY36" s="736"/>
      <c r="BZ36" s="736"/>
      <c r="CA36" s="736"/>
      <c r="CB36" s="737"/>
      <c r="CD36" s="719" t="s">
        <v>336</v>
      </c>
      <c r="CE36" s="720"/>
      <c r="CF36" s="720"/>
      <c r="CG36" s="720"/>
      <c r="CH36" s="720"/>
      <c r="CI36" s="720"/>
      <c r="CJ36" s="720"/>
      <c r="CK36" s="720"/>
      <c r="CL36" s="720"/>
      <c r="CM36" s="720"/>
      <c r="CN36" s="720"/>
      <c r="CO36" s="720"/>
      <c r="CP36" s="720"/>
      <c r="CQ36" s="721"/>
      <c r="CR36" s="680">
        <v>2300056</v>
      </c>
      <c r="CS36" s="681"/>
      <c r="CT36" s="681"/>
      <c r="CU36" s="681"/>
      <c r="CV36" s="681"/>
      <c r="CW36" s="681"/>
      <c r="CX36" s="681"/>
      <c r="CY36" s="682"/>
      <c r="CZ36" s="683">
        <v>39.700000000000003</v>
      </c>
      <c r="DA36" s="701"/>
      <c r="DB36" s="701"/>
      <c r="DC36" s="702"/>
      <c r="DD36" s="686">
        <v>938880</v>
      </c>
      <c r="DE36" s="681"/>
      <c r="DF36" s="681"/>
      <c r="DG36" s="681"/>
      <c r="DH36" s="681"/>
      <c r="DI36" s="681"/>
      <c r="DJ36" s="681"/>
      <c r="DK36" s="682"/>
      <c r="DL36" s="686">
        <v>381052</v>
      </c>
      <c r="DM36" s="681"/>
      <c r="DN36" s="681"/>
      <c r="DO36" s="681"/>
      <c r="DP36" s="681"/>
      <c r="DQ36" s="681"/>
      <c r="DR36" s="681"/>
      <c r="DS36" s="681"/>
      <c r="DT36" s="681"/>
      <c r="DU36" s="681"/>
      <c r="DV36" s="682"/>
      <c r="DW36" s="683">
        <v>12.3</v>
      </c>
      <c r="DX36" s="701"/>
      <c r="DY36" s="701"/>
      <c r="DZ36" s="701"/>
      <c r="EA36" s="701"/>
      <c r="EB36" s="701"/>
      <c r="EC36" s="722"/>
    </row>
    <row r="37" spans="2:133" ht="11.25" customHeight="1" x14ac:dyDescent="0.15">
      <c r="B37" s="677" t="s">
        <v>337</v>
      </c>
      <c r="C37" s="678"/>
      <c r="D37" s="678"/>
      <c r="E37" s="678"/>
      <c r="F37" s="678"/>
      <c r="G37" s="678"/>
      <c r="H37" s="678"/>
      <c r="I37" s="678"/>
      <c r="J37" s="678"/>
      <c r="K37" s="678"/>
      <c r="L37" s="678"/>
      <c r="M37" s="678"/>
      <c r="N37" s="678"/>
      <c r="O37" s="678"/>
      <c r="P37" s="678"/>
      <c r="Q37" s="679"/>
      <c r="R37" s="680">
        <v>40927</v>
      </c>
      <c r="S37" s="681"/>
      <c r="T37" s="681"/>
      <c r="U37" s="681"/>
      <c r="V37" s="681"/>
      <c r="W37" s="681"/>
      <c r="X37" s="681"/>
      <c r="Y37" s="682"/>
      <c r="Z37" s="713">
        <v>0.7</v>
      </c>
      <c r="AA37" s="713"/>
      <c r="AB37" s="713"/>
      <c r="AC37" s="713"/>
      <c r="AD37" s="714" t="s">
        <v>251</v>
      </c>
      <c r="AE37" s="714"/>
      <c r="AF37" s="714"/>
      <c r="AG37" s="714"/>
      <c r="AH37" s="714"/>
      <c r="AI37" s="714"/>
      <c r="AJ37" s="714"/>
      <c r="AK37" s="714"/>
      <c r="AL37" s="683" t="s">
        <v>240</v>
      </c>
      <c r="AM37" s="684"/>
      <c r="AN37" s="684"/>
      <c r="AO37" s="715"/>
      <c r="AQ37" s="723" t="s">
        <v>338</v>
      </c>
      <c r="AR37" s="724"/>
      <c r="AS37" s="724"/>
      <c r="AT37" s="724"/>
      <c r="AU37" s="724"/>
      <c r="AV37" s="724"/>
      <c r="AW37" s="724"/>
      <c r="AX37" s="724"/>
      <c r="AY37" s="725"/>
      <c r="AZ37" s="680">
        <v>152844</v>
      </c>
      <c r="BA37" s="681"/>
      <c r="BB37" s="681"/>
      <c r="BC37" s="681"/>
      <c r="BD37" s="699"/>
      <c r="BE37" s="699"/>
      <c r="BF37" s="726"/>
      <c r="BG37" s="719" t="s">
        <v>339</v>
      </c>
      <c r="BH37" s="720"/>
      <c r="BI37" s="720"/>
      <c r="BJ37" s="720"/>
      <c r="BK37" s="720"/>
      <c r="BL37" s="720"/>
      <c r="BM37" s="720"/>
      <c r="BN37" s="720"/>
      <c r="BO37" s="720"/>
      <c r="BP37" s="720"/>
      <c r="BQ37" s="720"/>
      <c r="BR37" s="720"/>
      <c r="BS37" s="720"/>
      <c r="BT37" s="720"/>
      <c r="BU37" s="721"/>
      <c r="BV37" s="680">
        <v>1937</v>
      </c>
      <c r="BW37" s="681"/>
      <c r="BX37" s="681"/>
      <c r="BY37" s="681"/>
      <c r="BZ37" s="681"/>
      <c r="CA37" s="681"/>
      <c r="CB37" s="727"/>
      <c r="CD37" s="719" t="s">
        <v>340</v>
      </c>
      <c r="CE37" s="720"/>
      <c r="CF37" s="720"/>
      <c r="CG37" s="720"/>
      <c r="CH37" s="720"/>
      <c r="CI37" s="720"/>
      <c r="CJ37" s="720"/>
      <c r="CK37" s="720"/>
      <c r="CL37" s="720"/>
      <c r="CM37" s="720"/>
      <c r="CN37" s="720"/>
      <c r="CO37" s="720"/>
      <c r="CP37" s="720"/>
      <c r="CQ37" s="721"/>
      <c r="CR37" s="680">
        <v>645816</v>
      </c>
      <c r="CS37" s="699"/>
      <c r="CT37" s="699"/>
      <c r="CU37" s="699"/>
      <c r="CV37" s="699"/>
      <c r="CW37" s="699"/>
      <c r="CX37" s="699"/>
      <c r="CY37" s="700"/>
      <c r="CZ37" s="683">
        <v>11.1</v>
      </c>
      <c r="DA37" s="701"/>
      <c r="DB37" s="701"/>
      <c r="DC37" s="702"/>
      <c r="DD37" s="686">
        <v>383816</v>
      </c>
      <c r="DE37" s="699"/>
      <c r="DF37" s="699"/>
      <c r="DG37" s="699"/>
      <c r="DH37" s="699"/>
      <c r="DI37" s="699"/>
      <c r="DJ37" s="699"/>
      <c r="DK37" s="700"/>
      <c r="DL37" s="686">
        <v>267494</v>
      </c>
      <c r="DM37" s="699"/>
      <c r="DN37" s="699"/>
      <c r="DO37" s="699"/>
      <c r="DP37" s="699"/>
      <c r="DQ37" s="699"/>
      <c r="DR37" s="699"/>
      <c r="DS37" s="699"/>
      <c r="DT37" s="699"/>
      <c r="DU37" s="699"/>
      <c r="DV37" s="700"/>
      <c r="DW37" s="683">
        <v>8.6999999999999993</v>
      </c>
      <c r="DX37" s="701"/>
      <c r="DY37" s="701"/>
      <c r="DZ37" s="701"/>
      <c r="EA37" s="701"/>
      <c r="EB37" s="701"/>
      <c r="EC37" s="722"/>
    </row>
    <row r="38" spans="2:133" ht="11.25" customHeight="1" x14ac:dyDescent="0.15">
      <c r="B38" s="677" t="s">
        <v>341</v>
      </c>
      <c r="C38" s="678"/>
      <c r="D38" s="678"/>
      <c r="E38" s="678"/>
      <c r="F38" s="678"/>
      <c r="G38" s="678"/>
      <c r="H38" s="678"/>
      <c r="I38" s="678"/>
      <c r="J38" s="678"/>
      <c r="K38" s="678"/>
      <c r="L38" s="678"/>
      <c r="M38" s="678"/>
      <c r="N38" s="678"/>
      <c r="O38" s="678"/>
      <c r="P38" s="678"/>
      <c r="Q38" s="679"/>
      <c r="R38" s="680">
        <v>125714</v>
      </c>
      <c r="S38" s="681"/>
      <c r="T38" s="681"/>
      <c r="U38" s="681"/>
      <c r="V38" s="681"/>
      <c r="W38" s="681"/>
      <c r="X38" s="681"/>
      <c r="Y38" s="682"/>
      <c r="Z38" s="713">
        <v>2.2000000000000002</v>
      </c>
      <c r="AA38" s="713"/>
      <c r="AB38" s="713"/>
      <c r="AC38" s="713"/>
      <c r="AD38" s="714">
        <v>2575</v>
      </c>
      <c r="AE38" s="714"/>
      <c r="AF38" s="714"/>
      <c r="AG38" s="714"/>
      <c r="AH38" s="714"/>
      <c r="AI38" s="714"/>
      <c r="AJ38" s="714"/>
      <c r="AK38" s="714"/>
      <c r="AL38" s="683">
        <v>0.1</v>
      </c>
      <c r="AM38" s="684"/>
      <c r="AN38" s="684"/>
      <c r="AO38" s="715"/>
      <c r="AQ38" s="723" t="s">
        <v>342</v>
      </c>
      <c r="AR38" s="724"/>
      <c r="AS38" s="724"/>
      <c r="AT38" s="724"/>
      <c r="AU38" s="724"/>
      <c r="AV38" s="724"/>
      <c r="AW38" s="724"/>
      <c r="AX38" s="724"/>
      <c r="AY38" s="725"/>
      <c r="AZ38" s="680">
        <v>37952</v>
      </c>
      <c r="BA38" s="681"/>
      <c r="BB38" s="681"/>
      <c r="BC38" s="681"/>
      <c r="BD38" s="699"/>
      <c r="BE38" s="699"/>
      <c r="BF38" s="726"/>
      <c r="BG38" s="719" t="s">
        <v>343</v>
      </c>
      <c r="BH38" s="720"/>
      <c r="BI38" s="720"/>
      <c r="BJ38" s="720"/>
      <c r="BK38" s="720"/>
      <c r="BL38" s="720"/>
      <c r="BM38" s="720"/>
      <c r="BN38" s="720"/>
      <c r="BO38" s="720"/>
      <c r="BP38" s="720"/>
      <c r="BQ38" s="720"/>
      <c r="BR38" s="720"/>
      <c r="BS38" s="720"/>
      <c r="BT38" s="720"/>
      <c r="BU38" s="721"/>
      <c r="BV38" s="680">
        <v>1349</v>
      </c>
      <c r="BW38" s="681"/>
      <c r="BX38" s="681"/>
      <c r="BY38" s="681"/>
      <c r="BZ38" s="681"/>
      <c r="CA38" s="681"/>
      <c r="CB38" s="727"/>
      <c r="CD38" s="719" t="s">
        <v>344</v>
      </c>
      <c r="CE38" s="720"/>
      <c r="CF38" s="720"/>
      <c r="CG38" s="720"/>
      <c r="CH38" s="720"/>
      <c r="CI38" s="720"/>
      <c r="CJ38" s="720"/>
      <c r="CK38" s="720"/>
      <c r="CL38" s="720"/>
      <c r="CM38" s="720"/>
      <c r="CN38" s="720"/>
      <c r="CO38" s="720"/>
      <c r="CP38" s="720"/>
      <c r="CQ38" s="721"/>
      <c r="CR38" s="680">
        <v>543157</v>
      </c>
      <c r="CS38" s="681"/>
      <c r="CT38" s="681"/>
      <c r="CU38" s="681"/>
      <c r="CV38" s="681"/>
      <c r="CW38" s="681"/>
      <c r="CX38" s="681"/>
      <c r="CY38" s="682"/>
      <c r="CZ38" s="683">
        <v>9.4</v>
      </c>
      <c r="DA38" s="701"/>
      <c r="DB38" s="701"/>
      <c r="DC38" s="702"/>
      <c r="DD38" s="686">
        <v>485609</v>
      </c>
      <c r="DE38" s="681"/>
      <c r="DF38" s="681"/>
      <c r="DG38" s="681"/>
      <c r="DH38" s="681"/>
      <c r="DI38" s="681"/>
      <c r="DJ38" s="681"/>
      <c r="DK38" s="682"/>
      <c r="DL38" s="686">
        <v>449711</v>
      </c>
      <c r="DM38" s="681"/>
      <c r="DN38" s="681"/>
      <c r="DO38" s="681"/>
      <c r="DP38" s="681"/>
      <c r="DQ38" s="681"/>
      <c r="DR38" s="681"/>
      <c r="DS38" s="681"/>
      <c r="DT38" s="681"/>
      <c r="DU38" s="681"/>
      <c r="DV38" s="682"/>
      <c r="DW38" s="683">
        <v>14.5</v>
      </c>
      <c r="DX38" s="701"/>
      <c r="DY38" s="701"/>
      <c r="DZ38" s="701"/>
      <c r="EA38" s="701"/>
      <c r="EB38" s="701"/>
      <c r="EC38" s="722"/>
    </row>
    <row r="39" spans="2:133" ht="11.25" customHeight="1" x14ac:dyDescent="0.15">
      <c r="B39" s="677" t="s">
        <v>345</v>
      </c>
      <c r="C39" s="678"/>
      <c r="D39" s="678"/>
      <c r="E39" s="678"/>
      <c r="F39" s="678"/>
      <c r="G39" s="678"/>
      <c r="H39" s="678"/>
      <c r="I39" s="678"/>
      <c r="J39" s="678"/>
      <c r="K39" s="678"/>
      <c r="L39" s="678"/>
      <c r="M39" s="678"/>
      <c r="N39" s="678"/>
      <c r="O39" s="678"/>
      <c r="P39" s="678"/>
      <c r="Q39" s="679"/>
      <c r="R39" s="680">
        <v>507000</v>
      </c>
      <c r="S39" s="681"/>
      <c r="T39" s="681"/>
      <c r="U39" s="681"/>
      <c r="V39" s="681"/>
      <c r="W39" s="681"/>
      <c r="X39" s="681"/>
      <c r="Y39" s="682"/>
      <c r="Z39" s="713">
        <v>8.6999999999999993</v>
      </c>
      <c r="AA39" s="713"/>
      <c r="AB39" s="713"/>
      <c r="AC39" s="713"/>
      <c r="AD39" s="714" t="s">
        <v>240</v>
      </c>
      <c r="AE39" s="714"/>
      <c r="AF39" s="714"/>
      <c r="AG39" s="714"/>
      <c r="AH39" s="714"/>
      <c r="AI39" s="714"/>
      <c r="AJ39" s="714"/>
      <c r="AK39" s="714"/>
      <c r="AL39" s="683" t="s">
        <v>240</v>
      </c>
      <c r="AM39" s="684"/>
      <c r="AN39" s="684"/>
      <c r="AO39" s="715"/>
      <c r="AQ39" s="723" t="s">
        <v>346</v>
      </c>
      <c r="AR39" s="724"/>
      <c r="AS39" s="724"/>
      <c r="AT39" s="724"/>
      <c r="AU39" s="724"/>
      <c r="AV39" s="724"/>
      <c r="AW39" s="724"/>
      <c r="AX39" s="724"/>
      <c r="AY39" s="725"/>
      <c r="AZ39" s="680" t="s">
        <v>240</v>
      </c>
      <c r="BA39" s="681"/>
      <c r="BB39" s="681"/>
      <c r="BC39" s="681"/>
      <c r="BD39" s="699"/>
      <c r="BE39" s="699"/>
      <c r="BF39" s="726"/>
      <c r="BG39" s="719" t="s">
        <v>347</v>
      </c>
      <c r="BH39" s="720"/>
      <c r="BI39" s="720"/>
      <c r="BJ39" s="720"/>
      <c r="BK39" s="720"/>
      <c r="BL39" s="720"/>
      <c r="BM39" s="720"/>
      <c r="BN39" s="720"/>
      <c r="BO39" s="720"/>
      <c r="BP39" s="720"/>
      <c r="BQ39" s="720"/>
      <c r="BR39" s="720"/>
      <c r="BS39" s="720"/>
      <c r="BT39" s="720"/>
      <c r="BU39" s="721"/>
      <c r="BV39" s="680">
        <v>2108</v>
      </c>
      <c r="BW39" s="681"/>
      <c r="BX39" s="681"/>
      <c r="BY39" s="681"/>
      <c r="BZ39" s="681"/>
      <c r="CA39" s="681"/>
      <c r="CB39" s="727"/>
      <c r="CD39" s="719" t="s">
        <v>348</v>
      </c>
      <c r="CE39" s="720"/>
      <c r="CF39" s="720"/>
      <c r="CG39" s="720"/>
      <c r="CH39" s="720"/>
      <c r="CI39" s="720"/>
      <c r="CJ39" s="720"/>
      <c r="CK39" s="720"/>
      <c r="CL39" s="720"/>
      <c r="CM39" s="720"/>
      <c r="CN39" s="720"/>
      <c r="CO39" s="720"/>
      <c r="CP39" s="720"/>
      <c r="CQ39" s="721"/>
      <c r="CR39" s="680">
        <v>170564</v>
      </c>
      <c r="CS39" s="699"/>
      <c r="CT39" s="699"/>
      <c r="CU39" s="699"/>
      <c r="CV39" s="699"/>
      <c r="CW39" s="699"/>
      <c r="CX39" s="699"/>
      <c r="CY39" s="700"/>
      <c r="CZ39" s="683">
        <v>2.9</v>
      </c>
      <c r="DA39" s="701"/>
      <c r="DB39" s="701"/>
      <c r="DC39" s="702"/>
      <c r="DD39" s="686">
        <v>116749</v>
      </c>
      <c r="DE39" s="699"/>
      <c r="DF39" s="699"/>
      <c r="DG39" s="699"/>
      <c r="DH39" s="699"/>
      <c r="DI39" s="699"/>
      <c r="DJ39" s="699"/>
      <c r="DK39" s="700"/>
      <c r="DL39" s="686" t="s">
        <v>251</v>
      </c>
      <c r="DM39" s="699"/>
      <c r="DN39" s="699"/>
      <c r="DO39" s="699"/>
      <c r="DP39" s="699"/>
      <c r="DQ39" s="699"/>
      <c r="DR39" s="699"/>
      <c r="DS39" s="699"/>
      <c r="DT39" s="699"/>
      <c r="DU39" s="699"/>
      <c r="DV39" s="700"/>
      <c r="DW39" s="683" t="s">
        <v>240</v>
      </c>
      <c r="DX39" s="701"/>
      <c r="DY39" s="701"/>
      <c r="DZ39" s="701"/>
      <c r="EA39" s="701"/>
      <c r="EB39" s="701"/>
      <c r="EC39" s="722"/>
    </row>
    <row r="40" spans="2:133" ht="11.25" customHeight="1" x14ac:dyDescent="0.15">
      <c r="B40" s="677" t="s">
        <v>349</v>
      </c>
      <c r="C40" s="678"/>
      <c r="D40" s="678"/>
      <c r="E40" s="678"/>
      <c r="F40" s="678"/>
      <c r="G40" s="678"/>
      <c r="H40" s="678"/>
      <c r="I40" s="678"/>
      <c r="J40" s="678"/>
      <c r="K40" s="678"/>
      <c r="L40" s="678"/>
      <c r="M40" s="678"/>
      <c r="N40" s="678"/>
      <c r="O40" s="678"/>
      <c r="P40" s="678"/>
      <c r="Q40" s="679"/>
      <c r="R40" s="680" t="s">
        <v>251</v>
      </c>
      <c r="S40" s="681"/>
      <c r="T40" s="681"/>
      <c r="U40" s="681"/>
      <c r="V40" s="681"/>
      <c r="W40" s="681"/>
      <c r="X40" s="681"/>
      <c r="Y40" s="682"/>
      <c r="Z40" s="713" t="s">
        <v>251</v>
      </c>
      <c r="AA40" s="713"/>
      <c r="AB40" s="713"/>
      <c r="AC40" s="713"/>
      <c r="AD40" s="714" t="s">
        <v>251</v>
      </c>
      <c r="AE40" s="714"/>
      <c r="AF40" s="714"/>
      <c r="AG40" s="714"/>
      <c r="AH40" s="714"/>
      <c r="AI40" s="714"/>
      <c r="AJ40" s="714"/>
      <c r="AK40" s="714"/>
      <c r="AL40" s="683" t="s">
        <v>251</v>
      </c>
      <c r="AM40" s="684"/>
      <c r="AN40" s="684"/>
      <c r="AO40" s="715"/>
      <c r="AQ40" s="723" t="s">
        <v>350</v>
      </c>
      <c r="AR40" s="724"/>
      <c r="AS40" s="724"/>
      <c r="AT40" s="724"/>
      <c r="AU40" s="724"/>
      <c r="AV40" s="724"/>
      <c r="AW40" s="724"/>
      <c r="AX40" s="724"/>
      <c r="AY40" s="725"/>
      <c r="AZ40" s="680" t="s">
        <v>251</v>
      </c>
      <c r="BA40" s="681"/>
      <c r="BB40" s="681"/>
      <c r="BC40" s="681"/>
      <c r="BD40" s="699"/>
      <c r="BE40" s="699"/>
      <c r="BF40" s="726"/>
      <c r="BG40" s="728" t="s">
        <v>351</v>
      </c>
      <c r="BH40" s="729"/>
      <c r="BI40" s="729"/>
      <c r="BJ40" s="729"/>
      <c r="BK40" s="729"/>
      <c r="BL40" s="236"/>
      <c r="BM40" s="720" t="s">
        <v>352</v>
      </c>
      <c r="BN40" s="720"/>
      <c r="BO40" s="720"/>
      <c r="BP40" s="720"/>
      <c r="BQ40" s="720"/>
      <c r="BR40" s="720"/>
      <c r="BS40" s="720"/>
      <c r="BT40" s="720"/>
      <c r="BU40" s="721"/>
      <c r="BV40" s="680">
        <v>91</v>
      </c>
      <c r="BW40" s="681"/>
      <c r="BX40" s="681"/>
      <c r="BY40" s="681"/>
      <c r="BZ40" s="681"/>
      <c r="CA40" s="681"/>
      <c r="CB40" s="727"/>
      <c r="CD40" s="719" t="s">
        <v>353</v>
      </c>
      <c r="CE40" s="720"/>
      <c r="CF40" s="720"/>
      <c r="CG40" s="720"/>
      <c r="CH40" s="720"/>
      <c r="CI40" s="720"/>
      <c r="CJ40" s="720"/>
      <c r="CK40" s="720"/>
      <c r="CL40" s="720"/>
      <c r="CM40" s="720"/>
      <c r="CN40" s="720"/>
      <c r="CO40" s="720"/>
      <c r="CP40" s="720"/>
      <c r="CQ40" s="721"/>
      <c r="CR40" s="680" t="s">
        <v>251</v>
      </c>
      <c r="CS40" s="681"/>
      <c r="CT40" s="681"/>
      <c r="CU40" s="681"/>
      <c r="CV40" s="681"/>
      <c r="CW40" s="681"/>
      <c r="CX40" s="681"/>
      <c r="CY40" s="682"/>
      <c r="CZ40" s="683" t="s">
        <v>240</v>
      </c>
      <c r="DA40" s="701"/>
      <c r="DB40" s="701"/>
      <c r="DC40" s="702"/>
      <c r="DD40" s="686" t="s">
        <v>240</v>
      </c>
      <c r="DE40" s="681"/>
      <c r="DF40" s="681"/>
      <c r="DG40" s="681"/>
      <c r="DH40" s="681"/>
      <c r="DI40" s="681"/>
      <c r="DJ40" s="681"/>
      <c r="DK40" s="682"/>
      <c r="DL40" s="686" t="s">
        <v>251</v>
      </c>
      <c r="DM40" s="681"/>
      <c r="DN40" s="681"/>
      <c r="DO40" s="681"/>
      <c r="DP40" s="681"/>
      <c r="DQ40" s="681"/>
      <c r="DR40" s="681"/>
      <c r="DS40" s="681"/>
      <c r="DT40" s="681"/>
      <c r="DU40" s="681"/>
      <c r="DV40" s="682"/>
      <c r="DW40" s="683" t="s">
        <v>240</v>
      </c>
      <c r="DX40" s="701"/>
      <c r="DY40" s="701"/>
      <c r="DZ40" s="701"/>
      <c r="EA40" s="701"/>
      <c r="EB40" s="701"/>
      <c r="EC40" s="722"/>
    </row>
    <row r="41" spans="2:133" ht="11.25" customHeight="1" x14ac:dyDescent="0.15">
      <c r="B41" s="677" t="s">
        <v>354</v>
      </c>
      <c r="C41" s="678"/>
      <c r="D41" s="678"/>
      <c r="E41" s="678"/>
      <c r="F41" s="678"/>
      <c r="G41" s="678"/>
      <c r="H41" s="678"/>
      <c r="I41" s="678"/>
      <c r="J41" s="678"/>
      <c r="K41" s="678"/>
      <c r="L41" s="678"/>
      <c r="M41" s="678"/>
      <c r="N41" s="678"/>
      <c r="O41" s="678"/>
      <c r="P41" s="678"/>
      <c r="Q41" s="679"/>
      <c r="R41" s="680" t="s">
        <v>251</v>
      </c>
      <c r="S41" s="681"/>
      <c r="T41" s="681"/>
      <c r="U41" s="681"/>
      <c r="V41" s="681"/>
      <c r="W41" s="681"/>
      <c r="X41" s="681"/>
      <c r="Y41" s="682"/>
      <c r="Z41" s="713" t="s">
        <v>251</v>
      </c>
      <c r="AA41" s="713"/>
      <c r="AB41" s="713"/>
      <c r="AC41" s="713"/>
      <c r="AD41" s="714" t="s">
        <v>240</v>
      </c>
      <c r="AE41" s="714"/>
      <c r="AF41" s="714"/>
      <c r="AG41" s="714"/>
      <c r="AH41" s="714"/>
      <c r="AI41" s="714"/>
      <c r="AJ41" s="714"/>
      <c r="AK41" s="714"/>
      <c r="AL41" s="683" t="s">
        <v>149</v>
      </c>
      <c r="AM41" s="684"/>
      <c r="AN41" s="684"/>
      <c r="AO41" s="715"/>
      <c r="AQ41" s="723" t="s">
        <v>355</v>
      </c>
      <c r="AR41" s="724"/>
      <c r="AS41" s="724"/>
      <c r="AT41" s="724"/>
      <c r="AU41" s="724"/>
      <c r="AV41" s="724"/>
      <c r="AW41" s="724"/>
      <c r="AX41" s="724"/>
      <c r="AY41" s="725"/>
      <c r="AZ41" s="680">
        <v>87726</v>
      </c>
      <c r="BA41" s="681"/>
      <c r="BB41" s="681"/>
      <c r="BC41" s="681"/>
      <c r="BD41" s="699"/>
      <c r="BE41" s="699"/>
      <c r="BF41" s="726"/>
      <c r="BG41" s="728"/>
      <c r="BH41" s="729"/>
      <c r="BI41" s="729"/>
      <c r="BJ41" s="729"/>
      <c r="BK41" s="729"/>
      <c r="BL41" s="236"/>
      <c r="BM41" s="720" t="s">
        <v>356</v>
      </c>
      <c r="BN41" s="720"/>
      <c r="BO41" s="720"/>
      <c r="BP41" s="720"/>
      <c r="BQ41" s="720"/>
      <c r="BR41" s="720"/>
      <c r="BS41" s="720"/>
      <c r="BT41" s="720"/>
      <c r="BU41" s="721"/>
      <c r="BV41" s="680">
        <v>2</v>
      </c>
      <c r="BW41" s="681"/>
      <c r="BX41" s="681"/>
      <c r="BY41" s="681"/>
      <c r="BZ41" s="681"/>
      <c r="CA41" s="681"/>
      <c r="CB41" s="727"/>
      <c r="CD41" s="719" t="s">
        <v>357</v>
      </c>
      <c r="CE41" s="720"/>
      <c r="CF41" s="720"/>
      <c r="CG41" s="720"/>
      <c r="CH41" s="720"/>
      <c r="CI41" s="720"/>
      <c r="CJ41" s="720"/>
      <c r="CK41" s="720"/>
      <c r="CL41" s="720"/>
      <c r="CM41" s="720"/>
      <c r="CN41" s="720"/>
      <c r="CO41" s="720"/>
      <c r="CP41" s="720"/>
      <c r="CQ41" s="721"/>
      <c r="CR41" s="680" t="s">
        <v>251</v>
      </c>
      <c r="CS41" s="699"/>
      <c r="CT41" s="699"/>
      <c r="CU41" s="699"/>
      <c r="CV41" s="699"/>
      <c r="CW41" s="699"/>
      <c r="CX41" s="699"/>
      <c r="CY41" s="700"/>
      <c r="CZ41" s="683" t="s">
        <v>251</v>
      </c>
      <c r="DA41" s="701"/>
      <c r="DB41" s="701"/>
      <c r="DC41" s="702"/>
      <c r="DD41" s="686" t="s">
        <v>240</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358</v>
      </c>
      <c r="C42" s="678"/>
      <c r="D42" s="678"/>
      <c r="E42" s="678"/>
      <c r="F42" s="678"/>
      <c r="G42" s="678"/>
      <c r="H42" s="678"/>
      <c r="I42" s="678"/>
      <c r="J42" s="678"/>
      <c r="K42" s="678"/>
      <c r="L42" s="678"/>
      <c r="M42" s="678"/>
      <c r="N42" s="678"/>
      <c r="O42" s="678"/>
      <c r="P42" s="678"/>
      <c r="Q42" s="679"/>
      <c r="R42" s="680">
        <v>114400</v>
      </c>
      <c r="S42" s="681"/>
      <c r="T42" s="681"/>
      <c r="U42" s="681"/>
      <c r="V42" s="681"/>
      <c r="W42" s="681"/>
      <c r="X42" s="681"/>
      <c r="Y42" s="682"/>
      <c r="Z42" s="713">
        <v>2</v>
      </c>
      <c r="AA42" s="713"/>
      <c r="AB42" s="713"/>
      <c r="AC42" s="713"/>
      <c r="AD42" s="714" t="s">
        <v>251</v>
      </c>
      <c r="AE42" s="714"/>
      <c r="AF42" s="714"/>
      <c r="AG42" s="714"/>
      <c r="AH42" s="714"/>
      <c r="AI42" s="714"/>
      <c r="AJ42" s="714"/>
      <c r="AK42" s="714"/>
      <c r="AL42" s="683" t="s">
        <v>251</v>
      </c>
      <c r="AM42" s="684"/>
      <c r="AN42" s="684"/>
      <c r="AO42" s="715"/>
      <c r="AQ42" s="716" t="s">
        <v>359</v>
      </c>
      <c r="AR42" s="717"/>
      <c r="AS42" s="717"/>
      <c r="AT42" s="717"/>
      <c r="AU42" s="717"/>
      <c r="AV42" s="717"/>
      <c r="AW42" s="717"/>
      <c r="AX42" s="717"/>
      <c r="AY42" s="718"/>
      <c r="AZ42" s="664">
        <v>302587</v>
      </c>
      <c r="BA42" s="703"/>
      <c r="BB42" s="703"/>
      <c r="BC42" s="703"/>
      <c r="BD42" s="665"/>
      <c r="BE42" s="665"/>
      <c r="BF42" s="709"/>
      <c r="BG42" s="730"/>
      <c r="BH42" s="731"/>
      <c r="BI42" s="731"/>
      <c r="BJ42" s="731"/>
      <c r="BK42" s="731"/>
      <c r="BL42" s="237"/>
      <c r="BM42" s="710" t="s">
        <v>360</v>
      </c>
      <c r="BN42" s="710"/>
      <c r="BO42" s="710"/>
      <c r="BP42" s="710"/>
      <c r="BQ42" s="710"/>
      <c r="BR42" s="710"/>
      <c r="BS42" s="710"/>
      <c r="BT42" s="710"/>
      <c r="BU42" s="711"/>
      <c r="BV42" s="664">
        <v>303</v>
      </c>
      <c r="BW42" s="703"/>
      <c r="BX42" s="703"/>
      <c r="BY42" s="703"/>
      <c r="BZ42" s="703"/>
      <c r="CA42" s="703"/>
      <c r="CB42" s="712"/>
      <c r="CD42" s="677" t="s">
        <v>361</v>
      </c>
      <c r="CE42" s="678"/>
      <c r="CF42" s="678"/>
      <c r="CG42" s="678"/>
      <c r="CH42" s="678"/>
      <c r="CI42" s="678"/>
      <c r="CJ42" s="678"/>
      <c r="CK42" s="678"/>
      <c r="CL42" s="678"/>
      <c r="CM42" s="678"/>
      <c r="CN42" s="678"/>
      <c r="CO42" s="678"/>
      <c r="CP42" s="678"/>
      <c r="CQ42" s="679"/>
      <c r="CR42" s="680">
        <v>480380</v>
      </c>
      <c r="CS42" s="681"/>
      <c r="CT42" s="681"/>
      <c r="CU42" s="681"/>
      <c r="CV42" s="681"/>
      <c r="CW42" s="681"/>
      <c r="CX42" s="681"/>
      <c r="CY42" s="682"/>
      <c r="CZ42" s="683">
        <v>8.3000000000000007</v>
      </c>
      <c r="DA42" s="684"/>
      <c r="DB42" s="684"/>
      <c r="DC42" s="685"/>
      <c r="DD42" s="686">
        <v>237336</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362</v>
      </c>
      <c r="C43" s="662"/>
      <c r="D43" s="662"/>
      <c r="E43" s="662"/>
      <c r="F43" s="662"/>
      <c r="G43" s="662"/>
      <c r="H43" s="662"/>
      <c r="I43" s="662"/>
      <c r="J43" s="662"/>
      <c r="K43" s="662"/>
      <c r="L43" s="662"/>
      <c r="M43" s="662"/>
      <c r="N43" s="662"/>
      <c r="O43" s="662"/>
      <c r="P43" s="662"/>
      <c r="Q43" s="663"/>
      <c r="R43" s="664">
        <v>5824144</v>
      </c>
      <c r="S43" s="703"/>
      <c r="T43" s="703"/>
      <c r="U43" s="703"/>
      <c r="V43" s="703"/>
      <c r="W43" s="703"/>
      <c r="X43" s="703"/>
      <c r="Y43" s="704"/>
      <c r="Z43" s="705">
        <v>100</v>
      </c>
      <c r="AA43" s="705"/>
      <c r="AB43" s="705"/>
      <c r="AC43" s="705"/>
      <c r="AD43" s="706">
        <v>2976727</v>
      </c>
      <c r="AE43" s="706"/>
      <c r="AF43" s="706"/>
      <c r="AG43" s="706"/>
      <c r="AH43" s="706"/>
      <c r="AI43" s="706"/>
      <c r="AJ43" s="706"/>
      <c r="AK43" s="706"/>
      <c r="AL43" s="667">
        <v>100</v>
      </c>
      <c r="AM43" s="707"/>
      <c r="AN43" s="707"/>
      <c r="AO43" s="708"/>
      <c r="BV43" s="238"/>
      <c r="BW43" s="238"/>
      <c r="BX43" s="238"/>
      <c r="BY43" s="238"/>
      <c r="BZ43" s="238"/>
      <c r="CA43" s="238"/>
      <c r="CB43" s="238"/>
      <c r="CD43" s="677" t="s">
        <v>363</v>
      </c>
      <c r="CE43" s="678"/>
      <c r="CF43" s="678"/>
      <c r="CG43" s="678"/>
      <c r="CH43" s="678"/>
      <c r="CI43" s="678"/>
      <c r="CJ43" s="678"/>
      <c r="CK43" s="678"/>
      <c r="CL43" s="678"/>
      <c r="CM43" s="678"/>
      <c r="CN43" s="678"/>
      <c r="CO43" s="678"/>
      <c r="CP43" s="678"/>
      <c r="CQ43" s="679"/>
      <c r="CR43" s="680">
        <v>31984</v>
      </c>
      <c r="CS43" s="699"/>
      <c r="CT43" s="699"/>
      <c r="CU43" s="699"/>
      <c r="CV43" s="699"/>
      <c r="CW43" s="699"/>
      <c r="CX43" s="699"/>
      <c r="CY43" s="700"/>
      <c r="CZ43" s="683">
        <v>0.6</v>
      </c>
      <c r="DA43" s="701"/>
      <c r="DB43" s="701"/>
      <c r="DC43" s="702"/>
      <c r="DD43" s="686">
        <v>31984</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311</v>
      </c>
      <c r="CE44" s="694"/>
      <c r="CF44" s="677" t="s">
        <v>364</v>
      </c>
      <c r="CG44" s="678"/>
      <c r="CH44" s="678"/>
      <c r="CI44" s="678"/>
      <c r="CJ44" s="678"/>
      <c r="CK44" s="678"/>
      <c r="CL44" s="678"/>
      <c r="CM44" s="678"/>
      <c r="CN44" s="678"/>
      <c r="CO44" s="678"/>
      <c r="CP44" s="678"/>
      <c r="CQ44" s="679"/>
      <c r="CR44" s="680">
        <v>477394</v>
      </c>
      <c r="CS44" s="681"/>
      <c r="CT44" s="681"/>
      <c r="CU44" s="681"/>
      <c r="CV44" s="681"/>
      <c r="CW44" s="681"/>
      <c r="CX44" s="681"/>
      <c r="CY44" s="682"/>
      <c r="CZ44" s="683">
        <v>8.1999999999999993</v>
      </c>
      <c r="DA44" s="684"/>
      <c r="DB44" s="684"/>
      <c r="DC44" s="685"/>
      <c r="DD44" s="686">
        <v>234616</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366</v>
      </c>
      <c r="CG45" s="678"/>
      <c r="CH45" s="678"/>
      <c r="CI45" s="678"/>
      <c r="CJ45" s="678"/>
      <c r="CK45" s="678"/>
      <c r="CL45" s="678"/>
      <c r="CM45" s="678"/>
      <c r="CN45" s="678"/>
      <c r="CO45" s="678"/>
      <c r="CP45" s="678"/>
      <c r="CQ45" s="679"/>
      <c r="CR45" s="680">
        <v>168817</v>
      </c>
      <c r="CS45" s="699"/>
      <c r="CT45" s="699"/>
      <c r="CU45" s="699"/>
      <c r="CV45" s="699"/>
      <c r="CW45" s="699"/>
      <c r="CX45" s="699"/>
      <c r="CY45" s="700"/>
      <c r="CZ45" s="683">
        <v>2.9</v>
      </c>
      <c r="DA45" s="701"/>
      <c r="DB45" s="701"/>
      <c r="DC45" s="702"/>
      <c r="DD45" s="686">
        <v>47804</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368</v>
      </c>
      <c r="CG46" s="678"/>
      <c r="CH46" s="678"/>
      <c r="CI46" s="678"/>
      <c r="CJ46" s="678"/>
      <c r="CK46" s="678"/>
      <c r="CL46" s="678"/>
      <c r="CM46" s="678"/>
      <c r="CN46" s="678"/>
      <c r="CO46" s="678"/>
      <c r="CP46" s="678"/>
      <c r="CQ46" s="679"/>
      <c r="CR46" s="680">
        <v>308577</v>
      </c>
      <c r="CS46" s="681"/>
      <c r="CT46" s="681"/>
      <c r="CU46" s="681"/>
      <c r="CV46" s="681"/>
      <c r="CW46" s="681"/>
      <c r="CX46" s="681"/>
      <c r="CY46" s="682"/>
      <c r="CZ46" s="683">
        <v>5.3</v>
      </c>
      <c r="DA46" s="684"/>
      <c r="DB46" s="684"/>
      <c r="DC46" s="685"/>
      <c r="DD46" s="686">
        <v>186812</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370</v>
      </c>
      <c r="CG47" s="678"/>
      <c r="CH47" s="678"/>
      <c r="CI47" s="678"/>
      <c r="CJ47" s="678"/>
      <c r="CK47" s="678"/>
      <c r="CL47" s="678"/>
      <c r="CM47" s="678"/>
      <c r="CN47" s="678"/>
      <c r="CO47" s="678"/>
      <c r="CP47" s="678"/>
      <c r="CQ47" s="679"/>
      <c r="CR47" s="680">
        <v>2986</v>
      </c>
      <c r="CS47" s="699"/>
      <c r="CT47" s="699"/>
      <c r="CU47" s="699"/>
      <c r="CV47" s="699"/>
      <c r="CW47" s="699"/>
      <c r="CX47" s="699"/>
      <c r="CY47" s="700"/>
      <c r="CZ47" s="683">
        <v>0.1</v>
      </c>
      <c r="DA47" s="701"/>
      <c r="DB47" s="701"/>
      <c r="DC47" s="702"/>
      <c r="DD47" s="686">
        <v>2720</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371</v>
      </c>
      <c r="CG48" s="678"/>
      <c r="CH48" s="678"/>
      <c r="CI48" s="678"/>
      <c r="CJ48" s="678"/>
      <c r="CK48" s="678"/>
      <c r="CL48" s="678"/>
      <c r="CM48" s="678"/>
      <c r="CN48" s="678"/>
      <c r="CO48" s="678"/>
      <c r="CP48" s="678"/>
      <c r="CQ48" s="679"/>
      <c r="CR48" s="680" t="s">
        <v>251</v>
      </c>
      <c r="CS48" s="681"/>
      <c r="CT48" s="681"/>
      <c r="CU48" s="681"/>
      <c r="CV48" s="681"/>
      <c r="CW48" s="681"/>
      <c r="CX48" s="681"/>
      <c r="CY48" s="682"/>
      <c r="CZ48" s="683" t="s">
        <v>240</v>
      </c>
      <c r="DA48" s="684"/>
      <c r="DB48" s="684"/>
      <c r="DC48" s="685"/>
      <c r="DD48" s="686" t="s">
        <v>240</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372</v>
      </c>
      <c r="CE49" s="662"/>
      <c r="CF49" s="662"/>
      <c r="CG49" s="662"/>
      <c r="CH49" s="662"/>
      <c r="CI49" s="662"/>
      <c r="CJ49" s="662"/>
      <c r="CK49" s="662"/>
      <c r="CL49" s="662"/>
      <c r="CM49" s="662"/>
      <c r="CN49" s="662"/>
      <c r="CO49" s="662"/>
      <c r="CP49" s="662"/>
      <c r="CQ49" s="663"/>
      <c r="CR49" s="664">
        <v>5795189</v>
      </c>
      <c r="CS49" s="665"/>
      <c r="CT49" s="665"/>
      <c r="CU49" s="665"/>
      <c r="CV49" s="665"/>
      <c r="CW49" s="665"/>
      <c r="CX49" s="665"/>
      <c r="CY49" s="666"/>
      <c r="CZ49" s="667">
        <v>100</v>
      </c>
      <c r="DA49" s="668"/>
      <c r="DB49" s="668"/>
      <c r="DC49" s="669"/>
      <c r="DD49" s="670">
        <v>3508895</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3G0c1RNnX9gZS957FDMR52XLmvdOjQQU5XyKVaQm9ibIsd9CZ9/F5Hi0gVZOAnq9/qbm+VrpZ7LqLaW4KyQN+A==" saltValue="o2cg0TMIgVJXSpkDSpmCq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374</v>
      </c>
      <c r="DK2" s="1206"/>
      <c r="DL2" s="1206"/>
      <c r="DM2" s="1206"/>
      <c r="DN2" s="1206"/>
      <c r="DO2" s="1207"/>
      <c r="DP2" s="251"/>
      <c r="DQ2" s="1205" t="s">
        <v>375</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376</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378</v>
      </c>
      <c r="B5" s="1091"/>
      <c r="C5" s="1091"/>
      <c r="D5" s="1091"/>
      <c r="E5" s="1091"/>
      <c r="F5" s="1091"/>
      <c r="G5" s="1091"/>
      <c r="H5" s="1091"/>
      <c r="I5" s="1091"/>
      <c r="J5" s="1091"/>
      <c r="K5" s="1091"/>
      <c r="L5" s="1091"/>
      <c r="M5" s="1091"/>
      <c r="N5" s="1091"/>
      <c r="O5" s="1091"/>
      <c r="P5" s="1092"/>
      <c r="Q5" s="1096" t="s">
        <v>379</v>
      </c>
      <c r="R5" s="1097"/>
      <c r="S5" s="1097"/>
      <c r="T5" s="1097"/>
      <c r="U5" s="1098"/>
      <c r="V5" s="1096" t="s">
        <v>380</v>
      </c>
      <c r="W5" s="1097"/>
      <c r="X5" s="1097"/>
      <c r="Y5" s="1097"/>
      <c r="Z5" s="1098"/>
      <c r="AA5" s="1096" t="s">
        <v>381</v>
      </c>
      <c r="AB5" s="1097"/>
      <c r="AC5" s="1097"/>
      <c r="AD5" s="1097"/>
      <c r="AE5" s="1097"/>
      <c r="AF5" s="1208" t="s">
        <v>382</v>
      </c>
      <c r="AG5" s="1097"/>
      <c r="AH5" s="1097"/>
      <c r="AI5" s="1097"/>
      <c r="AJ5" s="1112"/>
      <c r="AK5" s="1097" t="s">
        <v>383</v>
      </c>
      <c r="AL5" s="1097"/>
      <c r="AM5" s="1097"/>
      <c r="AN5" s="1097"/>
      <c r="AO5" s="1098"/>
      <c r="AP5" s="1096" t="s">
        <v>384</v>
      </c>
      <c r="AQ5" s="1097"/>
      <c r="AR5" s="1097"/>
      <c r="AS5" s="1097"/>
      <c r="AT5" s="1098"/>
      <c r="AU5" s="1096" t="s">
        <v>385</v>
      </c>
      <c r="AV5" s="1097"/>
      <c r="AW5" s="1097"/>
      <c r="AX5" s="1097"/>
      <c r="AY5" s="1112"/>
      <c r="AZ5" s="258"/>
      <c r="BA5" s="258"/>
      <c r="BB5" s="258"/>
      <c r="BC5" s="258"/>
      <c r="BD5" s="258"/>
      <c r="BE5" s="259"/>
      <c r="BF5" s="259"/>
      <c r="BG5" s="259"/>
      <c r="BH5" s="259"/>
      <c r="BI5" s="259"/>
      <c r="BJ5" s="259"/>
      <c r="BK5" s="259"/>
      <c r="BL5" s="259"/>
      <c r="BM5" s="259"/>
      <c r="BN5" s="259"/>
      <c r="BO5" s="259"/>
      <c r="BP5" s="259"/>
      <c r="BQ5" s="1090" t="s">
        <v>386</v>
      </c>
      <c r="BR5" s="1091"/>
      <c r="BS5" s="1091"/>
      <c r="BT5" s="1091"/>
      <c r="BU5" s="1091"/>
      <c r="BV5" s="1091"/>
      <c r="BW5" s="1091"/>
      <c r="BX5" s="1091"/>
      <c r="BY5" s="1091"/>
      <c r="BZ5" s="1091"/>
      <c r="CA5" s="1091"/>
      <c r="CB5" s="1091"/>
      <c r="CC5" s="1091"/>
      <c r="CD5" s="1091"/>
      <c r="CE5" s="1091"/>
      <c r="CF5" s="1091"/>
      <c r="CG5" s="1092"/>
      <c r="CH5" s="1096" t="s">
        <v>387</v>
      </c>
      <c r="CI5" s="1097"/>
      <c r="CJ5" s="1097"/>
      <c r="CK5" s="1097"/>
      <c r="CL5" s="1098"/>
      <c r="CM5" s="1096" t="s">
        <v>388</v>
      </c>
      <c r="CN5" s="1097"/>
      <c r="CO5" s="1097"/>
      <c r="CP5" s="1097"/>
      <c r="CQ5" s="1098"/>
      <c r="CR5" s="1096" t="s">
        <v>389</v>
      </c>
      <c r="CS5" s="1097"/>
      <c r="CT5" s="1097"/>
      <c r="CU5" s="1097"/>
      <c r="CV5" s="1098"/>
      <c r="CW5" s="1096" t="s">
        <v>390</v>
      </c>
      <c r="CX5" s="1097"/>
      <c r="CY5" s="1097"/>
      <c r="CZ5" s="1097"/>
      <c r="DA5" s="1098"/>
      <c r="DB5" s="1096" t="s">
        <v>391</v>
      </c>
      <c r="DC5" s="1097"/>
      <c r="DD5" s="1097"/>
      <c r="DE5" s="1097"/>
      <c r="DF5" s="1098"/>
      <c r="DG5" s="1193" t="s">
        <v>392</v>
      </c>
      <c r="DH5" s="1194"/>
      <c r="DI5" s="1194"/>
      <c r="DJ5" s="1194"/>
      <c r="DK5" s="1195"/>
      <c r="DL5" s="1193" t="s">
        <v>393</v>
      </c>
      <c r="DM5" s="1194"/>
      <c r="DN5" s="1194"/>
      <c r="DO5" s="1194"/>
      <c r="DP5" s="1195"/>
      <c r="DQ5" s="1096" t="s">
        <v>394</v>
      </c>
      <c r="DR5" s="1097"/>
      <c r="DS5" s="1097"/>
      <c r="DT5" s="1097"/>
      <c r="DU5" s="1098"/>
      <c r="DV5" s="1096" t="s">
        <v>385</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395</v>
      </c>
      <c r="C7" s="1146"/>
      <c r="D7" s="1146"/>
      <c r="E7" s="1146"/>
      <c r="F7" s="1146"/>
      <c r="G7" s="1146"/>
      <c r="H7" s="1146"/>
      <c r="I7" s="1146"/>
      <c r="J7" s="1146"/>
      <c r="K7" s="1146"/>
      <c r="L7" s="1146"/>
      <c r="M7" s="1146"/>
      <c r="N7" s="1146"/>
      <c r="O7" s="1146"/>
      <c r="P7" s="1147"/>
      <c r="Q7" s="1199">
        <v>5821</v>
      </c>
      <c r="R7" s="1200"/>
      <c r="S7" s="1200"/>
      <c r="T7" s="1200"/>
      <c r="U7" s="1200"/>
      <c r="V7" s="1200">
        <v>5792</v>
      </c>
      <c r="W7" s="1200"/>
      <c r="X7" s="1200"/>
      <c r="Y7" s="1200"/>
      <c r="Z7" s="1200"/>
      <c r="AA7" s="1200">
        <v>29</v>
      </c>
      <c r="AB7" s="1200"/>
      <c r="AC7" s="1200"/>
      <c r="AD7" s="1200"/>
      <c r="AE7" s="1201"/>
      <c r="AF7" s="1202">
        <v>15</v>
      </c>
      <c r="AG7" s="1203"/>
      <c r="AH7" s="1203"/>
      <c r="AI7" s="1203"/>
      <c r="AJ7" s="1204"/>
      <c r="AK7" s="1186">
        <v>4</v>
      </c>
      <c r="AL7" s="1187"/>
      <c r="AM7" s="1187"/>
      <c r="AN7" s="1187"/>
      <c r="AO7" s="1187"/>
      <c r="AP7" s="1187">
        <v>3570</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580</v>
      </c>
      <c r="BT7" s="1191"/>
      <c r="BU7" s="1191"/>
      <c r="BV7" s="1191"/>
      <c r="BW7" s="1191"/>
      <c r="BX7" s="1191"/>
      <c r="BY7" s="1191"/>
      <c r="BZ7" s="1191"/>
      <c r="CA7" s="1191"/>
      <c r="CB7" s="1191"/>
      <c r="CC7" s="1191"/>
      <c r="CD7" s="1191"/>
      <c r="CE7" s="1191"/>
      <c r="CF7" s="1191"/>
      <c r="CG7" s="1192"/>
      <c r="CH7" s="1183">
        <v>-8</v>
      </c>
      <c r="CI7" s="1184"/>
      <c r="CJ7" s="1184"/>
      <c r="CK7" s="1184"/>
      <c r="CL7" s="1185"/>
      <c r="CM7" s="1183">
        <v>88</v>
      </c>
      <c r="CN7" s="1184"/>
      <c r="CO7" s="1184"/>
      <c r="CP7" s="1184"/>
      <c r="CQ7" s="1185"/>
      <c r="CR7" s="1183">
        <v>3</v>
      </c>
      <c r="CS7" s="1184"/>
      <c r="CT7" s="1184"/>
      <c r="CU7" s="1184"/>
      <c r="CV7" s="1185"/>
      <c r="CW7" s="1183" t="s">
        <v>579</v>
      </c>
      <c r="CX7" s="1184"/>
      <c r="CY7" s="1184"/>
      <c r="CZ7" s="1184"/>
      <c r="DA7" s="1185"/>
      <c r="DB7" s="1183" t="s">
        <v>579</v>
      </c>
      <c r="DC7" s="1184"/>
      <c r="DD7" s="1184"/>
      <c r="DE7" s="1184"/>
      <c r="DF7" s="1185"/>
      <c r="DG7" s="1183" t="s">
        <v>579</v>
      </c>
      <c r="DH7" s="1184"/>
      <c r="DI7" s="1184"/>
      <c r="DJ7" s="1184"/>
      <c r="DK7" s="1185"/>
      <c r="DL7" s="1183" t="s">
        <v>579</v>
      </c>
      <c r="DM7" s="1184"/>
      <c r="DN7" s="1184"/>
      <c r="DO7" s="1184"/>
      <c r="DP7" s="1185"/>
      <c r="DQ7" s="1183" t="s">
        <v>579</v>
      </c>
      <c r="DR7" s="1184"/>
      <c r="DS7" s="1184"/>
      <c r="DT7" s="1184"/>
      <c r="DU7" s="1185"/>
      <c r="DV7" s="1210"/>
      <c r="DW7" s="1211"/>
      <c r="DX7" s="1211"/>
      <c r="DY7" s="1211"/>
      <c r="DZ7" s="1212"/>
      <c r="EA7" s="256"/>
    </row>
    <row r="8" spans="1:131" s="257" customFormat="1" ht="26.25" customHeight="1" x14ac:dyDescent="0.15">
      <c r="A8" s="263">
        <v>2</v>
      </c>
      <c r="B8" s="1132" t="s">
        <v>396</v>
      </c>
      <c r="C8" s="1133"/>
      <c r="D8" s="1133"/>
      <c r="E8" s="1133"/>
      <c r="F8" s="1133"/>
      <c r="G8" s="1133"/>
      <c r="H8" s="1133"/>
      <c r="I8" s="1133"/>
      <c r="J8" s="1133"/>
      <c r="K8" s="1133"/>
      <c r="L8" s="1133"/>
      <c r="M8" s="1133"/>
      <c r="N8" s="1133"/>
      <c r="O8" s="1133"/>
      <c r="P8" s="1134"/>
      <c r="Q8" s="1138">
        <v>3</v>
      </c>
      <c r="R8" s="1139"/>
      <c r="S8" s="1139"/>
      <c r="T8" s="1139"/>
      <c r="U8" s="1139"/>
      <c r="V8" s="1139">
        <v>3</v>
      </c>
      <c r="W8" s="1139"/>
      <c r="X8" s="1139"/>
      <c r="Y8" s="1139"/>
      <c r="Z8" s="1139"/>
      <c r="AA8" s="1139">
        <v>0</v>
      </c>
      <c r="AB8" s="1139"/>
      <c r="AC8" s="1139"/>
      <c r="AD8" s="1139"/>
      <c r="AE8" s="1140"/>
      <c r="AF8" s="1114">
        <v>0</v>
      </c>
      <c r="AG8" s="1115"/>
      <c r="AH8" s="1115"/>
      <c r="AI8" s="1115"/>
      <c r="AJ8" s="1116"/>
      <c r="AK8" s="1181" t="s">
        <v>579</v>
      </c>
      <c r="AL8" s="1182"/>
      <c r="AM8" s="1182"/>
      <c r="AN8" s="1182"/>
      <c r="AO8" s="1182"/>
      <c r="AP8" s="1182" t="s">
        <v>579</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397</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398</v>
      </c>
      <c r="B23" s="1039" t="s">
        <v>399</v>
      </c>
      <c r="C23" s="1040"/>
      <c r="D23" s="1040"/>
      <c r="E23" s="1040"/>
      <c r="F23" s="1040"/>
      <c r="G23" s="1040"/>
      <c r="H23" s="1040"/>
      <c r="I23" s="1040"/>
      <c r="J23" s="1040"/>
      <c r="K23" s="1040"/>
      <c r="L23" s="1040"/>
      <c r="M23" s="1040"/>
      <c r="N23" s="1040"/>
      <c r="O23" s="1040"/>
      <c r="P23" s="1041"/>
      <c r="Q23" s="1163"/>
      <c r="R23" s="1164"/>
      <c r="S23" s="1164"/>
      <c r="T23" s="1164"/>
      <c r="U23" s="1164"/>
      <c r="V23" s="1164"/>
      <c r="W23" s="1164"/>
      <c r="X23" s="1164"/>
      <c r="Y23" s="1164"/>
      <c r="Z23" s="1164"/>
      <c r="AA23" s="1164"/>
      <c r="AB23" s="1164"/>
      <c r="AC23" s="1164"/>
      <c r="AD23" s="1164"/>
      <c r="AE23" s="1165"/>
      <c r="AF23" s="1166">
        <v>15</v>
      </c>
      <c r="AG23" s="1164"/>
      <c r="AH23" s="1164"/>
      <c r="AI23" s="1164"/>
      <c r="AJ23" s="1167"/>
      <c r="AK23" s="1168"/>
      <c r="AL23" s="1169"/>
      <c r="AM23" s="1169"/>
      <c r="AN23" s="1169"/>
      <c r="AO23" s="1169"/>
      <c r="AP23" s="1164"/>
      <c r="AQ23" s="1164"/>
      <c r="AR23" s="1164"/>
      <c r="AS23" s="1164"/>
      <c r="AT23" s="1164"/>
      <c r="AU23" s="1170"/>
      <c r="AV23" s="1170"/>
      <c r="AW23" s="1170"/>
      <c r="AX23" s="1170"/>
      <c r="AY23" s="1171"/>
      <c r="AZ23" s="1160" t="s">
        <v>251</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400</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401</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378</v>
      </c>
      <c r="B26" s="1091"/>
      <c r="C26" s="1091"/>
      <c r="D26" s="1091"/>
      <c r="E26" s="1091"/>
      <c r="F26" s="1091"/>
      <c r="G26" s="1091"/>
      <c r="H26" s="1091"/>
      <c r="I26" s="1091"/>
      <c r="J26" s="1091"/>
      <c r="K26" s="1091"/>
      <c r="L26" s="1091"/>
      <c r="M26" s="1091"/>
      <c r="N26" s="1091"/>
      <c r="O26" s="1091"/>
      <c r="P26" s="1092"/>
      <c r="Q26" s="1096" t="s">
        <v>402</v>
      </c>
      <c r="R26" s="1097"/>
      <c r="S26" s="1097"/>
      <c r="T26" s="1097"/>
      <c r="U26" s="1098"/>
      <c r="V26" s="1096" t="s">
        <v>403</v>
      </c>
      <c r="W26" s="1097"/>
      <c r="X26" s="1097"/>
      <c r="Y26" s="1097"/>
      <c r="Z26" s="1098"/>
      <c r="AA26" s="1096" t="s">
        <v>404</v>
      </c>
      <c r="AB26" s="1097"/>
      <c r="AC26" s="1097"/>
      <c r="AD26" s="1097"/>
      <c r="AE26" s="1097"/>
      <c r="AF26" s="1154" t="s">
        <v>405</v>
      </c>
      <c r="AG26" s="1103"/>
      <c r="AH26" s="1103"/>
      <c r="AI26" s="1103"/>
      <c r="AJ26" s="1155"/>
      <c r="AK26" s="1097" t="s">
        <v>406</v>
      </c>
      <c r="AL26" s="1097"/>
      <c r="AM26" s="1097"/>
      <c r="AN26" s="1097"/>
      <c r="AO26" s="1098"/>
      <c r="AP26" s="1096" t="s">
        <v>407</v>
      </c>
      <c r="AQ26" s="1097"/>
      <c r="AR26" s="1097"/>
      <c r="AS26" s="1097"/>
      <c r="AT26" s="1098"/>
      <c r="AU26" s="1096" t="s">
        <v>408</v>
      </c>
      <c r="AV26" s="1097"/>
      <c r="AW26" s="1097"/>
      <c r="AX26" s="1097"/>
      <c r="AY26" s="1098"/>
      <c r="AZ26" s="1096" t="s">
        <v>409</v>
      </c>
      <c r="BA26" s="1097"/>
      <c r="BB26" s="1097"/>
      <c r="BC26" s="1097"/>
      <c r="BD26" s="1098"/>
      <c r="BE26" s="1096" t="s">
        <v>385</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410</v>
      </c>
      <c r="C28" s="1146"/>
      <c r="D28" s="1146"/>
      <c r="E28" s="1146"/>
      <c r="F28" s="1146"/>
      <c r="G28" s="1146"/>
      <c r="H28" s="1146"/>
      <c r="I28" s="1146"/>
      <c r="J28" s="1146"/>
      <c r="K28" s="1146"/>
      <c r="L28" s="1146"/>
      <c r="M28" s="1146"/>
      <c r="N28" s="1146"/>
      <c r="O28" s="1146"/>
      <c r="P28" s="1147"/>
      <c r="Q28" s="1148">
        <v>941</v>
      </c>
      <c r="R28" s="1149"/>
      <c r="S28" s="1149"/>
      <c r="T28" s="1149"/>
      <c r="U28" s="1149"/>
      <c r="V28" s="1149">
        <v>939</v>
      </c>
      <c r="W28" s="1149"/>
      <c r="X28" s="1149"/>
      <c r="Y28" s="1149"/>
      <c r="Z28" s="1149"/>
      <c r="AA28" s="1149">
        <v>2</v>
      </c>
      <c r="AB28" s="1149"/>
      <c r="AC28" s="1149"/>
      <c r="AD28" s="1149"/>
      <c r="AE28" s="1150"/>
      <c r="AF28" s="1151">
        <v>2</v>
      </c>
      <c r="AG28" s="1149"/>
      <c r="AH28" s="1149"/>
      <c r="AI28" s="1149"/>
      <c r="AJ28" s="1152"/>
      <c r="AK28" s="1153">
        <v>88</v>
      </c>
      <c r="AL28" s="1141"/>
      <c r="AM28" s="1141"/>
      <c r="AN28" s="1141"/>
      <c r="AO28" s="1141"/>
      <c r="AP28" s="1141" t="s">
        <v>579</v>
      </c>
      <c r="AQ28" s="1141"/>
      <c r="AR28" s="1141"/>
      <c r="AS28" s="1141"/>
      <c r="AT28" s="1141"/>
      <c r="AU28" s="1141" t="s">
        <v>579</v>
      </c>
      <c r="AV28" s="1141"/>
      <c r="AW28" s="1141"/>
      <c r="AX28" s="1141"/>
      <c r="AY28" s="1141"/>
      <c r="AZ28" s="1142" t="s">
        <v>579</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411</v>
      </c>
      <c r="C29" s="1133"/>
      <c r="D29" s="1133"/>
      <c r="E29" s="1133"/>
      <c r="F29" s="1133"/>
      <c r="G29" s="1133"/>
      <c r="H29" s="1133"/>
      <c r="I29" s="1133"/>
      <c r="J29" s="1133"/>
      <c r="K29" s="1133"/>
      <c r="L29" s="1133"/>
      <c r="M29" s="1133"/>
      <c r="N29" s="1133"/>
      <c r="O29" s="1133"/>
      <c r="P29" s="1134"/>
      <c r="Q29" s="1138">
        <v>123</v>
      </c>
      <c r="R29" s="1139"/>
      <c r="S29" s="1139"/>
      <c r="T29" s="1139"/>
      <c r="U29" s="1139"/>
      <c r="V29" s="1139">
        <v>123</v>
      </c>
      <c r="W29" s="1139"/>
      <c r="X29" s="1139"/>
      <c r="Y29" s="1139"/>
      <c r="Z29" s="1139"/>
      <c r="AA29" s="1139">
        <v>0</v>
      </c>
      <c r="AB29" s="1139"/>
      <c r="AC29" s="1139"/>
      <c r="AD29" s="1139"/>
      <c r="AE29" s="1140"/>
      <c r="AF29" s="1114">
        <v>0</v>
      </c>
      <c r="AG29" s="1115"/>
      <c r="AH29" s="1115"/>
      <c r="AI29" s="1115"/>
      <c r="AJ29" s="1116"/>
      <c r="AK29" s="1075">
        <v>27</v>
      </c>
      <c r="AL29" s="1066"/>
      <c r="AM29" s="1066"/>
      <c r="AN29" s="1066"/>
      <c r="AO29" s="1066"/>
      <c r="AP29" s="1066" t="s">
        <v>579</v>
      </c>
      <c r="AQ29" s="1066"/>
      <c r="AR29" s="1066"/>
      <c r="AS29" s="1066"/>
      <c r="AT29" s="1066"/>
      <c r="AU29" s="1066" t="s">
        <v>579</v>
      </c>
      <c r="AV29" s="1066"/>
      <c r="AW29" s="1066"/>
      <c r="AX29" s="1066"/>
      <c r="AY29" s="1066"/>
      <c r="AZ29" s="1137" t="s">
        <v>579</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412</v>
      </c>
      <c r="C30" s="1133"/>
      <c r="D30" s="1133"/>
      <c r="E30" s="1133"/>
      <c r="F30" s="1133"/>
      <c r="G30" s="1133"/>
      <c r="H30" s="1133"/>
      <c r="I30" s="1133"/>
      <c r="J30" s="1133"/>
      <c r="K30" s="1133"/>
      <c r="L30" s="1133"/>
      <c r="M30" s="1133"/>
      <c r="N30" s="1133"/>
      <c r="O30" s="1133"/>
      <c r="P30" s="1134"/>
      <c r="Q30" s="1138">
        <v>182</v>
      </c>
      <c r="R30" s="1139"/>
      <c r="S30" s="1139"/>
      <c r="T30" s="1139"/>
      <c r="U30" s="1139"/>
      <c r="V30" s="1139">
        <v>144</v>
      </c>
      <c r="W30" s="1139"/>
      <c r="X30" s="1139"/>
      <c r="Y30" s="1139"/>
      <c r="Z30" s="1139"/>
      <c r="AA30" s="1139">
        <v>38</v>
      </c>
      <c r="AB30" s="1139"/>
      <c r="AC30" s="1139"/>
      <c r="AD30" s="1139"/>
      <c r="AE30" s="1140"/>
      <c r="AF30" s="1114">
        <v>168</v>
      </c>
      <c r="AG30" s="1115"/>
      <c r="AH30" s="1115"/>
      <c r="AI30" s="1115"/>
      <c r="AJ30" s="1116"/>
      <c r="AK30" s="1075" t="s">
        <v>579</v>
      </c>
      <c r="AL30" s="1066"/>
      <c r="AM30" s="1066"/>
      <c r="AN30" s="1066"/>
      <c r="AO30" s="1066"/>
      <c r="AP30" s="1066">
        <v>827</v>
      </c>
      <c r="AQ30" s="1066"/>
      <c r="AR30" s="1066"/>
      <c r="AS30" s="1066"/>
      <c r="AT30" s="1066"/>
      <c r="AU30" s="1066">
        <v>3</v>
      </c>
      <c r="AV30" s="1066"/>
      <c r="AW30" s="1066"/>
      <c r="AX30" s="1066"/>
      <c r="AY30" s="1066"/>
      <c r="AZ30" s="1137" t="s">
        <v>579</v>
      </c>
      <c r="BA30" s="1137"/>
      <c r="BB30" s="1137"/>
      <c r="BC30" s="1137"/>
      <c r="BD30" s="1137"/>
      <c r="BE30" s="1127" t="s">
        <v>413</v>
      </c>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414</v>
      </c>
      <c r="C31" s="1133"/>
      <c r="D31" s="1133"/>
      <c r="E31" s="1133"/>
      <c r="F31" s="1133"/>
      <c r="G31" s="1133"/>
      <c r="H31" s="1133"/>
      <c r="I31" s="1133"/>
      <c r="J31" s="1133"/>
      <c r="K31" s="1133"/>
      <c r="L31" s="1133"/>
      <c r="M31" s="1133"/>
      <c r="N31" s="1133"/>
      <c r="O31" s="1133"/>
      <c r="P31" s="1134"/>
      <c r="Q31" s="1138">
        <v>453</v>
      </c>
      <c r="R31" s="1139"/>
      <c r="S31" s="1139"/>
      <c r="T31" s="1139"/>
      <c r="U31" s="1139"/>
      <c r="V31" s="1139">
        <v>452</v>
      </c>
      <c r="W31" s="1139"/>
      <c r="X31" s="1139"/>
      <c r="Y31" s="1139"/>
      <c r="Z31" s="1139"/>
      <c r="AA31" s="1139">
        <v>1</v>
      </c>
      <c r="AB31" s="1139"/>
      <c r="AC31" s="1139"/>
      <c r="AD31" s="1139"/>
      <c r="AE31" s="1140"/>
      <c r="AF31" s="1114">
        <v>1</v>
      </c>
      <c r="AG31" s="1115"/>
      <c r="AH31" s="1115"/>
      <c r="AI31" s="1115"/>
      <c r="AJ31" s="1116"/>
      <c r="AK31" s="1075">
        <v>153</v>
      </c>
      <c r="AL31" s="1066"/>
      <c r="AM31" s="1066"/>
      <c r="AN31" s="1066"/>
      <c r="AO31" s="1066"/>
      <c r="AP31" s="1066">
        <v>3274</v>
      </c>
      <c r="AQ31" s="1066"/>
      <c r="AR31" s="1066"/>
      <c r="AS31" s="1066"/>
      <c r="AT31" s="1066"/>
      <c r="AU31" s="1066">
        <v>1581</v>
      </c>
      <c r="AV31" s="1066"/>
      <c r="AW31" s="1066"/>
      <c r="AX31" s="1066"/>
      <c r="AY31" s="1066"/>
      <c r="AZ31" s="1137" t="s">
        <v>579</v>
      </c>
      <c r="BA31" s="1137"/>
      <c r="BB31" s="1137"/>
      <c r="BC31" s="1137"/>
      <c r="BD31" s="1137"/>
      <c r="BE31" s="1127" t="s">
        <v>415</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c r="C32" s="1133"/>
      <c r="D32" s="1133"/>
      <c r="E32" s="1133"/>
      <c r="F32" s="1133"/>
      <c r="G32" s="1133"/>
      <c r="H32" s="1133"/>
      <c r="I32" s="1133"/>
      <c r="J32" s="1133"/>
      <c r="K32" s="1133"/>
      <c r="L32" s="1133"/>
      <c r="M32" s="1133"/>
      <c r="N32" s="1133"/>
      <c r="O32" s="1133"/>
      <c r="P32" s="1134"/>
      <c r="Q32" s="1138"/>
      <c r="R32" s="1139"/>
      <c r="S32" s="1139"/>
      <c r="T32" s="1139"/>
      <c r="U32" s="1139"/>
      <c r="V32" s="1139"/>
      <c r="W32" s="1139"/>
      <c r="X32" s="1139"/>
      <c r="Y32" s="1139"/>
      <c r="Z32" s="1139"/>
      <c r="AA32" s="1139"/>
      <c r="AB32" s="1139"/>
      <c r="AC32" s="1139"/>
      <c r="AD32" s="1139"/>
      <c r="AE32" s="1140"/>
      <c r="AF32" s="1114"/>
      <c r="AG32" s="1115"/>
      <c r="AH32" s="1115"/>
      <c r="AI32" s="1115"/>
      <c r="AJ32" s="1116"/>
      <c r="AK32" s="1075"/>
      <c r="AL32" s="1066"/>
      <c r="AM32" s="1066"/>
      <c r="AN32" s="1066"/>
      <c r="AO32" s="1066"/>
      <c r="AP32" s="1066"/>
      <c r="AQ32" s="1066"/>
      <c r="AR32" s="1066"/>
      <c r="AS32" s="1066"/>
      <c r="AT32" s="1066"/>
      <c r="AU32" s="1066"/>
      <c r="AV32" s="1066"/>
      <c r="AW32" s="1066"/>
      <c r="AX32" s="1066"/>
      <c r="AY32" s="1066"/>
      <c r="AZ32" s="1137"/>
      <c r="BA32" s="1137"/>
      <c r="BB32" s="1137"/>
      <c r="BC32" s="1137"/>
      <c r="BD32" s="1137"/>
      <c r="BE32" s="1127"/>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c r="C33" s="1133"/>
      <c r="D33" s="1133"/>
      <c r="E33" s="1133"/>
      <c r="F33" s="1133"/>
      <c r="G33" s="1133"/>
      <c r="H33" s="1133"/>
      <c r="I33" s="1133"/>
      <c r="J33" s="1133"/>
      <c r="K33" s="1133"/>
      <c r="L33" s="1133"/>
      <c r="M33" s="1133"/>
      <c r="N33" s="1133"/>
      <c r="O33" s="1133"/>
      <c r="P33" s="1134"/>
      <c r="Q33" s="1138"/>
      <c r="R33" s="1139"/>
      <c r="S33" s="1139"/>
      <c r="T33" s="1139"/>
      <c r="U33" s="1139"/>
      <c r="V33" s="1139"/>
      <c r="W33" s="1139"/>
      <c r="X33" s="1139"/>
      <c r="Y33" s="1139"/>
      <c r="Z33" s="1139"/>
      <c r="AA33" s="1139"/>
      <c r="AB33" s="1139"/>
      <c r="AC33" s="1139"/>
      <c r="AD33" s="1139"/>
      <c r="AE33" s="1140"/>
      <c r="AF33" s="1114"/>
      <c r="AG33" s="1115"/>
      <c r="AH33" s="1115"/>
      <c r="AI33" s="1115"/>
      <c r="AJ33" s="1116"/>
      <c r="AK33" s="1075"/>
      <c r="AL33" s="1066"/>
      <c r="AM33" s="1066"/>
      <c r="AN33" s="1066"/>
      <c r="AO33" s="1066"/>
      <c r="AP33" s="1066"/>
      <c r="AQ33" s="1066"/>
      <c r="AR33" s="1066"/>
      <c r="AS33" s="1066"/>
      <c r="AT33" s="1066"/>
      <c r="AU33" s="1066"/>
      <c r="AV33" s="1066"/>
      <c r="AW33" s="1066"/>
      <c r="AX33" s="1066"/>
      <c r="AY33" s="1066"/>
      <c r="AZ33" s="1137"/>
      <c r="BA33" s="1137"/>
      <c r="BB33" s="1137"/>
      <c r="BC33" s="1137"/>
      <c r="BD33" s="1137"/>
      <c r="BE33" s="1127"/>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416</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398</v>
      </c>
      <c r="B63" s="1039" t="s">
        <v>417</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171</v>
      </c>
      <c r="AG63" s="1054"/>
      <c r="AH63" s="1054"/>
      <c r="AI63" s="1054"/>
      <c r="AJ63" s="1125"/>
      <c r="AK63" s="1126"/>
      <c r="AL63" s="1058"/>
      <c r="AM63" s="1058"/>
      <c r="AN63" s="1058"/>
      <c r="AO63" s="1058"/>
      <c r="AP63" s="1054"/>
      <c r="AQ63" s="1054"/>
      <c r="AR63" s="1054"/>
      <c r="AS63" s="1054"/>
      <c r="AT63" s="1054"/>
      <c r="AU63" s="1054"/>
      <c r="AV63" s="1054"/>
      <c r="AW63" s="1054"/>
      <c r="AX63" s="1054"/>
      <c r="AY63" s="1054"/>
      <c r="AZ63" s="1120"/>
      <c r="BA63" s="1120"/>
      <c r="BB63" s="1120"/>
      <c r="BC63" s="1120"/>
      <c r="BD63" s="1120"/>
      <c r="BE63" s="1055"/>
      <c r="BF63" s="1055"/>
      <c r="BG63" s="1055"/>
      <c r="BH63" s="1055"/>
      <c r="BI63" s="1056"/>
      <c r="BJ63" s="1121" t="s">
        <v>251</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419</v>
      </c>
      <c r="B66" s="1091"/>
      <c r="C66" s="1091"/>
      <c r="D66" s="1091"/>
      <c r="E66" s="1091"/>
      <c r="F66" s="1091"/>
      <c r="G66" s="1091"/>
      <c r="H66" s="1091"/>
      <c r="I66" s="1091"/>
      <c r="J66" s="1091"/>
      <c r="K66" s="1091"/>
      <c r="L66" s="1091"/>
      <c r="M66" s="1091"/>
      <c r="N66" s="1091"/>
      <c r="O66" s="1091"/>
      <c r="P66" s="1092"/>
      <c r="Q66" s="1096" t="s">
        <v>420</v>
      </c>
      <c r="R66" s="1097"/>
      <c r="S66" s="1097"/>
      <c r="T66" s="1097"/>
      <c r="U66" s="1098"/>
      <c r="V66" s="1096" t="s">
        <v>421</v>
      </c>
      <c r="W66" s="1097"/>
      <c r="X66" s="1097"/>
      <c r="Y66" s="1097"/>
      <c r="Z66" s="1098"/>
      <c r="AA66" s="1096" t="s">
        <v>404</v>
      </c>
      <c r="AB66" s="1097"/>
      <c r="AC66" s="1097"/>
      <c r="AD66" s="1097"/>
      <c r="AE66" s="1098"/>
      <c r="AF66" s="1102" t="s">
        <v>405</v>
      </c>
      <c r="AG66" s="1103"/>
      <c r="AH66" s="1103"/>
      <c r="AI66" s="1103"/>
      <c r="AJ66" s="1104"/>
      <c r="AK66" s="1096" t="s">
        <v>422</v>
      </c>
      <c r="AL66" s="1091"/>
      <c r="AM66" s="1091"/>
      <c r="AN66" s="1091"/>
      <c r="AO66" s="1092"/>
      <c r="AP66" s="1096" t="s">
        <v>423</v>
      </c>
      <c r="AQ66" s="1097"/>
      <c r="AR66" s="1097"/>
      <c r="AS66" s="1097"/>
      <c r="AT66" s="1098"/>
      <c r="AU66" s="1096" t="s">
        <v>424</v>
      </c>
      <c r="AV66" s="1097"/>
      <c r="AW66" s="1097"/>
      <c r="AX66" s="1097"/>
      <c r="AY66" s="1098"/>
      <c r="AZ66" s="1096" t="s">
        <v>385</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581</v>
      </c>
      <c r="C68" s="1081"/>
      <c r="D68" s="1081"/>
      <c r="E68" s="1081"/>
      <c r="F68" s="1081"/>
      <c r="G68" s="1081"/>
      <c r="H68" s="1081"/>
      <c r="I68" s="1081"/>
      <c r="J68" s="1081"/>
      <c r="K68" s="1081"/>
      <c r="L68" s="1081"/>
      <c r="M68" s="1081"/>
      <c r="N68" s="1081"/>
      <c r="O68" s="1081"/>
      <c r="P68" s="1082"/>
      <c r="Q68" s="1083"/>
      <c r="R68" s="1077"/>
      <c r="S68" s="1077"/>
      <c r="T68" s="1077"/>
      <c r="U68" s="1077"/>
      <c r="V68" s="1077"/>
      <c r="W68" s="1077"/>
      <c r="X68" s="1077"/>
      <c r="Y68" s="1077"/>
      <c r="Z68" s="1077"/>
      <c r="AA68" s="1077"/>
      <c r="AB68" s="1077"/>
      <c r="AC68" s="1077"/>
      <c r="AD68" s="1077"/>
      <c r="AE68" s="1077"/>
      <c r="AF68" s="1077"/>
      <c r="AG68" s="1077"/>
      <c r="AH68" s="1077"/>
      <c r="AI68" s="1077"/>
      <c r="AJ68" s="1077"/>
      <c r="AK68" s="1077"/>
      <c r="AL68" s="1077"/>
      <c r="AM68" s="1077"/>
      <c r="AN68" s="1077"/>
      <c r="AO68" s="1077"/>
      <c r="AP68" s="1077"/>
      <c r="AQ68" s="1077"/>
      <c r="AR68" s="1077"/>
      <c r="AS68" s="1077"/>
      <c r="AT68" s="1077"/>
      <c r="AU68" s="1077"/>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582</v>
      </c>
      <c r="C69" s="1070"/>
      <c r="D69" s="1070"/>
      <c r="E69" s="1070"/>
      <c r="F69" s="1070"/>
      <c r="G69" s="1070"/>
      <c r="H69" s="1070"/>
      <c r="I69" s="1070"/>
      <c r="J69" s="1070"/>
      <c r="K69" s="1070"/>
      <c r="L69" s="1070"/>
      <c r="M69" s="1070"/>
      <c r="N69" s="1070"/>
      <c r="O69" s="1070"/>
      <c r="P69" s="1071"/>
      <c r="Q69" s="1072">
        <v>2492</v>
      </c>
      <c r="R69" s="1066"/>
      <c r="S69" s="1066"/>
      <c r="T69" s="1066"/>
      <c r="U69" s="1066"/>
      <c r="V69" s="1066">
        <v>2416</v>
      </c>
      <c r="W69" s="1066"/>
      <c r="X69" s="1066"/>
      <c r="Y69" s="1066"/>
      <c r="Z69" s="1066"/>
      <c r="AA69" s="1066">
        <v>76</v>
      </c>
      <c r="AB69" s="1066"/>
      <c r="AC69" s="1066"/>
      <c r="AD69" s="1066"/>
      <c r="AE69" s="1066"/>
      <c r="AF69" s="1066">
        <v>76</v>
      </c>
      <c r="AG69" s="1066"/>
      <c r="AH69" s="1066"/>
      <c r="AI69" s="1066"/>
      <c r="AJ69" s="1066"/>
      <c r="AK69" s="1066">
        <v>0</v>
      </c>
      <c r="AL69" s="1066"/>
      <c r="AM69" s="1066"/>
      <c r="AN69" s="1066"/>
      <c r="AO69" s="1066"/>
      <c r="AP69" s="1066">
        <v>399</v>
      </c>
      <c r="AQ69" s="1066"/>
      <c r="AR69" s="1066"/>
      <c r="AS69" s="1066"/>
      <c r="AT69" s="1066"/>
      <c r="AU69" s="1066">
        <v>69</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583</v>
      </c>
      <c r="C70" s="1070"/>
      <c r="D70" s="1070"/>
      <c r="E70" s="1070"/>
      <c r="F70" s="1070"/>
      <c r="G70" s="1070"/>
      <c r="H70" s="1070"/>
      <c r="I70" s="1070"/>
      <c r="J70" s="1070"/>
      <c r="K70" s="1070"/>
      <c r="L70" s="1070"/>
      <c r="M70" s="1070"/>
      <c r="N70" s="1070"/>
      <c r="O70" s="1070"/>
      <c r="P70" s="1071"/>
      <c r="Q70" s="1072">
        <v>7006</v>
      </c>
      <c r="R70" s="1066"/>
      <c r="S70" s="1066"/>
      <c r="T70" s="1066"/>
      <c r="U70" s="1066"/>
      <c r="V70" s="1066">
        <v>6984</v>
      </c>
      <c r="W70" s="1066"/>
      <c r="X70" s="1066"/>
      <c r="Y70" s="1066"/>
      <c r="Z70" s="1066"/>
      <c r="AA70" s="1066">
        <v>22</v>
      </c>
      <c r="AB70" s="1066"/>
      <c r="AC70" s="1066"/>
      <c r="AD70" s="1066"/>
      <c r="AE70" s="1066"/>
      <c r="AF70" s="1066">
        <v>23</v>
      </c>
      <c r="AG70" s="1066"/>
      <c r="AH70" s="1066"/>
      <c r="AI70" s="1066"/>
      <c r="AJ70" s="1066"/>
      <c r="AK70" s="1066">
        <v>75</v>
      </c>
      <c r="AL70" s="1066"/>
      <c r="AM70" s="1066"/>
      <c r="AN70" s="1066"/>
      <c r="AO70" s="1066"/>
      <c r="AP70" s="1066" t="s">
        <v>579</v>
      </c>
      <c r="AQ70" s="1066"/>
      <c r="AR70" s="1066"/>
      <c r="AS70" s="1066"/>
      <c r="AT70" s="1066"/>
      <c r="AU70" s="1066" t="s">
        <v>579</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584</v>
      </c>
      <c r="C71" s="1070"/>
      <c r="D71" s="1070"/>
      <c r="E71" s="1070"/>
      <c r="F71" s="1070"/>
      <c r="G71" s="1070"/>
      <c r="H71" s="1070"/>
      <c r="I71" s="1070"/>
      <c r="J71" s="1070"/>
      <c r="K71" s="1070"/>
      <c r="L71" s="1070"/>
      <c r="M71" s="1070"/>
      <c r="N71" s="1070"/>
      <c r="O71" s="1070"/>
      <c r="P71" s="1071"/>
      <c r="Q71" s="1072">
        <v>1291</v>
      </c>
      <c r="R71" s="1066"/>
      <c r="S71" s="1066"/>
      <c r="T71" s="1066"/>
      <c r="U71" s="1066"/>
      <c r="V71" s="1066">
        <v>1258</v>
      </c>
      <c r="W71" s="1066"/>
      <c r="X71" s="1066"/>
      <c r="Y71" s="1066"/>
      <c r="Z71" s="1066"/>
      <c r="AA71" s="1066">
        <v>33</v>
      </c>
      <c r="AB71" s="1066"/>
      <c r="AC71" s="1066"/>
      <c r="AD71" s="1066"/>
      <c r="AE71" s="1066"/>
      <c r="AF71" s="1066">
        <v>33</v>
      </c>
      <c r="AG71" s="1066"/>
      <c r="AH71" s="1066"/>
      <c r="AI71" s="1066"/>
      <c r="AJ71" s="1066"/>
      <c r="AK71" s="1066">
        <v>95</v>
      </c>
      <c r="AL71" s="1066"/>
      <c r="AM71" s="1066"/>
      <c r="AN71" s="1066"/>
      <c r="AO71" s="1066"/>
      <c r="AP71" s="1066" t="s">
        <v>579</v>
      </c>
      <c r="AQ71" s="1066"/>
      <c r="AR71" s="1066"/>
      <c r="AS71" s="1066"/>
      <c r="AT71" s="1066"/>
      <c r="AU71" s="1066" t="s">
        <v>579</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585</v>
      </c>
      <c r="C72" s="1070"/>
      <c r="D72" s="1070"/>
      <c r="E72" s="1070"/>
      <c r="F72" s="1070"/>
      <c r="G72" s="1070"/>
      <c r="H72" s="1070"/>
      <c r="I72" s="1070"/>
      <c r="J72" s="1070"/>
      <c r="K72" s="1070"/>
      <c r="L72" s="1070"/>
      <c r="M72" s="1070"/>
      <c r="N72" s="1070"/>
      <c r="O72" s="1070"/>
      <c r="P72" s="1071"/>
      <c r="Q72" s="1072"/>
      <c r="R72" s="1066"/>
      <c r="S72" s="1066"/>
      <c r="T72" s="1066"/>
      <c r="U72" s="1066"/>
      <c r="V72" s="1066"/>
      <c r="W72" s="1066"/>
      <c r="X72" s="1066"/>
      <c r="Y72" s="1066"/>
      <c r="Z72" s="1066"/>
      <c r="AA72" s="1066"/>
      <c r="AB72" s="1066"/>
      <c r="AC72" s="1066"/>
      <c r="AD72" s="1066"/>
      <c r="AE72" s="1066"/>
      <c r="AF72" s="1066"/>
      <c r="AG72" s="1066"/>
      <c r="AH72" s="1066"/>
      <c r="AI72" s="1066"/>
      <c r="AJ72" s="1066"/>
      <c r="AK72" s="1066"/>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586</v>
      </c>
      <c r="C73" s="1070"/>
      <c r="D73" s="1070"/>
      <c r="E73" s="1070"/>
      <c r="F73" s="1070"/>
      <c r="G73" s="1070"/>
      <c r="H73" s="1070"/>
      <c r="I73" s="1070"/>
      <c r="J73" s="1070"/>
      <c r="K73" s="1070"/>
      <c r="L73" s="1070"/>
      <c r="M73" s="1070"/>
      <c r="N73" s="1070"/>
      <c r="O73" s="1070"/>
      <c r="P73" s="1071"/>
      <c r="Q73" s="1072">
        <v>600</v>
      </c>
      <c r="R73" s="1066"/>
      <c r="S73" s="1066"/>
      <c r="T73" s="1066"/>
      <c r="U73" s="1066"/>
      <c r="V73" s="1066">
        <v>537</v>
      </c>
      <c r="W73" s="1066"/>
      <c r="X73" s="1066"/>
      <c r="Y73" s="1066"/>
      <c r="Z73" s="1066"/>
      <c r="AA73" s="1066">
        <v>63</v>
      </c>
      <c r="AB73" s="1066"/>
      <c r="AC73" s="1066"/>
      <c r="AD73" s="1066"/>
      <c r="AE73" s="1066"/>
      <c r="AF73" s="1066">
        <v>63</v>
      </c>
      <c r="AG73" s="1066"/>
      <c r="AH73" s="1066"/>
      <c r="AI73" s="1066"/>
      <c r="AJ73" s="1066"/>
      <c r="AK73" s="1066">
        <v>127</v>
      </c>
      <c r="AL73" s="1066"/>
      <c r="AM73" s="1066"/>
      <c r="AN73" s="1066"/>
      <c r="AO73" s="1066"/>
      <c r="AP73" s="1066" t="s">
        <v>579</v>
      </c>
      <c r="AQ73" s="1066"/>
      <c r="AR73" s="1066"/>
      <c r="AS73" s="1066"/>
      <c r="AT73" s="1066"/>
      <c r="AU73" s="1066" t="s">
        <v>579</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593</v>
      </c>
      <c r="C74" s="1070"/>
      <c r="D74" s="1070"/>
      <c r="E74" s="1070"/>
      <c r="F74" s="1070"/>
      <c r="G74" s="1070"/>
      <c r="H74" s="1070"/>
      <c r="I74" s="1070"/>
      <c r="J74" s="1070"/>
      <c r="K74" s="1070"/>
      <c r="L74" s="1070"/>
      <c r="M74" s="1070"/>
      <c r="N74" s="1070"/>
      <c r="O74" s="1070"/>
      <c r="P74" s="1071"/>
      <c r="Q74" s="1072">
        <v>296986</v>
      </c>
      <c r="R74" s="1066"/>
      <c r="S74" s="1066"/>
      <c r="T74" s="1066"/>
      <c r="U74" s="1066"/>
      <c r="V74" s="1066">
        <v>274820</v>
      </c>
      <c r="W74" s="1066"/>
      <c r="X74" s="1066"/>
      <c r="Y74" s="1066"/>
      <c r="Z74" s="1066"/>
      <c r="AA74" s="1066">
        <v>22166</v>
      </c>
      <c r="AB74" s="1066"/>
      <c r="AC74" s="1066"/>
      <c r="AD74" s="1066"/>
      <c r="AE74" s="1066"/>
      <c r="AF74" s="1066">
        <v>22166</v>
      </c>
      <c r="AG74" s="1066"/>
      <c r="AH74" s="1066"/>
      <c r="AI74" s="1066"/>
      <c r="AJ74" s="1066"/>
      <c r="AK74" s="1066">
        <v>255</v>
      </c>
      <c r="AL74" s="1066"/>
      <c r="AM74" s="1066"/>
      <c r="AN74" s="1066"/>
      <c r="AO74" s="1066"/>
      <c r="AP74" s="1066" t="s">
        <v>579</v>
      </c>
      <c r="AQ74" s="1066"/>
      <c r="AR74" s="1066"/>
      <c r="AS74" s="1066"/>
      <c r="AT74" s="1066"/>
      <c r="AU74" s="1066" t="s">
        <v>579</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594</v>
      </c>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586</v>
      </c>
      <c r="C76" s="1070"/>
      <c r="D76" s="1070"/>
      <c r="E76" s="1070"/>
      <c r="F76" s="1070"/>
      <c r="G76" s="1070"/>
      <c r="H76" s="1070"/>
      <c r="I76" s="1070"/>
      <c r="J76" s="1070"/>
      <c r="K76" s="1070"/>
      <c r="L76" s="1070"/>
      <c r="M76" s="1070"/>
      <c r="N76" s="1070"/>
      <c r="O76" s="1070"/>
      <c r="P76" s="1071"/>
      <c r="Q76" s="1073">
        <v>6467</v>
      </c>
      <c r="R76" s="1074"/>
      <c r="S76" s="1074"/>
      <c r="T76" s="1074"/>
      <c r="U76" s="1075"/>
      <c r="V76" s="1076">
        <v>5925</v>
      </c>
      <c r="W76" s="1074"/>
      <c r="X76" s="1074"/>
      <c r="Y76" s="1074"/>
      <c r="Z76" s="1075"/>
      <c r="AA76" s="1076">
        <v>542</v>
      </c>
      <c r="AB76" s="1074"/>
      <c r="AC76" s="1074"/>
      <c r="AD76" s="1074"/>
      <c r="AE76" s="1075"/>
      <c r="AF76" s="1076">
        <v>550</v>
      </c>
      <c r="AG76" s="1074"/>
      <c r="AH76" s="1074"/>
      <c r="AI76" s="1074"/>
      <c r="AJ76" s="1075"/>
      <c r="AK76" s="1076">
        <v>0</v>
      </c>
      <c r="AL76" s="1074"/>
      <c r="AM76" s="1074"/>
      <c r="AN76" s="1074"/>
      <c r="AO76" s="1075"/>
      <c r="AP76" s="1076" t="s">
        <v>579</v>
      </c>
      <c r="AQ76" s="1074"/>
      <c r="AR76" s="1074"/>
      <c r="AS76" s="1074"/>
      <c r="AT76" s="1075"/>
      <c r="AU76" s="1076" t="s">
        <v>579</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587</v>
      </c>
      <c r="C77" s="1070"/>
      <c r="D77" s="1070"/>
      <c r="E77" s="1070"/>
      <c r="F77" s="1070"/>
      <c r="G77" s="1070"/>
      <c r="H77" s="1070"/>
      <c r="I77" s="1070"/>
      <c r="J77" s="1070"/>
      <c r="K77" s="1070"/>
      <c r="L77" s="1070"/>
      <c r="M77" s="1070"/>
      <c r="N77" s="1070"/>
      <c r="O77" s="1070"/>
      <c r="P77" s="1071"/>
      <c r="Q77" s="1073">
        <v>15</v>
      </c>
      <c r="R77" s="1074"/>
      <c r="S77" s="1074"/>
      <c r="T77" s="1074"/>
      <c r="U77" s="1075"/>
      <c r="V77" s="1076">
        <v>6</v>
      </c>
      <c r="W77" s="1074"/>
      <c r="X77" s="1074"/>
      <c r="Y77" s="1074"/>
      <c r="Z77" s="1075"/>
      <c r="AA77" s="1076">
        <v>9</v>
      </c>
      <c r="AB77" s="1074"/>
      <c r="AC77" s="1074"/>
      <c r="AD77" s="1074"/>
      <c r="AE77" s="1075"/>
      <c r="AF77" s="1076">
        <v>1</v>
      </c>
      <c r="AG77" s="1074"/>
      <c r="AH77" s="1074"/>
      <c r="AI77" s="1074"/>
      <c r="AJ77" s="1075"/>
      <c r="AK77" s="1076">
        <v>10</v>
      </c>
      <c r="AL77" s="1074"/>
      <c r="AM77" s="1074"/>
      <c r="AN77" s="1074"/>
      <c r="AO77" s="1075"/>
      <c r="AP77" s="1076" t="s">
        <v>579</v>
      </c>
      <c r="AQ77" s="1074"/>
      <c r="AR77" s="1074"/>
      <c r="AS77" s="1074"/>
      <c r="AT77" s="1075"/>
      <c r="AU77" s="1076" t="s">
        <v>579</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588</v>
      </c>
      <c r="C78" s="1070"/>
      <c r="D78" s="1070"/>
      <c r="E78" s="1070"/>
      <c r="F78" s="1070"/>
      <c r="G78" s="1070"/>
      <c r="H78" s="1070"/>
      <c r="I78" s="1070"/>
      <c r="J78" s="1070"/>
      <c r="K78" s="1070"/>
      <c r="L78" s="1070"/>
      <c r="M78" s="1070"/>
      <c r="N78" s="1070"/>
      <c r="O78" s="1070"/>
      <c r="P78" s="1071"/>
      <c r="Q78" s="1072">
        <v>36</v>
      </c>
      <c r="R78" s="1066"/>
      <c r="S78" s="1066"/>
      <c r="T78" s="1066"/>
      <c r="U78" s="1066"/>
      <c r="V78" s="1066">
        <v>31</v>
      </c>
      <c r="W78" s="1066"/>
      <c r="X78" s="1066"/>
      <c r="Y78" s="1066"/>
      <c r="Z78" s="1066"/>
      <c r="AA78" s="1066">
        <v>5</v>
      </c>
      <c r="AB78" s="1066"/>
      <c r="AC78" s="1066"/>
      <c r="AD78" s="1066"/>
      <c r="AE78" s="1066"/>
      <c r="AF78" s="1066">
        <v>4</v>
      </c>
      <c r="AG78" s="1066"/>
      <c r="AH78" s="1066"/>
      <c r="AI78" s="1066"/>
      <c r="AJ78" s="1066"/>
      <c r="AK78" s="1066">
        <v>15</v>
      </c>
      <c r="AL78" s="1066"/>
      <c r="AM78" s="1066"/>
      <c r="AN78" s="1066"/>
      <c r="AO78" s="1066"/>
      <c r="AP78" s="1066" t="s">
        <v>517</v>
      </c>
      <c r="AQ78" s="1066"/>
      <c r="AR78" s="1066"/>
      <c r="AS78" s="1066"/>
      <c r="AT78" s="1066"/>
      <c r="AU78" s="1066" t="s">
        <v>517</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t="s">
        <v>589</v>
      </c>
      <c r="C79" s="1070"/>
      <c r="D79" s="1070"/>
      <c r="E79" s="1070"/>
      <c r="F79" s="1070"/>
      <c r="G79" s="1070"/>
      <c r="H79" s="1070"/>
      <c r="I79" s="1070"/>
      <c r="J79" s="1070"/>
      <c r="K79" s="1070"/>
      <c r="L79" s="1070"/>
      <c r="M79" s="1070"/>
      <c r="N79" s="1070"/>
      <c r="O79" s="1070"/>
      <c r="P79" s="1071"/>
      <c r="Q79" s="1072">
        <v>7464</v>
      </c>
      <c r="R79" s="1066"/>
      <c r="S79" s="1066"/>
      <c r="T79" s="1066"/>
      <c r="U79" s="1066"/>
      <c r="V79" s="1066">
        <v>7418</v>
      </c>
      <c r="W79" s="1066"/>
      <c r="X79" s="1066"/>
      <c r="Y79" s="1066"/>
      <c r="Z79" s="1066"/>
      <c r="AA79" s="1066">
        <v>46</v>
      </c>
      <c r="AB79" s="1066"/>
      <c r="AC79" s="1066"/>
      <c r="AD79" s="1066"/>
      <c r="AE79" s="1066"/>
      <c r="AF79" s="1066">
        <v>46</v>
      </c>
      <c r="AG79" s="1066"/>
      <c r="AH79" s="1066"/>
      <c r="AI79" s="1066"/>
      <c r="AJ79" s="1066"/>
      <c r="AK79" s="1066" t="s">
        <v>517</v>
      </c>
      <c r="AL79" s="1066"/>
      <c r="AM79" s="1066"/>
      <c r="AN79" s="1066"/>
      <c r="AO79" s="1066"/>
      <c r="AP79" s="1066" t="s">
        <v>517</v>
      </c>
      <c r="AQ79" s="1066"/>
      <c r="AR79" s="1066"/>
      <c r="AS79" s="1066"/>
      <c r="AT79" s="1066"/>
      <c r="AU79" s="1066" t="s">
        <v>517</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t="s">
        <v>590</v>
      </c>
      <c r="C80" s="1070"/>
      <c r="D80" s="1070"/>
      <c r="E80" s="1070"/>
      <c r="F80" s="1070"/>
      <c r="G80" s="1070"/>
      <c r="H80" s="1070"/>
      <c r="I80" s="1070"/>
      <c r="J80" s="1070"/>
      <c r="K80" s="1070"/>
      <c r="L80" s="1070"/>
      <c r="M80" s="1070"/>
      <c r="N80" s="1070"/>
      <c r="O80" s="1070"/>
      <c r="P80" s="1071"/>
      <c r="Q80" s="1072">
        <v>173</v>
      </c>
      <c r="R80" s="1066"/>
      <c r="S80" s="1066"/>
      <c r="T80" s="1066"/>
      <c r="U80" s="1066"/>
      <c r="V80" s="1066">
        <v>173</v>
      </c>
      <c r="W80" s="1066"/>
      <c r="X80" s="1066"/>
      <c r="Y80" s="1066"/>
      <c r="Z80" s="1066"/>
      <c r="AA80" s="1066">
        <v>0</v>
      </c>
      <c r="AB80" s="1066"/>
      <c r="AC80" s="1066"/>
      <c r="AD80" s="1066"/>
      <c r="AE80" s="1066"/>
      <c r="AF80" s="1066">
        <v>1</v>
      </c>
      <c r="AG80" s="1066"/>
      <c r="AH80" s="1066"/>
      <c r="AI80" s="1066"/>
      <c r="AJ80" s="1066"/>
      <c r="AK80" s="1066" t="s">
        <v>517</v>
      </c>
      <c r="AL80" s="1066"/>
      <c r="AM80" s="1066"/>
      <c r="AN80" s="1066"/>
      <c r="AO80" s="1066"/>
      <c r="AP80" s="1066">
        <v>166</v>
      </c>
      <c r="AQ80" s="1066"/>
      <c r="AR80" s="1066"/>
      <c r="AS80" s="1066"/>
      <c r="AT80" s="1066"/>
      <c r="AU80" s="1066">
        <v>166</v>
      </c>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t="s">
        <v>591</v>
      </c>
      <c r="C81" s="1070"/>
      <c r="D81" s="1070"/>
      <c r="E81" s="1070"/>
      <c r="F81" s="1070"/>
      <c r="G81" s="1070"/>
      <c r="H81" s="1070"/>
      <c r="I81" s="1070"/>
      <c r="J81" s="1070"/>
      <c r="K81" s="1070"/>
      <c r="L81" s="1070"/>
      <c r="M81" s="1070"/>
      <c r="N81" s="1070"/>
      <c r="O81" s="1070"/>
      <c r="P81" s="1071"/>
      <c r="Q81" s="1072">
        <v>0</v>
      </c>
      <c r="R81" s="1066"/>
      <c r="S81" s="1066"/>
      <c r="T81" s="1066"/>
      <c r="U81" s="1066"/>
      <c r="V81" s="1066">
        <v>0</v>
      </c>
      <c r="W81" s="1066"/>
      <c r="X81" s="1066"/>
      <c r="Y81" s="1066"/>
      <c r="Z81" s="1066"/>
      <c r="AA81" s="1066">
        <v>0</v>
      </c>
      <c r="AB81" s="1066"/>
      <c r="AC81" s="1066"/>
      <c r="AD81" s="1066"/>
      <c r="AE81" s="1066"/>
      <c r="AF81" s="1066">
        <v>1</v>
      </c>
      <c r="AG81" s="1066"/>
      <c r="AH81" s="1066"/>
      <c r="AI81" s="1066"/>
      <c r="AJ81" s="1066"/>
      <c r="AK81" s="1066" t="s">
        <v>517</v>
      </c>
      <c r="AL81" s="1066"/>
      <c r="AM81" s="1066"/>
      <c r="AN81" s="1066"/>
      <c r="AO81" s="1066"/>
      <c r="AP81" s="1066" t="s">
        <v>517</v>
      </c>
      <c r="AQ81" s="1066"/>
      <c r="AR81" s="1066"/>
      <c r="AS81" s="1066"/>
      <c r="AT81" s="1066"/>
      <c r="AU81" s="1066" t="s">
        <v>517</v>
      </c>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t="s">
        <v>592</v>
      </c>
      <c r="C82" s="1070"/>
      <c r="D82" s="1070"/>
      <c r="E82" s="1070"/>
      <c r="F82" s="1070"/>
      <c r="G82" s="1070"/>
      <c r="H82" s="1070"/>
      <c r="I82" s="1070"/>
      <c r="J82" s="1070"/>
      <c r="K82" s="1070"/>
      <c r="L82" s="1070"/>
      <c r="M82" s="1070"/>
      <c r="N82" s="1070"/>
      <c r="O82" s="1070"/>
      <c r="P82" s="1071"/>
      <c r="Q82" s="1072">
        <v>195</v>
      </c>
      <c r="R82" s="1066"/>
      <c r="S82" s="1066"/>
      <c r="T82" s="1066"/>
      <c r="U82" s="1066"/>
      <c r="V82" s="1066">
        <v>186</v>
      </c>
      <c r="W82" s="1066"/>
      <c r="X82" s="1066"/>
      <c r="Y82" s="1066"/>
      <c r="Z82" s="1066"/>
      <c r="AA82" s="1066">
        <v>9</v>
      </c>
      <c r="AB82" s="1066"/>
      <c r="AC82" s="1066"/>
      <c r="AD82" s="1066"/>
      <c r="AE82" s="1066"/>
      <c r="AF82" s="1066">
        <v>9</v>
      </c>
      <c r="AG82" s="1066"/>
      <c r="AH82" s="1066"/>
      <c r="AI82" s="1066"/>
      <c r="AJ82" s="1066"/>
      <c r="AK82" s="1066" t="s">
        <v>517</v>
      </c>
      <c r="AL82" s="1066"/>
      <c r="AM82" s="1066"/>
      <c r="AN82" s="1066"/>
      <c r="AO82" s="1066"/>
      <c r="AP82" s="1066" t="s">
        <v>517</v>
      </c>
      <c r="AQ82" s="1066"/>
      <c r="AR82" s="1066"/>
      <c r="AS82" s="1066"/>
      <c r="AT82" s="1066"/>
      <c r="AU82" s="1066" t="s">
        <v>517</v>
      </c>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398</v>
      </c>
      <c r="B88" s="1039" t="s">
        <v>425</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398</v>
      </c>
      <c r="BR102" s="1039" t="s">
        <v>426</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427</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428</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431</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432</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433</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434</v>
      </c>
      <c r="AB109" s="989"/>
      <c r="AC109" s="989"/>
      <c r="AD109" s="989"/>
      <c r="AE109" s="990"/>
      <c r="AF109" s="991" t="s">
        <v>435</v>
      </c>
      <c r="AG109" s="989"/>
      <c r="AH109" s="989"/>
      <c r="AI109" s="989"/>
      <c r="AJ109" s="990"/>
      <c r="AK109" s="991" t="s">
        <v>313</v>
      </c>
      <c r="AL109" s="989"/>
      <c r="AM109" s="989"/>
      <c r="AN109" s="989"/>
      <c r="AO109" s="990"/>
      <c r="AP109" s="991" t="s">
        <v>436</v>
      </c>
      <c r="AQ109" s="989"/>
      <c r="AR109" s="989"/>
      <c r="AS109" s="989"/>
      <c r="AT109" s="1020"/>
      <c r="AU109" s="988" t="s">
        <v>433</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434</v>
      </c>
      <c r="BR109" s="989"/>
      <c r="BS109" s="989"/>
      <c r="BT109" s="989"/>
      <c r="BU109" s="990"/>
      <c r="BV109" s="991" t="s">
        <v>435</v>
      </c>
      <c r="BW109" s="989"/>
      <c r="BX109" s="989"/>
      <c r="BY109" s="989"/>
      <c r="BZ109" s="990"/>
      <c r="CA109" s="991" t="s">
        <v>313</v>
      </c>
      <c r="CB109" s="989"/>
      <c r="CC109" s="989"/>
      <c r="CD109" s="989"/>
      <c r="CE109" s="990"/>
      <c r="CF109" s="1027" t="s">
        <v>436</v>
      </c>
      <c r="CG109" s="1027"/>
      <c r="CH109" s="1027"/>
      <c r="CI109" s="1027"/>
      <c r="CJ109" s="1027"/>
      <c r="CK109" s="991" t="s">
        <v>437</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434</v>
      </c>
      <c r="DH109" s="989"/>
      <c r="DI109" s="989"/>
      <c r="DJ109" s="989"/>
      <c r="DK109" s="990"/>
      <c r="DL109" s="991" t="s">
        <v>435</v>
      </c>
      <c r="DM109" s="989"/>
      <c r="DN109" s="989"/>
      <c r="DO109" s="989"/>
      <c r="DP109" s="990"/>
      <c r="DQ109" s="991" t="s">
        <v>313</v>
      </c>
      <c r="DR109" s="989"/>
      <c r="DS109" s="989"/>
      <c r="DT109" s="989"/>
      <c r="DU109" s="990"/>
      <c r="DV109" s="991" t="s">
        <v>436</v>
      </c>
      <c r="DW109" s="989"/>
      <c r="DX109" s="989"/>
      <c r="DY109" s="989"/>
      <c r="DZ109" s="1020"/>
    </row>
    <row r="110" spans="1:131" s="248" customFormat="1" ht="26.25" customHeight="1" x14ac:dyDescent="0.15">
      <c r="A110" s="891" t="s">
        <v>438</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324311</v>
      </c>
      <c r="AB110" s="982"/>
      <c r="AC110" s="982"/>
      <c r="AD110" s="982"/>
      <c r="AE110" s="983"/>
      <c r="AF110" s="984">
        <v>318257</v>
      </c>
      <c r="AG110" s="982"/>
      <c r="AH110" s="982"/>
      <c r="AI110" s="982"/>
      <c r="AJ110" s="983"/>
      <c r="AK110" s="984">
        <v>355007</v>
      </c>
      <c r="AL110" s="982"/>
      <c r="AM110" s="982"/>
      <c r="AN110" s="982"/>
      <c r="AO110" s="983"/>
      <c r="AP110" s="985">
        <v>13.1</v>
      </c>
      <c r="AQ110" s="986"/>
      <c r="AR110" s="986"/>
      <c r="AS110" s="986"/>
      <c r="AT110" s="987"/>
      <c r="AU110" s="1021" t="s">
        <v>73</v>
      </c>
      <c r="AV110" s="1022"/>
      <c r="AW110" s="1022"/>
      <c r="AX110" s="1022"/>
      <c r="AY110" s="1022"/>
      <c r="AZ110" s="947" t="s">
        <v>439</v>
      </c>
      <c r="BA110" s="892"/>
      <c r="BB110" s="892"/>
      <c r="BC110" s="892"/>
      <c r="BD110" s="892"/>
      <c r="BE110" s="892"/>
      <c r="BF110" s="892"/>
      <c r="BG110" s="892"/>
      <c r="BH110" s="892"/>
      <c r="BI110" s="892"/>
      <c r="BJ110" s="892"/>
      <c r="BK110" s="892"/>
      <c r="BL110" s="892"/>
      <c r="BM110" s="892"/>
      <c r="BN110" s="892"/>
      <c r="BO110" s="892"/>
      <c r="BP110" s="893"/>
      <c r="BQ110" s="948">
        <v>3156377</v>
      </c>
      <c r="BR110" s="929"/>
      <c r="BS110" s="929"/>
      <c r="BT110" s="929"/>
      <c r="BU110" s="929"/>
      <c r="BV110" s="929">
        <v>3404295</v>
      </c>
      <c r="BW110" s="929"/>
      <c r="BX110" s="929"/>
      <c r="BY110" s="929"/>
      <c r="BZ110" s="929"/>
      <c r="CA110" s="929">
        <v>3569569</v>
      </c>
      <c r="CB110" s="929"/>
      <c r="CC110" s="929"/>
      <c r="CD110" s="929"/>
      <c r="CE110" s="929"/>
      <c r="CF110" s="953">
        <v>131.69999999999999</v>
      </c>
      <c r="CG110" s="954"/>
      <c r="CH110" s="954"/>
      <c r="CI110" s="954"/>
      <c r="CJ110" s="954"/>
      <c r="CK110" s="1017" t="s">
        <v>440</v>
      </c>
      <c r="CL110" s="903"/>
      <c r="CM110" s="978" t="s">
        <v>441</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251</v>
      </c>
      <c r="DH110" s="929"/>
      <c r="DI110" s="929"/>
      <c r="DJ110" s="929"/>
      <c r="DK110" s="929"/>
      <c r="DL110" s="929" t="s">
        <v>251</v>
      </c>
      <c r="DM110" s="929"/>
      <c r="DN110" s="929"/>
      <c r="DO110" s="929"/>
      <c r="DP110" s="929"/>
      <c r="DQ110" s="929" t="s">
        <v>251</v>
      </c>
      <c r="DR110" s="929"/>
      <c r="DS110" s="929"/>
      <c r="DT110" s="929"/>
      <c r="DU110" s="929"/>
      <c r="DV110" s="930" t="s">
        <v>251</v>
      </c>
      <c r="DW110" s="930"/>
      <c r="DX110" s="930"/>
      <c r="DY110" s="930"/>
      <c r="DZ110" s="931"/>
    </row>
    <row r="111" spans="1:131" s="248" customFormat="1" ht="26.25" customHeight="1" x14ac:dyDescent="0.15">
      <c r="A111" s="858" t="s">
        <v>442</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443</v>
      </c>
      <c r="AB111" s="1010"/>
      <c r="AC111" s="1010"/>
      <c r="AD111" s="1010"/>
      <c r="AE111" s="1011"/>
      <c r="AF111" s="1012" t="s">
        <v>443</v>
      </c>
      <c r="AG111" s="1010"/>
      <c r="AH111" s="1010"/>
      <c r="AI111" s="1010"/>
      <c r="AJ111" s="1011"/>
      <c r="AK111" s="1012" t="s">
        <v>251</v>
      </c>
      <c r="AL111" s="1010"/>
      <c r="AM111" s="1010"/>
      <c r="AN111" s="1010"/>
      <c r="AO111" s="1011"/>
      <c r="AP111" s="1013" t="s">
        <v>443</v>
      </c>
      <c r="AQ111" s="1014"/>
      <c r="AR111" s="1014"/>
      <c r="AS111" s="1014"/>
      <c r="AT111" s="1015"/>
      <c r="AU111" s="1023"/>
      <c r="AV111" s="1024"/>
      <c r="AW111" s="1024"/>
      <c r="AX111" s="1024"/>
      <c r="AY111" s="1024"/>
      <c r="AZ111" s="899" t="s">
        <v>444</v>
      </c>
      <c r="BA111" s="834"/>
      <c r="BB111" s="834"/>
      <c r="BC111" s="834"/>
      <c r="BD111" s="834"/>
      <c r="BE111" s="834"/>
      <c r="BF111" s="834"/>
      <c r="BG111" s="834"/>
      <c r="BH111" s="834"/>
      <c r="BI111" s="834"/>
      <c r="BJ111" s="834"/>
      <c r="BK111" s="834"/>
      <c r="BL111" s="834"/>
      <c r="BM111" s="834"/>
      <c r="BN111" s="834"/>
      <c r="BO111" s="834"/>
      <c r="BP111" s="835"/>
      <c r="BQ111" s="900" t="s">
        <v>251</v>
      </c>
      <c r="BR111" s="901"/>
      <c r="BS111" s="901"/>
      <c r="BT111" s="901"/>
      <c r="BU111" s="901"/>
      <c r="BV111" s="901" t="s">
        <v>251</v>
      </c>
      <c r="BW111" s="901"/>
      <c r="BX111" s="901"/>
      <c r="BY111" s="901"/>
      <c r="BZ111" s="901"/>
      <c r="CA111" s="901" t="s">
        <v>251</v>
      </c>
      <c r="CB111" s="901"/>
      <c r="CC111" s="901"/>
      <c r="CD111" s="901"/>
      <c r="CE111" s="901"/>
      <c r="CF111" s="962" t="s">
        <v>251</v>
      </c>
      <c r="CG111" s="963"/>
      <c r="CH111" s="963"/>
      <c r="CI111" s="963"/>
      <c r="CJ111" s="963"/>
      <c r="CK111" s="1018"/>
      <c r="CL111" s="905"/>
      <c r="CM111" s="908" t="s">
        <v>445</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251</v>
      </c>
      <c r="DH111" s="901"/>
      <c r="DI111" s="901"/>
      <c r="DJ111" s="901"/>
      <c r="DK111" s="901"/>
      <c r="DL111" s="901" t="s">
        <v>251</v>
      </c>
      <c r="DM111" s="901"/>
      <c r="DN111" s="901"/>
      <c r="DO111" s="901"/>
      <c r="DP111" s="901"/>
      <c r="DQ111" s="901" t="s">
        <v>251</v>
      </c>
      <c r="DR111" s="901"/>
      <c r="DS111" s="901"/>
      <c r="DT111" s="901"/>
      <c r="DU111" s="901"/>
      <c r="DV111" s="878" t="s">
        <v>251</v>
      </c>
      <c r="DW111" s="878"/>
      <c r="DX111" s="878"/>
      <c r="DY111" s="878"/>
      <c r="DZ111" s="879"/>
    </row>
    <row r="112" spans="1:131" s="248" customFormat="1" ht="26.25" customHeight="1" x14ac:dyDescent="0.15">
      <c r="A112" s="1003" t="s">
        <v>446</v>
      </c>
      <c r="B112" s="1004"/>
      <c r="C112" s="834" t="s">
        <v>447</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251</v>
      </c>
      <c r="AB112" s="864"/>
      <c r="AC112" s="864"/>
      <c r="AD112" s="864"/>
      <c r="AE112" s="865"/>
      <c r="AF112" s="866" t="s">
        <v>448</v>
      </c>
      <c r="AG112" s="864"/>
      <c r="AH112" s="864"/>
      <c r="AI112" s="864"/>
      <c r="AJ112" s="865"/>
      <c r="AK112" s="866" t="s">
        <v>251</v>
      </c>
      <c r="AL112" s="864"/>
      <c r="AM112" s="864"/>
      <c r="AN112" s="864"/>
      <c r="AO112" s="865"/>
      <c r="AP112" s="911" t="s">
        <v>448</v>
      </c>
      <c r="AQ112" s="912"/>
      <c r="AR112" s="912"/>
      <c r="AS112" s="912"/>
      <c r="AT112" s="913"/>
      <c r="AU112" s="1023"/>
      <c r="AV112" s="1024"/>
      <c r="AW112" s="1024"/>
      <c r="AX112" s="1024"/>
      <c r="AY112" s="1024"/>
      <c r="AZ112" s="899" t="s">
        <v>449</v>
      </c>
      <c r="BA112" s="834"/>
      <c r="BB112" s="834"/>
      <c r="BC112" s="834"/>
      <c r="BD112" s="834"/>
      <c r="BE112" s="834"/>
      <c r="BF112" s="834"/>
      <c r="BG112" s="834"/>
      <c r="BH112" s="834"/>
      <c r="BI112" s="834"/>
      <c r="BJ112" s="834"/>
      <c r="BK112" s="834"/>
      <c r="BL112" s="834"/>
      <c r="BM112" s="834"/>
      <c r="BN112" s="834"/>
      <c r="BO112" s="834"/>
      <c r="BP112" s="835"/>
      <c r="BQ112" s="900">
        <v>1774759</v>
      </c>
      <c r="BR112" s="901"/>
      <c r="BS112" s="901"/>
      <c r="BT112" s="901"/>
      <c r="BU112" s="901"/>
      <c r="BV112" s="901">
        <v>1682819</v>
      </c>
      <c r="BW112" s="901"/>
      <c r="BX112" s="901"/>
      <c r="BY112" s="901"/>
      <c r="BZ112" s="901"/>
      <c r="CA112" s="901">
        <v>1584476</v>
      </c>
      <c r="CB112" s="901"/>
      <c r="CC112" s="901"/>
      <c r="CD112" s="901"/>
      <c r="CE112" s="901"/>
      <c r="CF112" s="962">
        <v>58.5</v>
      </c>
      <c r="CG112" s="963"/>
      <c r="CH112" s="963"/>
      <c r="CI112" s="963"/>
      <c r="CJ112" s="963"/>
      <c r="CK112" s="1018"/>
      <c r="CL112" s="905"/>
      <c r="CM112" s="908" t="s">
        <v>450</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251</v>
      </c>
      <c r="DH112" s="901"/>
      <c r="DI112" s="901"/>
      <c r="DJ112" s="901"/>
      <c r="DK112" s="901"/>
      <c r="DL112" s="901" t="s">
        <v>448</v>
      </c>
      <c r="DM112" s="901"/>
      <c r="DN112" s="901"/>
      <c r="DO112" s="901"/>
      <c r="DP112" s="901"/>
      <c r="DQ112" s="901" t="s">
        <v>451</v>
      </c>
      <c r="DR112" s="901"/>
      <c r="DS112" s="901"/>
      <c r="DT112" s="901"/>
      <c r="DU112" s="901"/>
      <c r="DV112" s="878" t="s">
        <v>448</v>
      </c>
      <c r="DW112" s="878"/>
      <c r="DX112" s="878"/>
      <c r="DY112" s="878"/>
      <c r="DZ112" s="879"/>
    </row>
    <row r="113" spans="1:130" s="248" customFormat="1" ht="26.25" customHeight="1" x14ac:dyDescent="0.15">
      <c r="A113" s="1005"/>
      <c r="B113" s="1006"/>
      <c r="C113" s="834" t="s">
        <v>452</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152513</v>
      </c>
      <c r="AB113" s="1010"/>
      <c r="AC113" s="1010"/>
      <c r="AD113" s="1010"/>
      <c r="AE113" s="1011"/>
      <c r="AF113" s="1012">
        <v>152098</v>
      </c>
      <c r="AG113" s="1010"/>
      <c r="AH113" s="1010"/>
      <c r="AI113" s="1010"/>
      <c r="AJ113" s="1011"/>
      <c r="AK113" s="1012">
        <v>152951</v>
      </c>
      <c r="AL113" s="1010"/>
      <c r="AM113" s="1010"/>
      <c r="AN113" s="1010"/>
      <c r="AO113" s="1011"/>
      <c r="AP113" s="1013">
        <v>5.6</v>
      </c>
      <c r="AQ113" s="1014"/>
      <c r="AR113" s="1014"/>
      <c r="AS113" s="1014"/>
      <c r="AT113" s="1015"/>
      <c r="AU113" s="1023"/>
      <c r="AV113" s="1024"/>
      <c r="AW113" s="1024"/>
      <c r="AX113" s="1024"/>
      <c r="AY113" s="1024"/>
      <c r="AZ113" s="899" t="s">
        <v>453</v>
      </c>
      <c r="BA113" s="834"/>
      <c r="BB113" s="834"/>
      <c r="BC113" s="834"/>
      <c r="BD113" s="834"/>
      <c r="BE113" s="834"/>
      <c r="BF113" s="834"/>
      <c r="BG113" s="834"/>
      <c r="BH113" s="834"/>
      <c r="BI113" s="834"/>
      <c r="BJ113" s="834"/>
      <c r="BK113" s="834"/>
      <c r="BL113" s="834"/>
      <c r="BM113" s="834"/>
      <c r="BN113" s="834"/>
      <c r="BO113" s="834"/>
      <c r="BP113" s="835"/>
      <c r="BQ113" s="900">
        <v>82374</v>
      </c>
      <c r="BR113" s="901"/>
      <c r="BS113" s="901"/>
      <c r="BT113" s="901"/>
      <c r="BU113" s="901"/>
      <c r="BV113" s="901">
        <v>56739</v>
      </c>
      <c r="BW113" s="901"/>
      <c r="BX113" s="901"/>
      <c r="BY113" s="901"/>
      <c r="BZ113" s="901"/>
      <c r="CA113" s="901">
        <v>69483</v>
      </c>
      <c r="CB113" s="901"/>
      <c r="CC113" s="901"/>
      <c r="CD113" s="901"/>
      <c r="CE113" s="901"/>
      <c r="CF113" s="962">
        <v>2.6</v>
      </c>
      <c r="CG113" s="963"/>
      <c r="CH113" s="963"/>
      <c r="CI113" s="963"/>
      <c r="CJ113" s="963"/>
      <c r="CK113" s="1018"/>
      <c r="CL113" s="905"/>
      <c r="CM113" s="908" t="s">
        <v>454</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448</v>
      </c>
      <c r="DH113" s="864"/>
      <c r="DI113" s="864"/>
      <c r="DJ113" s="864"/>
      <c r="DK113" s="865"/>
      <c r="DL113" s="866" t="s">
        <v>451</v>
      </c>
      <c r="DM113" s="864"/>
      <c r="DN113" s="864"/>
      <c r="DO113" s="864"/>
      <c r="DP113" s="865"/>
      <c r="DQ113" s="866" t="s">
        <v>448</v>
      </c>
      <c r="DR113" s="864"/>
      <c r="DS113" s="864"/>
      <c r="DT113" s="864"/>
      <c r="DU113" s="865"/>
      <c r="DV113" s="911" t="s">
        <v>251</v>
      </c>
      <c r="DW113" s="912"/>
      <c r="DX113" s="912"/>
      <c r="DY113" s="912"/>
      <c r="DZ113" s="913"/>
    </row>
    <row r="114" spans="1:130" s="248" customFormat="1" ht="26.25" customHeight="1" x14ac:dyDescent="0.15">
      <c r="A114" s="1005"/>
      <c r="B114" s="1006"/>
      <c r="C114" s="834" t="s">
        <v>455</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22842</v>
      </c>
      <c r="AB114" s="864"/>
      <c r="AC114" s="864"/>
      <c r="AD114" s="864"/>
      <c r="AE114" s="865"/>
      <c r="AF114" s="866">
        <v>25004</v>
      </c>
      <c r="AG114" s="864"/>
      <c r="AH114" s="864"/>
      <c r="AI114" s="864"/>
      <c r="AJ114" s="865"/>
      <c r="AK114" s="866">
        <v>20550</v>
      </c>
      <c r="AL114" s="864"/>
      <c r="AM114" s="864"/>
      <c r="AN114" s="864"/>
      <c r="AO114" s="865"/>
      <c r="AP114" s="911">
        <v>0.8</v>
      </c>
      <c r="AQ114" s="912"/>
      <c r="AR114" s="912"/>
      <c r="AS114" s="912"/>
      <c r="AT114" s="913"/>
      <c r="AU114" s="1023"/>
      <c r="AV114" s="1024"/>
      <c r="AW114" s="1024"/>
      <c r="AX114" s="1024"/>
      <c r="AY114" s="1024"/>
      <c r="AZ114" s="899" t="s">
        <v>456</v>
      </c>
      <c r="BA114" s="834"/>
      <c r="BB114" s="834"/>
      <c r="BC114" s="834"/>
      <c r="BD114" s="834"/>
      <c r="BE114" s="834"/>
      <c r="BF114" s="834"/>
      <c r="BG114" s="834"/>
      <c r="BH114" s="834"/>
      <c r="BI114" s="834"/>
      <c r="BJ114" s="834"/>
      <c r="BK114" s="834"/>
      <c r="BL114" s="834"/>
      <c r="BM114" s="834"/>
      <c r="BN114" s="834"/>
      <c r="BO114" s="834"/>
      <c r="BP114" s="835"/>
      <c r="BQ114" s="900">
        <v>469339</v>
      </c>
      <c r="BR114" s="901"/>
      <c r="BS114" s="901"/>
      <c r="BT114" s="901"/>
      <c r="BU114" s="901"/>
      <c r="BV114" s="901">
        <v>458625</v>
      </c>
      <c r="BW114" s="901"/>
      <c r="BX114" s="901"/>
      <c r="BY114" s="901"/>
      <c r="BZ114" s="901"/>
      <c r="CA114" s="901">
        <v>408504</v>
      </c>
      <c r="CB114" s="901"/>
      <c r="CC114" s="901"/>
      <c r="CD114" s="901"/>
      <c r="CE114" s="901"/>
      <c r="CF114" s="962">
        <v>15.1</v>
      </c>
      <c r="CG114" s="963"/>
      <c r="CH114" s="963"/>
      <c r="CI114" s="963"/>
      <c r="CJ114" s="963"/>
      <c r="CK114" s="1018"/>
      <c r="CL114" s="905"/>
      <c r="CM114" s="908" t="s">
        <v>457</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251</v>
      </c>
      <c r="DH114" s="864"/>
      <c r="DI114" s="864"/>
      <c r="DJ114" s="864"/>
      <c r="DK114" s="865"/>
      <c r="DL114" s="866" t="s">
        <v>448</v>
      </c>
      <c r="DM114" s="864"/>
      <c r="DN114" s="864"/>
      <c r="DO114" s="864"/>
      <c r="DP114" s="865"/>
      <c r="DQ114" s="866" t="s">
        <v>448</v>
      </c>
      <c r="DR114" s="864"/>
      <c r="DS114" s="864"/>
      <c r="DT114" s="864"/>
      <c r="DU114" s="865"/>
      <c r="DV114" s="911" t="s">
        <v>448</v>
      </c>
      <c r="DW114" s="912"/>
      <c r="DX114" s="912"/>
      <c r="DY114" s="912"/>
      <c r="DZ114" s="913"/>
    </row>
    <row r="115" spans="1:130" s="248" customFormat="1" ht="26.25" customHeight="1" x14ac:dyDescent="0.15">
      <c r="A115" s="1005"/>
      <c r="B115" s="1006"/>
      <c r="C115" s="834" t="s">
        <v>458</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448</v>
      </c>
      <c r="AB115" s="1010"/>
      <c r="AC115" s="1010"/>
      <c r="AD115" s="1010"/>
      <c r="AE115" s="1011"/>
      <c r="AF115" s="1012" t="s">
        <v>251</v>
      </c>
      <c r="AG115" s="1010"/>
      <c r="AH115" s="1010"/>
      <c r="AI115" s="1010"/>
      <c r="AJ115" s="1011"/>
      <c r="AK115" s="1012" t="s">
        <v>251</v>
      </c>
      <c r="AL115" s="1010"/>
      <c r="AM115" s="1010"/>
      <c r="AN115" s="1010"/>
      <c r="AO115" s="1011"/>
      <c r="AP115" s="1013" t="s">
        <v>448</v>
      </c>
      <c r="AQ115" s="1014"/>
      <c r="AR115" s="1014"/>
      <c r="AS115" s="1014"/>
      <c r="AT115" s="1015"/>
      <c r="AU115" s="1023"/>
      <c r="AV115" s="1024"/>
      <c r="AW115" s="1024"/>
      <c r="AX115" s="1024"/>
      <c r="AY115" s="1024"/>
      <c r="AZ115" s="899" t="s">
        <v>459</v>
      </c>
      <c r="BA115" s="834"/>
      <c r="BB115" s="834"/>
      <c r="BC115" s="834"/>
      <c r="BD115" s="834"/>
      <c r="BE115" s="834"/>
      <c r="BF115" s="834"/>
      <c r="BG115" s="834"/>
      <c r="BH115" s="834"/>
      <c r="BI115" s="834"/>
      <c r="BJ115" s="834"/>
      <c r="BK115" s="834"/>
      <c r="BL115" s="834"/>
      <c r="BM115" s="834"/>
      <c r="BN115" s="834"/>
      <c r="BO115" s="834"/>
      <c r="BP115" s="835"/>
      <c r="BQ115" s="900" t="s">
        <v>251</v>
      </c>
      <c r="BR115" s="901"/>
      <c r="BS115" s="901"/>
      <c r="BT115" s="901"/>
      <c r="BU115" s="901"/>
      <c r="BV115" s="901" t="s">
        <v>451</v>
      </c>
      <c r="BW115" s="901"/>
      <c r="BX115" s="901"/>
      <c r="BY115" s="901"/>
      <c r="BZ115" s="901"/>
      <c r="CA115" s="901" t="s">
        <v>251</v>
      </c>
      <c r="CB115" s="901"/>
      <c r="CC115" s="901"/>
      <c r="CD115" s="901"/>
      <c r="CE115" s="901"/>
      <c r="CF115" s="962" t="s">
        <v>251</v>
      </c>
      <c r="CG115" s="963"/>
      <c r="CH115" s="963"/>
      <c r="CI115" s="963"/>
      <c r="CJ115" s="963"/>
      <c r="CK115" s="1018"/>
      <c r="CL115" s="905"/>
      <c r="CM115" s="899" t="s">
        <v>460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448</v>
      </c>
      <c r="DH115" s="864"/>
      <c r="DI115" s="864"/>
      <c r="DJ115" s="864"/>
      <c r="DK115" s="865"/>
      <c r="DL115" s="866" t="s">
        <v>251</v>
      </c>
      <c r="DM115" s="864"/>
      <c r="DN115" s="864"/>
      <c r="DO115" s="864"/>
      <c r="DP115" s="865"/>
      <c r="DQ115" s="866" t="s">
        <v>448</v>
      </c>
      <c r="DR115" s="864"/>
      <c r="DS115" s="864"/>
      <c r="DT115" s="864"/>
      <c r="DU115" s="865"/>
      <c r="DV115" s="911" t="s">
        <v>448</v>
      </c>
      <c r="DW115" s="912"/>
      <c r="DX115" s="912"/>
      <c r="DY115" s="912"/>
      <c r="DZ115" s="913"/>
    </row>
    <row r="116" spans="1:130" s="248" customFormat="1" ht="26.25" customHeight="1" x14ac:dyDescent="0.15">
      <c r="A116" s="1007"/>
      <c r="B116" s="1008"/>
      <c r="C116" s="967" t="s">
        <v>461</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251</v>
      </c>
      <c r="AB116" s="864"/>
      <c r="AC116" s="864"/>
      <c r="AD116" s="864"/>
      <c r="AE116" s="865"/>
      <c r="AF116" s="866" t="s">
        <v>448</v>
      </c>
      <c r="AG116" s="864"/>
      <c r="AH116" s="864"/>
      <c r="AI116" s="864"/>
      <c r="AJ116" s="865"/>
      <c r="AK116" s="866" t="s">
        <v>251</v>
      </c>
      <c r="AL116" s="864"/>
      <c r="AM116" s="864"/>
      <c r="AN116" s="864"/>
      <c r="AO116" s="865"/>
      <c r="AP116" s="911" t="s">
        <v>451</v>
      </c>
      <c r="AQ116" s="912"/>
      <c r="AR116" s="912"/>
      <c r="AS116" s="912"/>
      <c r="AT116" s="913"/>
      <c r="AU116" s="1023"/>
      <c r="AV116" s="1024"/>
      <c r="AW116" s="1024"/>
      <c r="AX116" s="1024"/>
      <c r="AY116" s="1024"/>
      <c r="AZ116" s="950" t="s">
        <v>462</v>
      </c>
      <c r="BA116" s="951"/>
      <c r="BB116" s="951"/>
      <c r="BC116" s="951"/>
      <c r="BD116" s="951"/>
      <c r="BE116" s="951"/>
      <c r="BF116" s="951"/>
      <c r="BG116" s="951"/>
      <c r="BH116" s="951"/>
      <c r="BI116" s="951"/>
      <c r="BJ116" s="951"/>
      <c r="BK116" s="951"/>
      <c r="BL116" s="951"/>
      <c r="BM116" s="951"/>
      <c r="BN116" s="951"/>
      <c r="BO116" s="951"/>
      <c r="BP116" s="952"/>
      <c r="BQ116" s="900" t="s">
        <v>448</v>
      </c>
      <c r="BR116" s="901"/>
      <c r="BS116" s="901"/>
      <c r="BT116" s="901"/>
      <c r="BU116" s="901"/>
      <c r="BV116" s="901" t="s">
        <v>251</v>
      </c>
      <c r="BW116" s="901"/>
      <c r="BX116" s="901"/>
      <c r="BY116" s="901"/>
      <c r="BZ116" s="901"/>
      <c r="CA116" s="901" t="s">
        <v>448</v>
      </c>
      <c r="CB116" s="901"/>
      <c r="CC116" s="901"/>
      <c r="CD116" s="901"/>
      <c r="CE116" s="901"/>
      <c r="CF116" s="962" t="s">
        <v>251</v>
      </c>
      <c r="CG116" s="963"/>
      <c r="CH116" s="963"/>
      <c r="CI116" s="963"/>
      <c r="CJ116" s="963"/>
      <c r="CK116" s="1018"/>
      <c r="CL116" s="905"/>
      <c r="CM116" s="908" t="s">
        <v>463</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448</v>
      </c>
      <c r="DH116" s="864"/>
      <c r="DI116" s="864"/>
      <c r="DJ116" s="864"/>
      <c r="DK116" s="865"/>
      <c r="DL116" s="866" t="s">
        <v>251</v>
      </c>
      <c r="DM116" s="864"/>
      <c r="DN116" s="864"/>
      <c r="DO116" s="864"/>
      <c r="DP116" s="865"/>
      <c r="DQ116" s="866" t="s">
        <v>448</v>
      </c>
      <c r="DR116" s="864"/>
      <c r="DS116" s="864"/>
      <c r="DT116" s="864"/>
      <c r="DU116" s="865"/>
      <c r="DV116" s="911" t="s">
        <v>251</v>
      </c>
      <c r="DW116" s="912"/>
      <c r="DX116" s="912"/>
      <c r="DY116" s="912"/>
      <c r="DZ116" s="913"/>
    </row>
    <row r="117" spans="1:130" s="248" customFormat="1" ht="26.25" customHeight="1" x14ac:dyDescent="0.15">
      <c r="A117" s="988" t="s">
        <v>192</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464</v>
      </c>
      <c r="Z117" s="990"/>
      <c r="AA117" s="995">
        <v>499666</v>
      </c>
      <c r="AB117" s="996"/>
      <c r="AC117" s="996"/>
      <c r="AD117" s="996"/>
      <c r="AE117" s="997"/>
      <c r="AF117" s="998">
        <v>495359</v>
      </c>
      <c r="AG117" s="996"/>
      <c r="AH117" s="996"/>
      <c r="AI117" s="996"/>
      <c r="AJ117" s="997"/>
      <c r="AK117" s="998">
        <v>528508</v>
      </c>
      <c r="AL117" s="996"/>
      <c r="AM117" s="996"/>
      <c r="AN117" s="996"/>
      <c r="AO117" s="997"/>
      <c r="AP117" s="999"/>
      <c r="AQ117" s="1000"/>
      <c r="AR117" s="1000"/>
      <c r="AS117" s="1000"/>
      <c r="AT117" s="1001"/>
      <c r="AU117" s="1023"/>
      <c r="AV117" s="1024"/>
      <c r="AW117" s="1024"/>
      <c r="AX117" s="1024"/>
      <c r="AY117" s="1024"/>
      <c r="AZ117" s="950" t="s">
        <v>465</v>
      </c>
      <c r="BA117" s="951"/>
      <c r="BB117" s="951"/>
      <c r="BC117" s="951"/>
      <c r="BD117" s="951"/>
      <c r="BE117" s="951"/>
      <c r="BF117" s="951"/>
      <c r="BG117" s="951"/>
      <c r="BH117" s="951"/>
      <c r="BI117" s="951"/>
      <c r="BJ117" s="951"/>
      <c r="BK117" s="951"/>
      <c r="BL117" s="951"/>
      <c r="BM117" s="951"/>
      <c r="BN117" s="951"/>
      <c r="BO117" s="951"/>
      <c r="BP117" s="952"/>
      <c r="BQ117" s="900" t="s">
        <v>448</v>
      </c>
      <c r="BR117" s="901"/>
      <c r="BS117" s="901"/>
      <c r="BT117" s="901"/>
      <c r="BU117" s="901"/>
      <c r="BV117" s="901" t="s">
        <v>448</v>
      </c>
      <c r="BW117" s="901"/>
      <c r="BX117" s="901"/>
      <c r="BY117" s="901"/>
      <c r="BZ117" s="901"/>
      <c r="CA117" s="901" t="s">
        <v>251</v>
      </c>
      <c r="CB117" s="901"/>
      <c r="CC117" s="901"/>
      <c r="CD117" s="901"/>
      <c r="CE117" s="901"/>
      <c r="CF117" s="962" t="s">
        <v>251</v>
      </c>
      <c r="CG117" s="963"/>
      <c r="CH117" s="963"/>
      <c r="CI117" s="963"/>
      <c r="CJ117" s="963"/>
      <c r="CK117" s="1018"/>
      <c r="CL117" s="905"/>
      <c r="CM117" s="908" t="s">
        <v>466</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448</v>
      </c>
      <c r="DH117" s="864"/>
      <c r="DI117" s="864"/>
      <c r="DJ117" s="864"/>
      <c r="DK117" s="865"/>
      <c r="DL117" s="866" t="s">
        <v>451</v>
      </c>
      <c r="DM117" s="864"/>
      <c r="DN117" s="864"/>
      <c r="DO117" s="864"/>
      <c r="DP117" s="865"/>
      <c r="DQ117" s="866" t="s">
        <v>251</v>
      </c>
      <c r="DR117" s="864"/>
      <c r="DS117" s="864"/>
      <c r="DT117" s="864"/>
      <c r="DU117" s="865"/>
      <c r="DV117" s="911" t="s">
        <v>251</v>
      </c>
      <c r="DW117" s="912"/>
      <c r="DX117" s="912"/>
      <c r="DY117" s="912"/>
      <c r="DZ117" s="913"/>
    </row>
    <row r="118" spans="1:130" s="248" customFormat="1" ht="26.25" customHeight="1" x14ac:dyDescent="0.15">
      <c r="A118" s="988" t="s">
        <v>437</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434</v>
      </c>
      <c r="AB118" s="989"/>
      <c r="AC118" s="989"/>
      <c r="AD118" s="989"/>
      <c r="AE118" s="990"/>
      <c r="AF118" s="991" t="s">
        <v>435</v>
      </c>
      <c r="AG118" s="989"/>
      <c r="AH118" s="989"/>
      <c r="AI118" s="989"/>
      <c r="AJ118" s="990"/>
      <c r="AK118" s="991" t="s">
        <v>313</v>
      </c>
      <c r="AL118" s="989"/>
      <c r="AM118" s="989"/>
      <c r="AN118" s="989"/>
      <c r="AO118" s="990"/>
      <c r="AP118" s="992" t="s">
        <v>436</v>
      </c>
      <c r="AQ118" s="993"/>
      <c r="AR118" s="993"/>
      <c r="AS118" s="993"/>
      <c r="AT118" s="994"/>
      <c r="AU118" s="1023"/>
      <c r="AV118" s="1024"/>
      <c r="AW118" s="1024"/>
      <c r="AX118" s="1024"/>
      <c r="AY118" s="1024"/>
      <c r="AZ118" s="966" t="s">
        <v>467</v>
      </c>
      <c r="BA118" s="967"/>
      <c r="BB118" s="967"/>
      <c r="BC118" s="967"/>
      <c r="BD118" s="967"/>
      <c r="BE118" s="967"/>
      <c r="BF118" s="967"/>
      <c r="BG118" s="967"/>
      <c r="BH118" s="967"/>
      <c r="BI118" s="967"/>
      <c r="BJ118" s="967"/>
      <c r="BK118" s="967"/>
      <c r="BL118" s="967"/>
      <c r="BM118" s="967"/>
      <c r="BN118" s="967"/>
      <c r="BO118" s="967"/>
      <c r="BP118" s="968"/>
      <c r="BQ118" s="969" t="s">
        <v>448</v>
      </c>
      <c r="BR118" s="932"/>
      <c r="BS118" s="932"/>
      <c r="BT118" s="932"/>
      <c r="BU118" s="932"/>
      <c r="BV118" s="932" t="s">
        <v>251</v>
      </c>
      <c r="BW118" s="932"/>
      <c r="BX118" s="932"/>
      <c r="BY118" s="932"/>
      <c r="BZ118" s="932"/>
      <c r="CA118" s="932" t="s">
        <v>251</v>
      </c>
      <c r="CB118" s="932"/>
      <c r="CC118" s="932"/>
      <c r="CD118" s="932"/>
      <c r="CE118" s="932"/>
      <c r="CF118" s="962" t="s">
        <v>448</v>
      </c>
      <c r="CG118" s="963"/>
      <c r="CH118" s="963"/>
      <c r="CI118" s="963"/>
      <c r="CJ118" s="963"/>
      <c r="CK118" s="1018"/>
      <c r="CL118" s="905"/>
      <c r="CM118" s="908" t="s">
        <v>468</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448</v>
      </c>
      <c r="DH118" s="864"/>
      <c r="DI118" s="864"/>
      <c r="DJ118" s="864"/>
      <c r="DK118" s="865"/>
      <c r="DL118" s="866" t="s">
        <v>251</v>
      </c>
      <c r="DM118" s="864"/>
      <c r="DN118" s="864"/>
      <c r="DO118" s="864"/>
      <c r="DP118" s="865"/>
      <c r="DQ118" s="866" t="s">
        <v>251</v>
      </c>
      <c r="DR118" s="864"/>
      <c r="DS118" s="864"/>
      <c r="DT118" s="864"/>
      <c r="DU118" s="865"/>
      <c r="DV118" s="911" t="s">
        <v>448</v>
      </c>
      <c r="DW118" s="912"/>
      <c r="DX118" s="912"/>
      <c r="DY118" s="912"/>
      <c r="DZ118" s="913"/>
    </row>
    <row r="119" spans="1:130" s="248" customFormat="1" ht="26.25" customHeight="1" x14ac:dyDescent="0.15">
      <c r="A119" s="902" t="s">
        <v>440</v>
      </c>
      <c r="B119" s="903"/>
      <c r="C119" s="978" t="s">
        <v>441</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251</v>
      </c>
      <c r="AB119" s="982"/>
      <c r="AC119" s="982"/>
      <c r="AD119" s="982"/>
      <c r="AE119" s="983"/>
      <c r="AF119" s="984" t="s">
        <v>448</v>
      </c>
      <c r="AG119" s="982"/>
      <c r="AH119" s="982"/>
      <c r="AI119" s="982"/>
      <c r="AJ119" s="983"/>
      <c r="AK119" s="984" t="s">
        <v>251</v>
      </c>
      <c r="AL119" s="982"/>
      <c r="AM119" s="982"/>
      <c r="AN119" s="982"/>
      <c r="AO119" s="983"/>
      <c r="AP119" s="985" t="s">
        <v>251</v>
      </c>
      <c r="AQ119" s="986"/>
      <c r="AR119" s="986"/>
      <c r="AS119" s="986"/>
      <c r="AT119" s="987"/>
      <c r="AU119" s="1025"/>
      <c r="AV119" s="1026"/>
      <c r="AW119" s="1026"/>
      <c r="AX119" s="1026"/>
      <c r="AY119" s="1026"/>
      <c r="AZ119" s="279" t="s">
        <v>192</v>
      </c>
      <c r="BA119" s="279"/>
      <c r="BB119" s="279"/>
      <c r="BC119" s="279"/>
      <c r="BD119" s="279"/>
      <c r="BE119" s="279"/>
      <c r="BF119" s="279"/>
      <c r="BG119" s="279"/>
      <c r="BH119" s="279"/>
      <c r="BI119" s="279"/>
      <c r="BJ119" s="279"/>
      <c r="BK119" s="279"/>
      <c r="BL119" s="279"/>
      <c r="BM119" s="279"/>
      <c r="BN119" s="279"/>
      <c r="BO119" s="964" t="s">
        <v>469</v>
      </c>
      <c r="BP119" s="965"/>
      <c r="BQ119" s="969">
        <v>5482849</v>
      </c>
      <c r="BR119" s="932"/>
      <c r="BS119" s="932"/>
      <c r="BT119" s="932"/>
      <c r="BU119" s="932"/>
      <c r="BV119" s="932">
        <v>5602478</v>
      </c>
      <c r="BW119" s="932"/>
      <c r="BX119" s="932"/>
      <c r="BY119" s="932"/>
      <c r="BZ119" s="932"/>
      <c r="CA119" s="932">
        <v>5632032</v>
      </c>
      <c r="CB119" s="932"/>
      <c r="CC119" s="932"/>
      <c r="CD119" s="932"/>
      <c r="CE119" s="932"/>
      <c r="CF119" s="830"/>
      <c r="CG119" s="831"/>
      <c r="CH119" s="831"/>
      <c r="CI119" s="831"/>
      <c r="CJ119" s="921"/>
      <c r="CK119" s="1019"/>
      <c r="CL119" s="907"/>
      <c r="CM119" s="925" t="s">
        <v>470</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251</v>
      </c>
      <c r="DH119" s="847"/>
      <c r="DI119" s="847"/>
      <c r="DJ119" s="847"/>
      <c r="DK119" s="848"/>
      <c r="DL119" s="849" t="s">
        <v>251</v>
      </c>
      <c r="DM119" s="847"/>
      <c r="DN119" s="847"/>
      <c r="DO119" s="847"/>
      <c r="DP119" s="848"/>
      <c r="DQ119" s="849" t="s">
        <v>448</v>
      </c>
      <c r="DR119" s="847"/>
      <c r="DS119" s="847"/>
      <c r="DT119" s="847"/>
      <c r="DU119" s="848"/>
      <c r="DV119" s="935" t="s">
        <v>448</v>
      </c>
      <c r="DW119" s="936"/>
      <c r="DX119" s="936"/>
      <c r="DY119" s="936"/>
      <c r="DZ119" s="937"/>
    </row>
    <row r="120" spans="1:130" s="248" customFormat="1" ht="26.25" customHeight="1" x14ac:dyDescent="0.15">
      <c r="A120" s="904"/>
      <c r="B120" s="905"/>
      <c r="C120" s="908" t="s">
        <v>445</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448</v>
      </c>
      <c r="AB120" s="864"/>
      <c r="AC120" s="864"/>
      <c r="AD120" s="864"/>
      <c r="AE120" s="865"/>
      <c r="AF120" s="866" t="s">
        <v>448</v>
      </c>
      <c r="AG120" s="864"/>
      <c r="AH120" s="864"/>
      <c r="AI120" s="864"/>
      <c r="AJ120" s="865"/>
      <c r="AK120" s="866" t="s">
        <v>251</v>
      </c>
      <c r="AL120" s="864"/>
      <c r="AM120" s="864"/>
      <c r="AN120" s="864"/>
      <c r="AO120" s="865"/>
      <c r="AP120" s="911" t="s">
        <v>251</v>
      </c>
      <c r="AQ120" s="912"/>
      <c r="AR120" s="912"/>
      <c r="AS120" s="912"/>
      <c r="AT120" s="913"/>
      <c r="AU120" s="970" t="s">
        <v>471</v>
      </c>
      <c r="AV120" s="971"/>
      <c r="AW120" s="971"/>
      <c r="AX120" s="971"/>
      <c r="AY120" s="972"/>
      <c r="AZ120" s="947" t="s">
        <v>472</v>
      </c>
      <c r="BA120" s="892"/>
      <c r="BB120" s="892"/>
      <c r="BC120" s="892"/>
      <c r="BD120" s="892"/>
      <c r="BE120" s="892"/>
      <c r="BF120" s="892"/>
      <c r="BG120" s="892"/>
      <c r="BH120" s="892"/>
      <c r="BI120" s="892"/>
      <c r="BJ120" s="892"/>
      <c r="BK120" s="892"/>
      <c r="BL120" s="892"/>
      <c r="BM120" s="892"/>
      <c r="BN120" s="892"/>
      <c r="BO120" s="892"/>
      <c r="BP120" s="893"/>
      <c r="BQ120" s="948">
        <v>3630381</v>
      </c>
      <c r="BR120" s="929"/>
      <c r="BS120" s="929"/>
      <c r="BT120" s="929"/>
      <c r="BU120" s="929"/>
      <c r="BV120" s="929">
        <v>3657394</v>
      </c>
      <c r="BW120" s="929"/>
      <c r="BX120" s="929"/>
      <c r="BY120" s="929"/>
      <c r="BZ120" s="929"/>
      <c r="CA120" s="929">
        <v>3836057</v>
      </c>
      <c r="CB120" s="929"/>
      <c r="CC120" s="929"/>
      <c r="CD120" s="929"/>
      <c r="CE120" s="929"/>
      <c r="CF120" s="953">
        <v>141.5</v>
      </c>
      <c r="CG120" s="954"/>
      <c r="CH120" s="954"/>
      <c r="CI120" s="954"/>
      <c r="CJ120" s="954"/>
      <c r="CK120" s="955" t="s">
        <v>473</v>
      </c>
      <c r="CL120" s="939"/>
      <c r="CM120" s="939"/>
      <c r="CN120" s="939"/>
      <c r="CO120" s="940"/>
      <c r="CP120" s="959" t="s">
        <v>414</v>
      </c>
      <c r="CQ120" s="960"/>
      <c r="CR120" s="960"/>
      <c r="CS120" s="960"/>
      <c r="CT120" s="960"/>
      <c r="CU120" s="960"/>
      <c r="CV120" s="960"/>
      <c r="CW120" s="960"/>
      <c r="CX120" s="960"/>
      <c r="CY120" s="960"/>
      <c r="CZ120" s="960"/>
      <c r="DA120" s="960"/>
      <c r="DB120" s="960"/>
      <c r="DC120" s="960"/>
      <c r="DD120" s="960"/>
      <c r="DE120" s="960"/>
      <c r="DF120" s="961"/>
      <c r="DG120" s="948">
        <v>1770745</v>
      </c>
      <c r="DH120" s="929"/>
      <c r="DI120" s="929"/>
      <c r="DJ120" s="929"/>
      <c r="DK120" s="929"/>
      <c r="DL120" s="929">
        <v>1679154</v>
      </c>
      <c r="DM120" s="929"/>
      <c r="DN120" s="929"/>
      <c r="DO120" s="929"/>
      <c r="DP120" s="929"/>
      <c r="DQ120" s="929">
        <v>1581167</v>
      </c>
      <c r="DR120" s="929"/>
      <c r="DS120" s="929"/>
      <c r="DT120" s="929"/>
      <c r="DU120" s="929"/>
      <c r="DV120" s="930">
        <v>58.3</v>
      </c>
      <c r="DW120" s="930"/>
      <c r="DX120" s="930"/>
      <c r="DY120" s="930"/>
      <c r="DZ120" s="931"/>
    </row>
    <row r="121" spans="1:130" s="248" customFormat="1" ht="26.25" customHeight="1" x14ac:dyDescent="0.15">
      <c r="A121" s="904"/>
      <c r="B121" s="905"/>
      <c r="C121" s="950" t="s">
        <v>474</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448</v>
      </c>
      <c r="AB121" s="864"/>
      <c r="AC121" s="864"/>
      <c r="AD121" s="864"/>
      <c r="AE121" s="865"/>
      <c r="AF121" s="866" t="s">
        <v>448</v>
      </c>
      <c r="AG121" s="864"/>
      <c r="AH121" s="864"/>
      <c r="AI121" s="864"/>
      <c r="AJ121" s="865"/>
      <c r="AK121" s="866" t="s">
        <v>448</v>
      </c>
      <c r="AL121" s="864"/>
      <c r="AM121" s="864"/>
      <c r="AN121" s="864"/>
      <c r="AO121" s="865"/>
      <c r="AP121" s="911" t="s">
        <v>448</v>
      </c>
      <c r="AQ121" s="912"/>
      <c r="AR121" s="912"/>
      <c r="AS121" s="912"/>
      <c r="AT121" s="913"/>
      <c r="AU121" s="973"/>
      <c r="AV121" s="974"/>
      <c r="AW121" s="974"/>
      <c r="AX121" s="974"/>
      <c r="AY121" s="975"/>
      <c r="AZ121" s="899" t="s">
        <v>475</v>
      </c>
      <c r="BA121" s="834"/>
      <c r="BB121" s="834"/>
      <c r="BC121" s="834"/>
      <c r="BD121" s="834"/>
      <c r="BE121" s="834"/>
      <c r="BF121" s="834"/>
      <c r="BG121" s="834"/>
      <c r="BH121" s="834"/>
      <c r="BI121" s="834"/>
      <c r="BJ121" s="834"/>
      <c r="BK121" s="834"/>
      <c r="BL121" s="834"/>
      <c r="BM121" s="834"/>
      <c r="BN121" s="834"/>
      <c r="BO121" s="834"/>
      <c r="BP121" s="835"/>
      <c r="BQ121" s="900" t="s">
        <v>448</v>
      </c>
      <c r="BR121" s="901"/>
      <c r="BS121" s="901"/>
      <c r="BT121" s="901"/>
      <c r="BU121" s="901"/>
      <c r="BV121" s="901" t="s">
        <v>448</v>
      </c>
      <c r="BW121" s="901"/>
      <c r="BX121" s="901"/>
      <c r="BY121" s="901"/>
      <c r="BZ121" s="901"/>
      <c r="CA121" s="901" t="s">
        <v>448</v>
      </c>
      <c r="CB121" s="901"/>
      <c r="CC121" s="901"/>
      <c r="CD121" s="901"/>
      <c r="CE121" s="901"/>
      <c r="CF121" s="962" t="s">
        <v>448</v>
      </c>
      <c r="CG121" s="963"/>
      <c r="CH121" s="963"/>
      <c r="CI121" s="963"/>
      <c r="CJ121" s="963"/>
      <c r="CK121" s="956"/>
      <c r="CL121" s="942"/>
      <c r="CM121" s="942"/>
      <c r="CN121" s="942"/>
      <c r="CO121" s="943"/>
      <c r="CP121" s="922" t="s">
        <v>476</v>
      </c>
      <c r="CQ121" s="923"/>
      <c r="CR121" s="923"/>
      <c r="CS121" s="923"/>
      <c r="CT121" s="923"/>
      <c r="CU121" s="923"/>
      <c r="CV121" s="923"/>
      <c r="CW121" s="923"/>
      <c r="CX121" s="923"/>
      <c r="CY121" s="923"/>
      <c r="CZ121" s="923"/>
      <c r="DA121" s="923"/>
      <c r="DB121" s="923"/>
      <c r="DC121" s="923"/>
      <c r="DD121" s="923"/>
      <c r="DE121" s="923"/>
      <c r="DF121" s="924"/>
      <c r="DG121" s="900">
        <v>4014</v>
      </c>
      <c r="DH121" s="901"/>
      <c r="DI121" s="901"/>
      <c r="DJ121" s="901"/>
      <c r="DK121" s="901"/>
      <c r="DL121" s="901">
        <v>3665</v>
      </c>
      <c r="DM121" s="901"/>
      <c r="DN121" s="901"/>
      <c r="DO121" s="901"/>
      <c r="DP121" s="901"/>
      <c r="DQ121" s="901">
        <v>3309</v>
      </c>
      <c r="DR121" s="901"/>
      <c r="DS121" s="901"/>
      <c r="DT121" s="901"/>
      <c r="DU121" s="901"/>
      <c r="DV121" s="878">
        <v>0.1</v>
      </c>
      <c r="DW121" s="878"/>
      <c r="DX121" s="878"/>
      <c r="DY121" s="878"/>
      <c r="DZ121" s="879"/>
    </row>
    <row r="122" spans="1:130" s="248" customFormat="1" ht="26.25" customHeight="1" x14ac:dyDescent="0.15">
      <c r="A122" s="904"/>
      <c r="B122" s="905"/>
      <c r="C122" s="908" t="s">
        <v>457</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251</v>
      </c>
      <c r="AB122" s="864"/>
      <c r="AC122" s="864"/>
      <c r="AD122" s="864"/>
      <c r="AE122" s="865"/>
      <c r="AF122" s="866" t="s">
        <v>448</v>
      </c>
      <c r="AG122" s="864"/>
      <c r="AH122" s="864"/>
      <c r="AI122" s="864"/>
      <c r="AJ122" s="865"/>
      <c r="AK122" s="866" t="s">
        <v>251</v>
      </c>
      <c r="AL122" s="864"/>
      <c r="AM122" s="864"/>
      <c r="AN122" s="864"/>
      <c r="AO122" s="865"/>
      <c r="AP122" s="911" t="s">
        <v>448</v>
      </c>
      <c r="AQ122" s="912"/>
      <c r="AR122" s="912"/>
      <c r="AS122" s="912"/>
      <c r="AT122" s="913"/>
      <c r="AU122" s="973"/>
      <c r="AV122" s="974"/>
      <c r="AW122" s="974"/>
      <c r="AX122" s="974"/>
      <c r="AY122" s="975"/>
      <c r="AZ122" s="966" t="s">
        <v>477</v>
      </c>
      <c r="BA122" s="967"/>
      <c r="BB122" s="967"/>
      <c r="BC122" s="967"/>
      <c r="BD122" s="967"/>
      <c r="BE122" s="967"/>
      <c r="BF122" s="967"/>
      <c r="BG122" s="967"/>
      <c r="BH122" s="967"/>
      <c r="BI122" s="967"/>
      <c r="BJ122" s="967"/>
      <c r="BK122" s="967"/>
      <c r="BL122" s="967"/>
      <c r="BM122" s="967"/>
      <c r="BN122" s="967"/>
      <c r="BO122" s="967"/>
      <c r="BP122" s="968"/>
      <c r="BQ122" s="969">
        <v>4531399</v>
      </c>
      <c r="BR122" s="932"/>
      <c r="BS122" s="932"/>
      <c r="BT122" s="932"/>
      <c r="BU122" s="932"/>
      <c r="BV122" s="932">
        <v>4535520</v>
      </c>
      <c r="BW122" s="932"/>
      <c r="BX122" s="932"/>
      <c r="BY122" s="932"/>
      <c r="BZ122" s="932"/>
      <c r="CA122" s="932">
        <v>4545931</v>
      </c>
      <c r="CB122" s="932"/>
      <c r="CC122" s="932"/>
      <c r="CD122" s="932"/>
      <c r="CE122" s="932"/>
      <c r="CF122" s="933">
        <v>167.7</v>
      </c>
      <c r="CG122" s="934"/>
      <c r="CH122" s="934"/>
      <c r="CI122" s="934"/>
      <c r="CJ122" s="934"/>
      <c r="CK122" s="956"/>
      <c r="CL122" s="942"/>
      <c r="CM122" s="942"/>
      <c r="CN122" s="942"/>
      <c r="CO122" s="943"/>
      <c r="CP122" s="922" t="s">
        <v>478</v>
      </c>
      <c r="CQ122" s="923"/>
      <c r="CR122" s="923"/>
      <c r="CS122" s="923"/>
      <c r="CT122" s="923"/>
      <c r="CU122" s="923"/>
      <c r="CV122" s="923"/>
      <c r="CW122" s="923"/>
      <c r="CX122" s="923"/>
      <c r="CY122" s="923"/>
      <c r="CZ122" s="923"/>
      <c r="DA122" s="923"/>
      <c r="DB122" s="923"/>
      <c r="DC122" s="923"/>
      <c r="DD122" s="923"/>
      <c r="DE122" s="923"/>
      <c r="DF122" s="924"/>
      <c r="DG122" s="900" t="s">
        <v>448</v>
      </c>
      <c r="DH122" s="901"/>
      <c r="DI122" s="901"/>
      <c r="DJ122" s="901"/>
      <c r="DK122" s="901"/>
      <c r="DL122" s="901" t="s">
        <v>251</v>
      </c>
      <c r="DM122" s="901"/>
      <c r="DN122" s="901"/>
      <c r="DO122" s="901"/>
      <c r="DP122" s="901"/>
      <c r="DQ122" s="901" t="s">
        <v>448</v>
      </c>
      <c r="DR122" s="901"/>
      <c r="DS122" s="901"/>
      <c r="DT122" s="901"/>
      <c r="DU122" s="901"/>
      <c r="DV122" s="878" t="s">
        <v>251</v>
      </c>
      <c r="DW122" s="878"/>
      <c r="DX122" s="878"/>
      <c r="DY122" s="878"/>
      <c r="DZ122" s="879"/>
    </row>
    <row r="123" spans="1:130" s="248" customFormat="1" ht="26.25" customHeight="1" x14ac:dyDescent="0.15">
      <c r="A123" s="904"/>
      <c r="B123" s="905"/>
      <c r="C123" s="908" t="s">
        <v>463</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448</v>
      </c>
      <c r="AB123" s="864"/>
      <c r="AC123" s="864"/>
      <c r="AD123" s="864"/>
      <c r="AE123" s="865"/>
      <c r="AF123" s="866" t="s">
        <v>251</v>
      </c>
      <c r="AG123" s="864"/>
      <c r="AH123" s="864"/>
      <c r="AI123" s="864"/>
      <c r="AJ123" s="865"/>
      <c r="AK123" s="866" t="s">
        <v>448</v>
      </c>
      <c r="AL123" s="864"/>
      <c r="AM123" s="864"/>
      <c r="AN123" s="864"/>
      <c r="AO123" s="865"/>
      <c r="AP123" s="911" t="s">
        <v>251</v>
      </c>
      <c r="AQ123" s="912"/>
      <c r="AR123" s="912"/>
      <c r="AS123" s="912"/>
      <c r="AT123" s="913"/>
      <c r="AU123" s="976"/>
      <c r="AV123" s="977"/>
      <c r="AW123" s="977"/>
      <c r="AX123" s="977"/>
      <c r="AY123" s="977"/>
      <c r="AZ123" s="279" t="s">
        <v>192</v>
      </c>
      <c r="BA123" s="279"/>
      <c r="BB123" s="279"/>
      <c r="BC123" s="279"/>
      <c r="BD123" s="279"/>
      <c r="BE123" s="279"/>
      <c r="BF123" s="279"/>
      <c r="BG123" s="279"/>
      <c r="BH123" s="279"/>
      <c r="BI123" s="279"/>
      <c r="BJ123" s="279"/>
      <c r="BK123" s="279"/>
      <c r="BL123" s="279"/>
      <c r="BM123" s="279"/>
      <c r="BN123" s="279"/>
      <c r="BO123" s="964" t="s">
        <v>479</v>
      </c>
      <c r="BP123" s="965"/>
      <c r="BQ123" s="919">
        <v>8161780</v>
      </c>
      <c r="BR123" s="920"/>
      <c r="BS123" s="920"/>
      <c r="BT123" s="920"/>
      <c r="BU123" s="920"/>
      <c r="BV123" s="920">
        <v>8192914</v>
      </c>
      <c r="BW123" s="920"/>
      <c r="BX123" s="920"/>
      <c r="BY123" s="920"/>
      <c r="BZ123" s="920"/>
      <c r="CA123" s="920">
        <v>8381988</v>
      </c>
      <c r="CB123" s="920"/>
      <c r="CC123" s="920"/>
      <c r="CD123" s="920"/>
      <c r="CE123" s="920"/>
      <c r="CF123" s="830"/>
      <c r="CG123" s="831"/>
      <c r="CH123" s="831"/>
      <c r="CI123" s="831"/>
      <c r="CJ123" s="921"/>
      <c r="CK123" s="956"/>
      <c r="CL123" s="942"/>
      <c r="CM123" s="942"/>
      <c r="CN123" s="942"/>
      <c r="CO123" s="943"/>
      <c r="CP123" s="922" t="s">
        <v>480</v>
      </c>
      <c r="CQ123" s="923"/>
      <c r="CR123" s="923"/>
      <c r="CS123" s="923"/>
      <c r="CT123" s="923"/>
      <c r="CU123" s="923"/>
      <c r="CV123" s="923"/>
      <c r="CW123" s="923"/>
      <c r="CX123" s="923"/>
      <c r="CY123" s="923"/>
      <c r="CZ123" s="923"/>
      <c r="DA123" s="923"/>
      <c r="DB123" s="923"/>
      <c r="DC123" s="923"/>
      <c r="DD123" s="923"/>
      <c r="DE123" s="923"/>
      <c r="DF123" s="924"/>
      <c r="DG123" s="863" t="s">
        <v>251</v>
      </c>
      <c r="DH123" s="864"/>
      <c r="DI123" s="864"/>
      <c r="DJ123" s="864"/>
      <c r="DK123" s="865"/>
      <c r="DL123" s="866" t="s">
        <v>448</v>
      </c>
      <c r="DM123" s="864"/>
      <c r="DN123" s="864"/>
      <c r="DO123" s="864"/>
      <c r="DP123" s="865"/>
      <c r="DQ123" s="866" t="s">
        <v>448</v>
      </c>
      <c r="DR123" s="864"/>
      <c r="DS123" s="864"/>
      <c r="DT123" s="864"/>
      <c r="DU123" s="865"/>
      <c r="DV123" s="911" t="s">
        <v>448</v>
      </c>
      <c r="DW123" s="912"/>
      <c r="DX123" s="912"/>
      <c r="DY123" s="912"/>
      <c r="DZ123" s="913"/>
    </row>
    <row r="124" spans="1:130" s="248" customFormat="1" ht="26.25" customHeight="1" thickBot="1" x14ac:dyDescent="0.2">
      <c r="A124" s="904"/>
      <c r="B124" s="905"/>
      <c r="C124" s="908" t="s">
        <v>466</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251</v>
      </c>
      <c r="AB124" s="864"/>
      <c r="AC124" s="864"/>
      <c r="AD124" s="864"/>
      <c r="AE124" s="865"/>
      <c r="AF124" s="866" t="s">
        <v>448</v>
      </c>
      <c r="AG124" s="864"/>
      <c r="AH124" s="864"/>
      <c r="AI124" s="864"/>
      <c r="AJ124" s="865"/>
      <c r="AK124" s="866" t="s">
        <v>251</v>
      </c>
      <c r="AL124" s="864"/>
      <c r="AM124" s="864"/>
      <c r="AN124" s="864"/>
      <c r="AO124" s="865"/>
      <c r="AP124" s="911" t="s">
        <v>251</v>
      </c>
      <c r="AQ124" s="912"/>
      <c r="AR124" s="912"/>
      <c r="AS124" s="912"/>
      <c r="AT124" s="913"/>
      <c r="AU124" s="914" t="s">
        <v>481</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448</v>
      </c>
      <c r="BR124" s="918"/>
      <c r="BS124" s="918"/>
      <c r="BT124" s="918"/>
      <c r="BU124" s="918"/>
      <c r="BV124" s="918" t="s">
        <v>251</v>
      </c>
      <c r="BW124" s="918"/>
      <c r="BX124" s="918"/>
      <c r="BY124" s="918"/>
      <c r="BZ124" s="918"/>
      <c r="CA124" s="918" t="s">
        <v>448</v>
      </c>
      <c r="CB124" s="918"/>
      <c r="CC124" s="918"/>
      <c r="CD124" s="918"/>
      <c r="CE124" s="918"/>
      <c r="CF124" s="808"/>
      <c r="CG124" s="809"/>
      <c r="CH124" s="809"/>
      <c r="CI124" s="809"/>
      <c r="CJ124" s="949"/>
      <c r="CK124" s="957"/>
      <c r="CL124" s="957"/>
      <c r="CM124" s="957"/>
      <c r="CN124" s="957"/>
      <c r="CO124" s="958"/>
      <c r="CP124" s="922" t="s">
        <v>482</v>
      </c>
      <c r="CQ124" s="923"/>
      <c r="CR124" s="923"/>
      <c r="CS124" s="923"/>
      <c r="CT124" s="923"/>
      <c r="CU124" s="923"/>
      <c r="CV124" s="923"/>
      <c r="CW124" s="923"/>
      <c r="CX124" s="923"/>
      <c r="CY124" s="923"/>
      <c r="CZ124" s="923"/>
      <c r="DA124" s="923"/>
      <c r="DB124" s="923"/>
      <c r="DC124" s="923"/>
      <c r="DD124" s="923"/>
      <c r="DE124" s="923"/>
      <c r="DF124" s="924"/>
      <c r="DG124" s="846" t="s">
        <v>251</v>
      </c>
      <c r="DH124" s="847"/>
      <c r="DI124" s="847"/>
      <c r="DJ124" s="847"/>
      <c r="DK124" s="848"/>
      <c r="DL124" s="849" t="s">
        <v>448</v>
      </c>
      <c r="DM124" s="847"/>
      <c r="DN124" s="847"/>
      <c r="DO124" s="847"/>
      <c r="DP124" s="848"/>
      <c r="DQ124" s="849" t="s">
        <v>448</v>
      </c>
      <c r="DR124" s="847"/>
      <c r="DS124" s="847"/>
      <c r="DT124" s="847"/>
      <c r="DU124" s="848"/>
      <c r="DV124" s="935" t="s">
        <v>448</v>
      </c>
      <c r="DW124" s="936"/>
      <c r="DX124" s="936"/>
      <c r="DY124" s="936"/>
      <c r="DZ124" s="937"/>
    </row>
    <row r="125" spans="1:130" s="248" customFormat="1" ht="26.25" customHeight="1" x14ac:dyDescent="0.15">
      <c r="A125" s="904"/>
      <c r="B125" s="905"/>
      <c r="C125" s="908" t="s">
        <v>468</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448</v>
      </c>
      <c r="AB125" s="864"/>
      <c r="AC125" s="864"/>
      <c r="AD125" s="864"/>
      <c r="AE125" s="865"/>
      <c r="AF125" s="866" t="s">
        <v>448</v>
      </c>
      <c r="AG125" s="864"/>
      <c r="AH125" s="864"/>
      <c r="AI125" s="864"/>
      <c r="AJ125" s="865"/>
      <c r="AK125" s="866" t="s">
        <v>448</v>
      </c>
      <c r="AL125" s="864"/>
      <c r="AM125" s="864"/>
      <c r="AN125" s="864"/>
      <c r="AO125" s="865"/>
      <c r="AP125" s="911" t="s">
        <v>251</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483</v>
      </c>
      <c r="CL125" s="939"/>
      <c r="CM125" s="939"/>
      <c r="CN125" s="939"/>
      <c r="CO125" s="940"/>
      <c r="CP125" s="947" t="s">
        <v>484</v>
      </c>
      <c r="CQ125" s="892"/>
      <c r="CR125" s="892"/>
      <c r="CS125" s="892"/>
      <c r="CT125" s="892"/>
      <c r="CU125" s="892"/>
      <c r="CV125" s="892"/>
      <c r="CW125" s="892"/>
      <c r="CX125" s="892"/>
      <c r="CY125" s="892"/>
      <c r="CZ125" s="892"/>
      <c r="DA125" s="892"/>
      <c r="DB125" s="892"/>
      <c r="DC125" s="892"/>
      <c r="DD125" s="892"/>
      <c r="DE125" s="892"/>
      <c r="DF125" s="893"/>
      <c r="DG125" s="948" t="s">
        <v>448</v>
      </c>
      <c r="DH125" s="929"/>
      <c r="DI125" s="929"/>
      <c r="DJ125" s="929"/>
      <c r="DK125" s="929"/>
      <c r="DL125" s="929" t="s">
        <v>448</v>
      </c>
      <c r="DM125" s="929"/>
      <c r="DN125" s="929"/>
      <c r="DO125" s="929"/>
      <c r="DP125" s="929"/>
      <c r="DQ125" s="929" t="s">
        <v>448</v>
      </c>
      <c r="DR125" s="929"/>
      <c r="DS125" s="929"/>
      <c r="DT125" s="929"/>
      <c r="DU125" s="929"/>
      <c r="DV125" s="930" t="s">
        <v>448</v>
      </c>
      <c r="DW125" s="930"/>
      <c r="DX125" s="930"/>
      <c r="DY125" s="930"/>
      <c r="DZ125" s="931"/>
    </row>
    <row r="126" spans="1:130" s="248" customFormat="1" ht="26.25" customHeight="1" thickBot="1" x14ac:dyDescent="0.2">
      <c r="A126" s="904"/>
      <c r="B126" s="905"/>
      <c r="C126" s="908" t="s">
        <v>470</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448</v>
      </c>
      <c r="AB126" s="864"/>
      <c r="AC126" s="864"/>
      <c r="AD126" s="864"/>
      <c r="AE126" s="865"/>
      <c r="AF126" s="866" t="s">
        <v>251</v>
      </c>
      <c r="AG126" s="864"/>
      <c r="AH126" s="864"/>
      <c r="AI126" s="864"/>
      <c r="AJ126" s="865"/>
      <c r="AK126" s="866" t="s">
        <v>251</v>
      </c>
      <c r="AL126" s="864"/>
      <c r="AM126" s="864"/>
      <c r="AN126" s="864"/>
      <c r="AO126" s="865"/>
      <c r="AP126" s="911" t="s">
        <v>448</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485</v>
      </c>
      <c r="CQ126" s="834"/>
      <c r="CR126" s="834"/>
      <c r="CS126" s="834"/>
      <c r="CT126" s="834"/>
      <c r="CU126" s="834"/>
      <c r="CV126" s="834"/>
      <c r="CW126" s="834"/>
      <c r="CX126" s="834"/>
      <c r="CY126" s="834"/>
      <c r="CZ126" s="834"/>
      <c r="DA126" s="834"/>
      <c r="DB126" s="834"/>
      <c r="DC126" s="834"/>
      <c r="DD126" s="834"/>
      <c r="DE126" s="834"/>
      <c r="DF126" s="835"/>
      <c r="DG126" s="900" t="s">
        <v>448</v>
      </c>
      <c r="DH126" s="901"/>
      <c r="DI126" s="901"/>
      <c r="DJ126" s="901"/>
      <c r="DK126" s="901"/>
      <c r="DL126" s="901" t="s">
        <v>251</v>
      </c>
      <c r="DM126" s="901"/>
      <c r="DN126" s="901"/>
      <c r="DO126" s="901"/>
      <c r="DP126" s="901"/>
      <c r="DQ126" s="901" t="s">
        <v>251</v>
      </c>
      <c r="DR126" s="901"/>
      <c r="DS126" s="901"/>
      <c r="DT126" s="901"/>
      <c r="DU126" s="901"/>
      <c r="DV126" s="878" t="s">
        <v>448</v>
      </c>
      <c r="DW126" s="878"/>
      <c r="DX126" s="878"/>
      <c r="DY126" s="878"/>
      <c r="DZ126" s="879"/>
    </row>
    <row r="127" spans="1:130" s="248" customFormat="1" ht="26.25" customHeight="1" x14ac:dyDescent="0.15">
      <c r="A127" s="906"/>
      <c r="B127" s="907"/>
      <c r="C127" s="925" t="s">
        <v>486</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448</v>
      </c>
      <c r="AB127" s="864"/>
      <c r="AC127" s="864"/>
      <c r="AD127" s="864"/>
      <c r="AE127" s="865"/>
      <c r="AF127" s="866" t="s">
        <v>251</v>
      </c>
      <c r="AG127" s="864"/>
      <c r="AH127" s="864"/>
      <c r="AI127" s="864"/>
      <c r="AJ127" s="865"/>
      <c r="AK127" s="866" t="s">
        <v>448</v>
      </c>
      <c r="AL127" s="864"/>
      <c r="AM127" s="864"/>
      <c r="AN127" s="864"/>
      <c r="AO127" s="865"/>
      <c r="AP127" s="911" t="s">
        <v>448</v>
      </c>
      <c r="AQ127" s="912"/>
      <c r="AR127" s="912"/>
      <c r="AS127" s="912"/>
      <c r="AT127" s="913"/>
      <c r="AU127" s="284"/>
      <c r="AV127" s="284"/>
      <c r="AW127" s="284"/>
      <c r="AX127" s="928" t="s">
        <v>487</v>
      </c>
      <c r="AY127" s="896"/>
      <c r="AZ127" s="896"/>
      <c r="BA127" s="896"/>
      <c r="BB127" s="896"/>
      <c r="BC127" s="896"/>
      <c r="BD127" s="896"/>
      <c r="BE127" s="897"/>
      <c r="BF127" s="895" t="s">
        <v>488</v>
      </c>
      <c r="BG127" s="896"/>
      <c r="BH127" s="896"/>
      <c r="BI127" s="896"/>
      <c r="BJ127" s="896"/>
      <c r="BK127" s="896"/>
      <c r="BL127" s="897"/>
      <c r="BM127" s="895" t="s">
        <v>489</v>
      </c>
      <c r="BN127" s="896"/>
      <c r="BO127" s="896"/>
      <c r="BP127" s="896"/>
      <c r="BQ127" s="896"/>
      <c r="BR127" s="896"/>
      <c r="BS127" s="897"/>
      <c r="BT127" s="895" t="s">
        <v>490</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491</v>
      </c>
      <c r="CQ127" s="834"/>
      <c r="CR127" s="834"/>
      <c r="CS127" s="834"/>
      <c r="CT127" s="834"/>
      <c r="CU127" s="834"/>
      <c r="CV127" s="834"/>
      <c r="CW127" s="834"/>
      <c r="CX127" s="834"/>
      <c r="CY127" s="834"/>
      <c r="CZ127" s="834"/>
      <c r="DA127" s="834"/>
      <c r="DB127" s="834"/>
      <c r="DC127" s="834"/>
      <c r="DD127" s="834"/>
      <c r="DE127" s="834"/>
      <c r="DF127" s="835"/>
      <c r="DG127" s="900" t="s">
        <v>448</v>
      </c>
      <c r="DH127" s="901"/>
      <c r="DI127" s="901"/>
      <c r="DJ127" s="901"/>
      <c r="DK127" s="901"/>
      <c r="DL127" s="901" t="s">
        <v>448</v>
      </c>
      <c r="DM127" s="901"/>
      <c r="DN127" s="901"/>
      <c r="DO127" s="901"/>
      <c r="DP127" s="901"/>
      <c r="DQ127" s="901" t="s">
        <v>448</v>
      </c>
      <c r="DR127" s="901"/>
      <c r="DS127" s="901"/>
      <c r="DT127" s="901"/>
      <c r="DU127" s="901"/>
      <c r="DV127" s="878" t="s">
        <v>448</v>
      </c>
      <c r="DW127" s="878"/>
      <c r="DX127" s="878"/>
      <c r="DY127" s="878"/>
      <c r="DZ127" s="879"/>
    </row>
    <row r="128" spans="1:130" s="248" customFormat="1" ht="26.25" customHeight="1" thickBot="1" x14ac:dyDescent="0.2">
      <c r="A128" s="880" t="s">
        <v>492</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493</v>
      </c>
      <c r="X128" s="882"/>
      <c r="Y128" s="882"/>
      <c r="Z128" s="883"/>
      <c r="AA128" s="884">
        <v>5709</v>
      </c>
      <c r="AB128" s="885"/>
      <c r="AC128" s="885"/>
      <c r="AD128" s="885"/>
      <c r="AE128" s="886"/>
      <c r="AF128" s="887" t="s">
        <v>251</v>
      </c>
      <c r="AG128" s="885"/>
      <c r="AH128" s="885"/>
      <c r="AI128" s="885"/>
      <c r="AJ128" s="886"/>
      <c r="AK128" s="887" t="s">
        <v>448</v>
      </c>
      <c r="AL128" s="885"/>
      <c r="AM128" s="885"/>
      <c r="AN128" s="885"/>
      <c r="AO128" s="886"/>
      <c r="AP128" s="888"/>
      <c r="AQ128" s="889"/>
      <c r="AR128" s="889"/>
      <c r="AS128" s="889"/>
      <c r="AT128" s="890"/>
      <c r="AU128" s="284"/>
      <c r="AV128" s="284"/>
      <c r="AW128" s="284"/>
      <c r="AX128" s="891" t="s">
        <v>494</v>
      </c>
      <c r="AY128" s="892"/>
      <c r="AZ128" s="892"/>
      <c r="BA128" s="892"/>
      <c r="BB128" s="892"/>
      <c r="BC128" s="892"/>
      <c r="BD128" s="892"/>
      <c r="BE128" s="893"/>
      <c r="BF128" s="870" t="s">
        <v>448</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495</v>
      </c>
      <c r="CQ128" s="812"/>
      <c r="CR128" s="812"/>
      <c r="CS128" s="812"/>
      <c r="CT128" s="812"/>
      <c r="CU128" s="812"/>
      <c r="CV128" s="812"/>
      <c r="CW128" s="812"/>
      <c r="CX128" s="812"/>
      <c r="CY128" s="812"/>
      <c r="CZ128" s="812"/>
      <c r="DA128" s="812"/>
      <c r="DB128" s="812"/>
      <c r="DC128" s="812"/>
      <c r="DD128" s="812"/>
      <c r="DE128" s="812"/>
      <c r="DF128" s="813"/>
      <c r="DG128" s="874" t="s">
        <v>251</v>
      </c>
      <c r="DH128" s="875"/>
      <c r="DI128" s="875"/>
      <c r="DJ128" s="875"/>
      <c r="DK128" s="875"/>
      <c r="DL128" s="875" t="s">
        <v>448</v>
      </c>
      <c r="DM128" s="875"/>
      <c r="DN128" s="875"/>
      <c r="DO128" s="875"/>
      <c r="DP128" s="875"/>
      <c r="DQ128" s="875" t="s">
        <v>251</v>
      </c>
      <c r="DR128" s="875"/>
      <c r="DS128" s="875"/>
      <c r="DT128" s="875"/>
      <c r="DU128" s="875"/>
      <c r="DV128" s="876" t="s">
        <v>251</v>
      </c>
      <c r="DW128" s="876"/>
      <c r="DX128" s="876"/>
      <c r="DY128" s="876"/>
      <c r="DZ128" s="877"/>
    </row>
    <row r="129" spans="1:131" s="248" customFormat="1" ht="26.25" customHeight="1" x14ac:dyDescent="0.15">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496</v>
      </c>
      <c r="X129" s="861"/>
      <c r="Y129" s="861"/>
      <c r="Z129" s="862"/>
      <c r="AA129" s="863">
        <v>2888088</v>
      </c>
      <c r="AB129" s="864"/>
      <c r="AC129" s="864"/>
      <c r="AD129" s="864"/>
      <c r="AE129" s="865"/>
      <c r="AF129" s="866">
        <v>2878864</v>
      </c>
      <c r="AG129" s="864"/>
      <c r="AH129" s="864"/>
      <c r="AI129" s="864"/>
      <c r="AJ129" s="865"/>
      <c r="AK129" s="866">
        <v>3069882</v>
      </c>
      <c r="AL129" s="864"/>
      <c r="AM129" s="864"/>
      <c r="AN129" s="864"/>
      <c r="AO129" s="865"/>
      <c r="AP129" s="867"/>
      <c r="AQ129" s="868"/>
      <c r="AR129" s="868"/>
      <c r="AS129" s="868"/>
      <c r="AT129" s="869"/>
      <c r="AU129" s="286"/>
      <c r="AV129" s="286"/>
      <c r="AW129" s="286"/>
      <c r="AX129" s="833" t="s">
        <v>497</v>
      </c>
      <c r="AY129" s="834"/>
      <c r="AZ129" s="834"/>
      <c r="BA129" s="834"/>
      <c r="BB129" s="834"/>
      <c r="BC129" s="834"/>
      <c r="BD129" s="834"/>
      <c r="BE129" s="835"/>
      <c r="BF129" s="853" t="s">
        <v>448</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498</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499</v>
      </c>
      <c r="X130" s="861"/>
      <c r="Y130" s="861"/>
      <c r="Z130" s="862"/>
      <c r="AA130" s="863">
        <v>367798</v>
      </c>
      <c r="AB130" s="864"/>
      <c r="AC130" s="864"/>
      <c r="AD130" s="864"/>
      <c r="AE130" s="865"/>
      <c r="AF130" s="866">
        <v>361302</v>
      </c>
      <c r="AG130" s="864"/>
      <c r="AH130" s="864"/>
      <c r="AI130" s="864"/>
      <c r="AJ130" s="865"/>
      <c r="AK130" s="866">
        <v>359465</v>
      </c>
      <c r="AL130" s="864"/>
      <c r="AM130" s="864"/>
      <c r="AN130" s="864"/>
      <c r="AO130" s="865"/>
      <c r="AP130" s="867"/>
      <c r="AQ130" s="868"/>
      <c r="AR130" s="868"/>
      <c r="AS130" s="868"/>
      <c r="AT130" s="869"/>
      <c r="AU130" s="286"/>
      <c r="AV130" s="286"/>
      <c r="AW130" s="286"/>
      <c r="AX130" s="833" t="s">
        <v>500</v>
      </c>
      <c r="AY130" s="834"/>
      <c r="AZ130" s="834"/>
      <c r="BA130" s="834"/>
      <c r="BB130" s="834"/>
      <c r="BC130" s="834"/>
      <c r="BD130" s="834"/>
      <c r="BE130" s="835"/>
      <c r="BF130" s="836">
        <v>5.5</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501</v>
      </c>
      <c r="X131" s="844"/>
      <c r="Y131" s="844"/>
      <c r="Z131" s="845"/>
      <c r="AA131" s="846">
        <v>2520290</v>
      </c>
      <c r="AB131" s="847"/>
      <c r="AC131" s="847"/>
      <c r="AD131" s="847"/>
      <c r="AE131" s="848"/>
      <c r="AF131" s="849">
        <v>2517562</v>
      </c>
      <c r="AG131" s="847"/>
      <c r="AH131" s="847"/>
      <c r="AI131" s="847"/>
      <c r="AJ131" s="848"/>
      <c r="AK131" s="849">
        <v>2710417</v>
      </c>
      <c r="AL131" s="847"/>
      <c r="AM131" s="847"/>
      <c r="AN131" s="847"/>
      <c r="AO131" s="848"/>
      <c r="AP131" s="850"/>
      <c r="AQ131" s="851"/>
      <c r="AR131" s="851"/>
      <c r="AS131" s="851"/>
      <c r="AT131" s="852"/>
      <c r="AU131" s="286"/>
      <c r="AV131" s="286"/>
      <c r="AW131" s="286"/>
      <c r="AX131" s="811" t="s">
        <v>502</v>
      </c>
      <c r="AY131" s="812"/>
      <c r="AZ131" s="812"/>
      <c r="BA131" s="812"/>
      <c r="BB131" s="812"/>
      <c r="BC131" s="812"/>
      <c r="BD131" s="812"/>
      <c r="BE131" s="813"/>
      <c r="BF131" s="814" t="s">
        <v>251</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503</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504</v>
      </c>
      <c r="W132" s="824"/>
      <c r="X132" s="824"/>
      <c r="Y132" s="824"/>
      <c r="Z132" s="825"/>
      <c r="AA132" s="826">
        <v>5.0057334669999998</v>
      </c>
      <c r="AB132" s="827"/>
      <c r="AC132" s="827"/>
      <c r="AD132" s="827"/>
      <c r="AE132" s="828"/>
      <c r="AF132" s="829">
        <v>5.3248738260000001</v>
      </c>
      <c r="AG132" s="827"/>
      <c r="AH132" s="827"/>
      <c r="AI132" s="827"/>
      <c r="AJ132" s="828"/>
      <c r="AK132" s="829">
        <v>6.2367893939999997</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505</v>
      </c>
      <c r="W133" s="803"/>
      <c r="X133" s="803"/>
      <c r="Y133" s="803"/>
      <c r="Z133" s="804"/>
      <c r="AA133" s="805">
        <v>3.9</v>
      </c>
      <c r="AB133" s="806"/>
      <c r="AC133" s="806"/>
      <c r="AD133" s="806"/>
      <c r="AE133" s="807"/>
      <c r="AF133" s="805">
        <v>4.5</v>
      </c>
      <c r="AG133" s="806"/>
      <c r="AH133" s="806"/>
      <c r="AI133" s="806"/>
      <c r="AJ133" s="807"/>
      <c r="AK133" s="805">
        <v>5.5</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heK0KPazd4wX0posUGgrsN0HdQgzYxpEVzmC2Z8qv8VKgVuXcprzTYJqWJPFHDQBlxfZwqYGpVrI3U0IPhkGpA==" saltValue="8C40cc57AEPzLYFlx8mi9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5VzVSj2vO++AeYVCkwxOF/8MdIjQ3UWkR9SlEceDpg1wm481jmPrC4tKykSvx9T3nANpv8HwlwB+M4ramTkaWA==" saltValue="sY6sIASfmGTTkpOmdW3I4g==" spinCount="100000" sheet="1" objects="1" scenarios="1"/>
  <dataConsolidate/>
  <phoneticPr fontId="2"/>
  <printOptions horizontalCentered="1" verticalCentered="1"/>
  <pageMargins left="0" right="0" top="0" bottom="0" header="0" footer="0"/>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EvfXLCS0mfqXrG+u44Zig3x7B1AULkIA9tbJiJoSK/C1fNq6VVLIxEpOh34nH0s5iT7FgjvoeAio9aTPrDtA==" saltValue="1HLtTcCbpD6JLWUeEdIVI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509</v>
      </c>
      <c r="AP7" s="305"/>
      <c r="AQ7" s="306" t="s">
        <v>510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511</v>
      </c>
      <c r="AQ8" s="312" t="s">
        <v>512</v>
      </c>
      <c r="AR8" s="313" t="s">
        <v>513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514</v>
      </c>
      <c r="AL9" s="1228"/>
      <c r="AM9" s="1228"/>
      <c r="AN9" s="1229"/>
      <c r="AO9" s="314">
        <v>985506</v>
      </c>
      <c r="AP9" s="314">
        <v>101546</v>
      </c>
      <c r="AQ9" s="315">
        <v>131552</v>
      </c>
      <c r="AR9" s="316">
        <v>-22.8</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515</v>
      </c>
      <c r="AL10" s="1228"/>
      <c r="AM10" s="1228"/>
      <c r="AN10" s="1229"/>
      <c r="AO10" s="317">
        <v>151186</v>
      </c>
      <c r="AP10" s="317">
        <v>15578</v>
      </c>
      <c r="AQ10" s="318">
        <v>15222</v>
      </c>
      <c r="AR10" s="319">
        <v>2.2999999999999998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516</v>
      </c>
      <c r="AL11" s="1228"/>
      <c r="AM11" s="1228"/>
      <c r="AN11" s="1229"/>
      <c r="AO11" s="317" t="s">
        <v>517</v>
      </c>
      <c r="AP11" s="317" t="s">
        <v>517</v>
      </c>
      <c r="AQ11" s="318">
        <v>927</v>
      </c>
      <c r="AR11" s="319" t="s">
        <v>517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518</v>
      </c>
      <c r="AL12" s="1228"/>
      <c r="AM12" s="1228"/>
      <c r="AN12" s="1229"/>
      <c r="AO12" s="317" t="s">
        <v>517</v>
      </c>
      <c r="AP12" s="317" t="s">
        <v>517</v>
      </c>
      <c r="AQ12" s="318" t="s">
        <v>517</v>
      </c>
      <c r="AR12" s="319" t="s">
        <v>517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519</v>
      </c>
      <c r="AL13" s="1228"/>
      <c r="AM13" s="1228"/>
      <c r="AN13" s="1229"/>
      <c r="AO13" s="317">
        <v>3683</v>
      </c>
      <c r="AP13" s="317">
        <v>379</v>
      </c>
      <c r="AQ13" s="318">
        <v>5186</v>
      </c>
      <c r="AR13" s="319">
        <v>-92.7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520</v>
      </c>
      <c r="AL14" s="1228"/>
      <c r="AM14" s="1228"/>
      <c r="AN14" s="1229"/>
      <c r="AO14" s="317">
        <v>31984</v>
      </c>
      <c r="AP14" s="317">
        <v>3296</v>
      </c>
      <c r="AQ14" s="318">
        <v>3097</v>
      </c>
      <c r="AR14" s="319">
        <v>6.4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521</v>
      </c>
      <c r="AL15" s="1231"/>
      <c r="AM15" s="1231"/>
      <c r="AN15" s="1232"/>
      <c r="AO15" s="317">
        <v>-57426</v>
      </c>
      <c r="AP15" s="317">
        <v>-5917</v>
      </c>
      <c r="AQ15" s="318">
        <v>-10369</v>
      </c>
      <c r="AR15" s="319">
        <v>-42.9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192</v>
      </c>
      <c r="AL16" s="1231"/>
      <c r="AM16" s="1231"/>
      <c r="AN16" s="1232"/>
      <c r="AO16" s="317">
        <v>1114933</v>
      </c>
      <c r="AP16" s="317">
        <v>114882</v>
      </c>
      <c r="AQ16" s="318">
        <v>145615</v>
      </c>
      <c r="AR16" s="319">
        <v>-21.1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523</v>
      </c>
      <c r="AP20" s="326" t="s">
        <v>524</v>
      </c>
      <c r="AQ20" s="327" t="s">
        <v>525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526</v>
      </c>
      <c r="AL21" s="1234"/>
      <c r="AM21" s="1234"/>
      <c r="AN21" s="1235"/>
      <c r="AO21" s="330">
        <v>8.14</v>
      </c>
      <c r="AP21" s="331">
        <v>13.36</v>
      </c>
      <c r="AQ21" s="332">
        <v>-5.22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527</v>
      </c>
      <c r="AL22" s="1234"/>
      <c r="AM22" s="1234"/>
      <c r="AN22" s="1235"/>
      <c r="AO22" s="335">
        <v>95.8</v>
      </c>
      <c r="AP22" s="336">
        <v>95.8</v>
      </c>
      <c r="AQ22" s="337">
        <v>0</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509</v>
      </c>
      <c r="AP30" s="305"/>
      <c r="AQ30" s="306" t="s">
        <v>510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511</v>
      </c>
      <c r="AQ31" s="312" t="s">
        <v>512</v>
      </c>
      <c r="AR31" s="313" t="s">
        <v>513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531</v>
      </c>
      <c r="AL32" s="1217"/>
      <c r="AM32" s="1217"/>
      <c r="AN32" s="1218"/>
      <c r="AO32" s="345">
        <v>355007</v>
      </c>
      <c r="AP32" s="345">
        <v>36580</v>
      </c>
      <c r="AQ32" s="346">
        <v>74764</v>
      </c>
      <c r="AR32" s="347">
        <v>-51.1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532</v>
      </c>
      <c r="AL33" s="1217"/>
      <c r="AM33" s="1217"/>
      <c r="AN33" s="1218"/>
      <c r="AO33" s="345" t="s">
        <v>517</v>
      </c>
      <c r="AP33" s="345" t="s">
        <v>517</v>
      </c>
      <c r="AQ33" s="346" t="s">
        <v>517</v>
      </c>
      <c r="AR33" s="347" t="s">
        <v>517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533</v>
      </c>
      <c r="AL34" s="1217"/>
      <c r="AM34" s="1217"/>
      <c r="AN34" s="1218"/>
      <c r="AO34" s="345" t="s">
        <v>517</v>
      </c>
      <c r="AP34" s="345" t="s">
        <v>517</v>
      </c>
      <c r="AQ34" s="346" t="s">
        <v>517</v>
      </c>
      <c r="AR34" s="347" t="s">
        <v>517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534</v>
      </c>
      <c r="AL35" s="1217"/>
      <c r="AM35" s="1217"/>
      <c r="AN35" s="1218"/>
      <c r="AO35" s="345">
        <v>152951</v>
      </c>
      <c r="AP35" s="345">
        <v>15760</v>
      </c>
      <c r="AQ35" s="346">
        <v>25584</v>
      </c>
      <c r="AR35" s="347">
        <v>-38.4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535</v>
      </c>
      <c r="AL36" s="1217"/>
      <c r="AM36" s="1217"/>
      <c r="AN36" s="1218"/>
      <c r="AO36" s="345">
        <v>20550</v>
      </c>
      <c r="AP36" s="345">
        <v>2117</v>
      </c>
      <c r="AQ36" s="346">
        <v>3670</v>
      </c>
      <c r="AR36" s="347">
        <v>-42.3</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536</v>
      </c>
      <c r="AL37" s="1217"/>
      <c r="AM37" s="1217"/>
      <c r="AN37" s="1218"/>
      <c r="AO37" s="345" t="s">
        <v>517</v>
      </c>
      <c r="AP37" s="345" t="s">
        <v>517</v>
      </c>
      <c r="AQ37" s="346">
        <v>420</v>
      </c>
      <c r="AR37" s="347" t="s">
        <v>517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537</v>
      </c>
      <c r="AL38" s="1214"/>
      <c r="AM38" s="1214"/>
      <c r="AN38" s="1215"/>
      <c r="AO38" s="348" t="s">
        <v>517</v>
      </c>
      <c r="AP38" s="348" t="s">
        <v>517</v>
      </c>
      <c r="AQ38" s="349">
        <v>9</v>
      </c>
      <c r="AR38" s="337" t="s">
        <v>517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538</v>
      </c>
      <c r="AL39" s="1214"/>
      <c r="AM39" s="1214"/>
      <c r="AN39" s="1215"/>
      <c r="AO39" s="345" t="s">
        <v>517</v>
      </c>
      <c r="AP39" s="345" t="s">
        <v>517</v>
      </c>
      <c r="AQ39" s="346">
        <v>-2239</v>
      </c>
      <c r="AR39" s="347" t="s">
        <v>517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539</v>
      </c>
      <c r="AL40" s="1217"/>
      <c r="AM40" s="1217"/>
      <c r="AN40" s="1218"/>
      <c r="AO40" s="345">
        <v>-359465</v>
      </c>
      <c r="AP40" s="345">
        <v>-37039</v>
      </c>
      <c r="AQ40" s="346">
        <v>-71783</v>
      </c>
      <c r="AR40" s="347">
        <v>-48.4</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306</v>
      </c>
      <c r="AL41" s="1220"/>
      <c r="AM41" s="1220"/>
      <c r="AN41" s="1221"/>
      <c r="AO41" s="345">
        <v>169043</v>
      </c>
      <c r="AP41" s="345">
        <v>17418</v>
      </c>
      <c r="AQ41" s="346">
        <v>30425</v>
      </c>
      <c r="AR41" s="347">
        <v>-42.8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509</v>
      </c>
      <c r="AN49" s="1224" t="s">
        <v>543</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544</v>
      </c>
      <c r="AO50" s="362" t="s">
        <v>545</v>
      </c>
      <c r="AP50" s="363" t="s">
        <v>546</v>
      </c>
      <c r="AQ50" s="364" t="s">
        <v>547</v>
      </c>
      <c r="AR50" s="365" t="s">
        <v>548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549</v>
      </c>
      <c r="AL51" s="358"/>
      <c r="AM51" s="366">
        <v>809994</v>
      </c>
      <c r="AN51" s="367">
        <v>81464</v>
      </c>
      <c r="AO51" s="368">
        <v>-18.2</v>
      </c>
      <c r="AP51" s="369">
        <v>138651</v>
      </c>
      <c r="AQ51" s="370">
        <v>7.8</v>
      </c>
      <c r="AR51" s="371">
        <v>-26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550</v>
      </c>
      <c r="AM52" s="374">
        <v>360064</v>
      </c>
      <c r="AN52" s="375">
        <v>36213</v>
      </c>
      <c r="AO52" s="376">
        <v>-17.2</v>
      </c>
      <c r="AP52" s="377">
        <v>71211</v>
      </c>
      <c r="AQ52" s="378">
        <v>15.7</v>
      </c>
      <c r="AR52" s="379">
        <v>-32.9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551</v>
      </c>
      <c r="AL53" s="358"/>
      <c r="AM53" s="366">
        <v>702940</v>
      </c>
      <c r="AN53" s="367">
        <v>71393</v>
      </c>
      <c r="AO53" s="368">
        <v>-12.4</v>
      </c>
      <c r="AP53" s="369">
        <v>122882</v>
      </c>
      <c r="AQ53" s="370">
        <v>-11.4</v>
      </c>
      <c r="AR53" s="371">
        <v>-1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550</v>
      </c>
      <c r="AM54" s="374">
        <v>239538</v>
      </c>
      <c r="AN54" s="375">
        <v>24328</v>
      </c>
      <c r="AO54" s="376">
        <v>-32.799999999999997</v>
      </c>
      <c r="AP54" s="377">
        <v>65785</v>
      </c>
      <c r="AQ54" s="378">
        <v>-7.6</v>
      </c>
      <c r="AR54" s="379">
        <v>-25.2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552</v>
      </c>
      <c r="AL55" s="358"/>
      <c r="AM55" s="366">
        <v>382166</v>
      </c>
      <c r="AN55" s="367">
        <v>39148</v>
      </c>
      <c r="AO55" s="368">
        <v>-45.2</v>
      </c>
      <c r="AP55" s="369">
        <v>114790</v>
      </c>
      <c r="AQ55" s="370">
        <v>-6.6</v>
      </c>
      <c r="AR55" s="371">
        <v>-38.6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550</v>
      </c>
      <c r="AM56" s="374">
        <v>238871</v>
      </c>
      <c r="AN56" s="375">
        <v>24469</v>
      </c>
      <c r="AO56" s="376">
        <v>0.6</v>
      </c>
      <c r="AP56" s="377">
        <v>55601</v>
      </c>
      <c r="AQ56" s="378">
        <v>-15.5</v>
      </c>
      <c r="AR56" s="379">
        <v>16.100000000000001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553</v>
      </c>
      <c r="AL57" s="358"/>
      <c r="AM57" s="366">
        <v>714504</v>
      </c>
      <c r="AN57" s="367">
        <v>73942</v>
      </c>
      <c r="AO57" s="368">
        <v>88.9</v>
      </c>
      <c r="AP57" s="369">
        <v>126262</v>
      </c>
      <c r="AQ57" s="370">
        <v>10</v>
      </c>
      <c r="AR57" s="371">
        <v>78.900000000000006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550</v>
      </c>
      <c r="AM58" s="374">
        <v>497668</v>
      </c>
      <c r="AN58" s="375">
        <v>51502</v>
      </c>
      <c r="AO58" s="376">
        <v>110.5</v>
      </c>
      <c r="AP58" s="377">
        <v>56769</v>
      </c>
      <c r="AQ58" s="378">
        <v>2.1</v>
      </c>
      <c r="AR58" s="379">
        <v>108.4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554</v>
      </c>
      <c r="AL59" s="358"/>
      <c r="AM59" s="366">
        <v>477394</v>
      </c>
      <c r="AN59" s="367">
        <v>49191</v>
      </c>
      <c r="AO59" s="368">
        <v>-33.5</v>
      </c>
      <c r="AP59" s="369">
        <v>126525</v>
      </c>
      <c r="AQ59" s="370">
        <v>0.2</v>
      </c>
      <c r="AR59" s="371">
        <v>-33.700000000000003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550</v>
      </c>
      <c r="AM60" s="374">
        <v>308577</v>
      </c>
      <c r="AN60" s="375">
        <v>31796</v>
      </c>
      <c r="AO60" s="376">
        <v>-38.299999999999997</v>
      </c>
      <c r="AP60" s="377">
        <v>67052</v>
      </c>
      <c r="AQ60" s="378">
        <v>18.100000000000001</v>
      </c>
      <c r="AR60" s="379">
        <v>-56.4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555</v>
      </c>
      <c r="AL61" s="380"/>
      <c r="AM61" s="381">
        <v>617400</v>
      </c>
      <c r="AN61" s="382">
        <v>63028</v>
      </c>
      <c r="AO61" s="383">
        <v>-4.0999999999999996</v>
      </c>
      <c r="AP61" s="384">
        <v>125822</v>
      </c>
      <c r="AQ61" s="385">
        <v>0</v>
      </c>
      <c r="AR61" s="371">
        <v>-4.0999999999999996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550</v>
      </c>
      <c r="AM62" s="374">
        <v>328944</v>
      </c>
      <c r="AN62" s="375">
        <v>33662</v>
      </c>
      <c r="AO62" s="376">
        <v>4.5999999999999996</v>
      </c>
      <c r="AP62" s="377">
        <v>63284</v>
      </c>
      <c r="AQ62" s="378">
        <v>2.6</v>
      </c>
      <c r="AR62" s="379">
        <v>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mq9TxAJtWsVzxpr518M5hvNDdTxb8x1YnhNjJe8WhkAS2/Xc5b+nubBsuRn/JAWAxnnDXuLNqjgVQss0QxPxCA==" saltValue="S9eu/g7U2FaC2Zfi5rKCQ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557</v>
      </c>
    </row>
    <row r="121" spans="125:125" ht="13.5" hidden="1" customHeight="1" x14ac:dyDescent="0.15">
      <c r="DU121" s="292"/>
    </row>
  </sheetData>
  <sheetProtection algorithmName="SHA-512" hashValue="0NShAiHUzWNX/SuJKLTujFbj7tBkolfCIksH8y15LdVNCIsWtRLr0Kih4TqelMLgTUVxGi+M7DmAaDAjWSHO7Q==" saltValue="STxMThooSu1iCj+YpC5+X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558</v>
      </c>
    </row>
  </sheetData>
  <sheetProtection algorithmName="SHA-512" hashValue="iWChmzAc3Ot6bMWQ3vgF2MKrxezxXduqHTrcSic7v73R1ZssRZzginhltomfpAUbHxzDEB1Za6c+uWbL5WT7fA==" saltValue="RgtaWvR4Wjre8xBzJPJZr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8" t="s">
        <v>3</v>
      </c>
      <c r="D47" s="1238"/>
      <c r="E47" s="1239"/>
      <c r="F47" s="11">
        <v>11.79</v>
      </c>
      <c r="G47" s="12">
        <v>12</v>
      </c>
      <c r="H47" s="12">
        <v>11.96</v>
      </c>
      <c r="I47" s="12">
        <v>12.18</v>
      </c>
      <c r="J47" s="13">
        <v>11.69</v>
      </c>
    </row>
    <row r="48" spans="2:10" ht="57.75" customHeight="1" x14ac:dyDescent="0.15">
      <c r="B48" s="14"/>
      <c r="C48" s="1240" t="s">
        <v>4</v>
      </c>
      <c r="D48" s="1240"/>
      <c r="E48" s="1241"/>
      <c r="F48" s="15">
        <v>0.54</v>
      </c>
      <c r="G48" s="16">
        <v>0.21</v>
      </c>
      <c r="H48" s="16">
        <v>0.28000000000000003</v>
      </c>
      <c r="I48" s="16">
        <v>0.51</v>
      </c>
      <c r="J48" s="17">
        <v>0.48</v>
      </c>
    </row>
    <row r="49" spans="2:10" ht="57.75" customHeight="1" thickBot="1" x14ac:dyDescent="0.2">
      <c r="B49" s="18"/>
      <c r="C49" s="1242" t="s">
        <v>5</v>
      </c>
      <c r="D49" s="1242"/>
      <c r="E49" s="1243"/>
      <c r="F49" s="19">
        <v>0.17</v>
      </c>
      <c r="G49" s="20" t="s">
        <v>564</v>
      </c>
      <c r="H49" s="20">
        <v>0.08</v>
      </c>
      <c r="I49" s="20">
        <v>0.24</v>
      </c>
      <c r="J49" s="21">
        <v>0.01</v>
      </c>
    </row>
    <row r="50" spans="2:10" ht="13.5" customHeight="1" x14ac:dyDescent="0.15"/>
  </sheetData>
  <sheetProtection algorithmName="SHA-512" hashValue="hZb3oqPmfMDIltiKuC7WqlI/FY0794/iWrfU9P5igPDi34DAjnipJ+z5t5PEhckzrU78NJpZDwhHz84S9PPbwA==" saltValue="zsSPKwb3mxQRr+Kdezgyc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2022-03-07T07:47:04Z</cp:lastPrinted>
  <dcterms:created xsi:type="dcterms:W3CDTF">2022-02-02T05:11:33Z</dcterms:created>
  <dcterms:modified xsi:type="dcterms:W3CDTF">2022-09-28T10:03:26Z</dcterms:modified>
  <cp:category/>
</cp:coreProperties>
</file>