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0.2.51\企画財政課\01　財政\18 財政状況資料集\令和３年度決算県提出（公会計追加）\"/>
    </mc:Choice>
  </mc:AlternateContent>
  <bookViews>
    <workbookView xWindow="10530" yWindow="-120" windowWidth="20730" windowHeight="11160" tabRatio="846" firstSheet="10"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3" i="12" l="1"/>
  <c r="AA30" i="12" l="1"/>
  <c r="AA31" i="12"/>
  <c r="AA32" i="12"/>
  <c r="AA34" i="12"/>
  <c r="AA35" i="12"/>
  <c r="AA36" i="12"/>
  <c r="AA28" i="12"/>
  <c r="BG40" i="10" l="1"/>
  <c r="BG39" i="10"/>
  <c r="BG38" i="10"/>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AM40" i="10"/>
  <c r="U40" i="10"/>
  <c r="C40" i="10"/>
  <c r="CO39" i="10"/>
  <c r="AM39" i="10"/>
  <c r="U39" i="10"/>
  <c r="C39" i="10"/>
  <c r="CO38" i="10"/>
  <c r="AM38" i="10"/>
  <c r="U38" i="10"/>
  <c r="C38" i="10"/>
  <c r="CO37" i="10"/>
  <c r="AM37" i="10"/>
  <c r="C37" i="10"/>
  <c r="CO36" i="10"/>
  <c r="AM36" i="10"/>
  <c r="C36" i="10"/>
  <c r="CO35" i="10"/>
  <c r="AM35" i="10"/>
  <c r="CO34" i="10"/>
  <c r="AM34" i="10"/>
  <c r="C34" i="10"/>
  <c r="C35" i="10" s="1"/>
  <c r="U34" i="10" s="1"/>
  <c r="U35" i="10" s="1"/>
  <c r="U36" i="10" s="1"/>
  <c r="U37"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E40"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<sst xmlns="http://schemas.openxmlformats.org/spreadsheetml/2006/main" count="1178" uniqueCount="629">
  <si>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</si>
  <si>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</si>
  <si>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</si>
  <si>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</si>
  <si>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</si>
  <si>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</si>
  <si>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</si>
  <si>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</si>
  <si>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</si>
  <si>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</si>
  <si>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</si>
  <si>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</si>
  <si>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</si>
  <si>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</si>
  <si>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</si>
  <si>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</si>
  <si>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</si>
  <si>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</si>
  <si>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</si>
  <si>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</si>
  <si>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</si>
  <si>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</si>
  <si>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</si>
  <si>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</si>
  <si>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</si>
  <si>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</si>
  <si>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</si>
  <si>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</si>
  <si>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</si>
  <si>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</si>
  <si>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</si>
  <si>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</si>
  <si>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</si>
  <si>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</si>
  <si>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</si>
  <si>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</si>
  <si>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</si>
  <si>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</si>
  <si>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</si>
  <si>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</si>
  <si>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</si>
  <si>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</si>
  <si>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</si>
  <si>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</si>
  <si>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</si>
  <si>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</si>
  <si>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</si>
  <si>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</si>
  <si>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</si>
  <si>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</si>
  <si>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</si>
  <si>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</si>
  <si>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</si>
  <si>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</si>
  <si>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</si>
  <si>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</si>
  <si>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</si>
  <si>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</si>
  <si>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</si>
  <si>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</si>
  <si>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</si>
  <si>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</si>
  <si>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</si>
  <si>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</si>
  <si>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</si>
  <si>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</si>
  <si>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</si>
  <si>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</si>
  <si>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</si>
  <si>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</si>
  <si>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</si>
  <si>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</si>
  <si>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</si>
  <si>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</si>
  <si>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</si>
  <si>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</si>
  <si>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</si>
  <si>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</si>
  <si>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</si>
  <si>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</si>
  <si>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</si>
  <si>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</si>
  <si>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</si>
  <si>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</si>
  <si>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</si>
  <si>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</si>
  <si>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</si>
  <si>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</si>
  <si>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</si>
  <si>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</si>
  <si>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</si>
  <si>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</si>
  <si>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</si>
  <si>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</si>
  <si>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</si>
  <si>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</si>
  <si>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</si>
  <si>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</si>
  <si>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</si>
  <si>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</si>
  <si>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</si>
  <si>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</si>
  <si>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</si>
  <si>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</si>
  <si>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</si>
  <si>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</si>
  <si>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</si>
  <si>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</si>
  <si>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</si>
  <si>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</si>
  <si>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</si>
  <si>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</si>
  <si>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</si>
  <si>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</si>
  <si>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</si>
  <si>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</si>
  <si>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</si>
  <si>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</si>
  <si>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</si>
  <si>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</si>
  <si>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</si>
  <si>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</si>
  <si>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</si>
  <si>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</si>
  <si>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</si>
  <si>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</si>
  <si>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</si>
  <si>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</si>
  <si>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</si>
  <si>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</si>
  <si>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</si>
  <si>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</si>
  <si>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</si>
  <si>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</si>
  <si>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</si>
  <si>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</si>
  <si>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</si>
  <si>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</si>
  <si>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</si>
  <si>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</si>
  <si>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</si>
  <si>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</si>
  <si>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</si>
  <si>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</si>
  <si>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</si>
  <si>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</si>
  <si>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</si>
  <si>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</si>
  <si>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</si>
  <si>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</si>
  <si>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</si>
  <si>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</si>
  <si>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</si>
  <si>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</si>
  <si>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</si>
  <si>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</si>
  <si>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</si>
  <si>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</si>
  <si>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</si>
  <si>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</si>
  <si>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</si>
  <si>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</si>
  <si>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</si>
  <si>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</si>
  <si>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</si>
  <si>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</si>
  <si>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</si>
  <si>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</si>
  <si>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</si>
  <si>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</si>
  <si>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</si>
  <si>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</si>
  <si>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</si>
  <si>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</si>
  <si>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</si>
  <si>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</si>
  <si>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</si>
  <si>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</si>
  <si>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</si>
  <si>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</si>
  <si>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</si>
  <si>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</si>
  <si>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</si>
  <si>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</si>
  <si>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</si>
  <si>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</si>
  <si>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</si>
  <si>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</si>
  <si>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</si>
  <si>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</si>
  <si>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</si>
  <si>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</si>
  <si>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</si>
  <si>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</si>
  <si>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</si>
  <si>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</si>
  <si>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</si>
  <si>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</si>
  <si>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</si>
  <si>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</si>
  <si>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</si>
  <si>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</si>
  <si>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</si>
  <si>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</si>
  <si>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</si>
  <si>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</si>
  <si>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</si>
  <si>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</si>
  <si>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</si>
  <si>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</si>
  <si>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</si>
  <si>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</si>
  <si>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</si>
  <si>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</si>
  <si>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</si>
  <si>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</si>
  <si>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</si>
  <si>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長野県筑北村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</si>
  <si>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</si>
  <si>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</si>
  <si>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</si>
  <si>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</si>
  <si>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</si>
  <si>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</si>
  <si>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</si>
  <si>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</si>
  <si>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</si>
  <si>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</si>
  <si>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</si>
  <si>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</si>
  <si>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</si>
  <si>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</si>
  <si>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</si>
  <si>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</si>
  <si>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</si>
  <si>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</si>
  <si>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</si>
  <si>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</si>
  <si>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</si>
  <si>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</si>
  <si>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</si>
  <si>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</si>
  <si>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</si>
  <si>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</si>
  <si>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</si>
  <si>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</si>
  <si>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</si>
  <si>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</si>
  <si>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</si>
  <si>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</si>
  <si>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</si>
  <si>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</si>
  <si>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</si>
  <si>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</si>
  <si>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</si>
  <si>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</si>
  <si>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</si>
  <si>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</si>
  <si>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</si>
  <si>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</si>
  <si>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</si>
  <si>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</si>
  <si>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</si>
  <si>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</si>
  <si>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</si>
  <si>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</si>
  <si>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</si>
  <si>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</si>
  <si>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</si>
  <si>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</si>
  <si>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</si>
  <si>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</si>
  <si>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</si>
  <si>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</si>
  <si>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</si>
  <si>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</si>
  <si>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</si>
  <si>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</si>
  <si>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</si>
  <si>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</si>
  <si>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</si>
  <si>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</si>
  <si>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</si>
  <si>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</si>
  <si>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</si>
  <si>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</si>
  <si>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</si>
  <si>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</si>
  <si>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</si>
  <si>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</si>
  <si>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</si>
  <si>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</si>
  <si>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</si>
  <si>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</si>
  <si>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</si>
  <si>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</si>
  <si>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</si>
  <si>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</si>
  <si>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</si>
  <si>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</si>
  <si>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</si>
  <si>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</si>
  <si>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</si>
  <si>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</si>
  <si>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</si>
  <si>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</si>
  <si>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</si>
  <si>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</si>
  <si>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</si>
  <si>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</si>
  <si>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</si>
  <si>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</si>
  <si>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</si>
  <si>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</si>
  <si>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</si>
  <si>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</si>
  <si>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</si>
  <si>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</si>
  <si>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</si>
  <si>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</si>
  <si>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</si>
  <si>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</si>
  <si>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</si>
  <si>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</si>
  <si>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</si>
  <si>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</si>
  <si>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</si>
  <si>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</si>
  <si>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</si>
  <si>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</si>
  <si>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</si>
  <si>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</si>
  <si>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</si>
  <si>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</si>
  <si>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</si>
  <si>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</si>
  <si>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</si>
  <si>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</si>
  <si>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</si>
  <si>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</si>
  <si>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</si>
  <si>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</si>
  <si>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</si>
  <si>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</si>
  <si>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</si>
  <si>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</si>
  <si>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</si>
  <si>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</si>
  <si>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</si>
  <si>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</si>
  <si>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</si>
  <si>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</si>
  <si>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</si>
  <si>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</si>
  <si>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</si>
  <si>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</si>
  <si>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</si>
  <si>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</si>
  <si>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</si>
  <si>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</si>
  <si>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</si>
  <si>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</si>
  <si>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</si>
  <si>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</si>
  <si>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</si>
  <si>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</si>
  <si>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</si>
  <si>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</si>
  <si>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</si>
  <si>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</si>
  <si>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</si>
  <si>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長野県筑北村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</si>
  <si>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</si>
  <si>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</si>
  <si>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</si>
  <si>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</si>
  <si>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</si>
  <si>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</si>
  <si>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</si>
  <si>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</si>
  <si>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</si>
  <si>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</si>
  <si>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</si>
  <si>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</si>
  <si>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</si>
  <si>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</si>
  <si>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</si>
  <si>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</si>
  <si>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</si>
  <si>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</si>
  <si>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</si>
  <si>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</si>
  <si>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筑北村バス事業特別会計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</si>
  <si>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</si>
  <si>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</si>
  <si>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</si>
  <si>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</si>
  <si>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</si>
  <si>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</si>
  <si>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</si>
  <si>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</si>
  <si>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</si>
  <si>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</si>
  <si>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</si>
  <si>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</si>
  <si>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</si>
  <si>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</si>
  <si>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筑北村国民健康保険特別会計</t>
    <phoneticPr fontId="5"/>
  </si>
  <si>
    <t>筑北村国民健康保険診療所特別会計</t>
    <phoneticPr fontId="5"/>
  </si>
  <si>
    <t>筑北村介護保険特別会計</t>
    <phoneticPr fontId="5"/>
  </si>
  <si>
    <t>筑北村後期高齢者医療特別会計</t>
    <phoneticPr fontId="5"/>
  </si>
  <si>
    <t>筑北村簡易水道事業特別会計</t>
    <phoneticPr fontId="5"/>
  </si>
  <si>
    <t>法非適用企業</t>
    <phoneticPr fontId="5"/>
  </si>
  <si>
    <t>筑北村集落排水事業特別会計</t>
    <phoneticPr fontId="5"/>
  </si>
  <si>
    <t>法非適用企業</t>
    <phoneticPr fontId="5"/>
  </si>
  <si>
    <t>筑北村合併浄化槽事業特別会計</t>
    <phoneticPr fontId="5"/>
  </si>
  <si>
    <t>法非適用企業</t>
    <phoneticPr fontId="5"/>
  </si>
  <si>
    <t>筑北村とくら温泉施設特別会計</t>
    <phoneticPr fontId="5"/>
  </si>
  <si>
    <t>筑北村差切峡温泉施設特別会計</t>
    <phoneticPr fontId="5"/>
  </si>
  <si>
    <t>法非適用企業</t>
    <phoneticPr fontId="5"/>
  </si>
  <si>
    <t>筑北村冠着温泉施設特別会計</t>
    <phoneticPr fontId="5"/>
  </si>
  <si>
    <t>筑北村宅地造成事業特別会計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</si>
  <si>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</si>
  <si>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</si>
  <si>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</si>
  <si>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</si>
  <si>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</si>
  <si>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</si>
  <si>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</si>
  <si>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</si>
  <si>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</si>
  <si>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</si>
  <si>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</si>
  <si>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</si>
  <si>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</si>
  <si>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</si>
  <si>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</si>
  <si>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</si>
  <si>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</si>
  <si>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</si>
  <si>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</si>
  <si>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</si>
  <si>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</si>
  <si>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</si>
  <si>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</si>
  <si>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</si>
  <si>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</si>
  <si>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</si>
  <si>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</si>
  <si>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</si>
  <si>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</si>
  <si>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</si>
  <si>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</si>
  <si>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</si>
  <si>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</si>
  <si>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</si>
  <si>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</si>
  <si>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</si>
  <si>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</si>
  <si>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</si>
  <si>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</si>
  <si>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</si>
  <si>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</si>
  <si>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</si>
  <si>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</si>
  <si>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</si>
  <si>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</si>
  <si>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</si>
  <si>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</si>
  <si>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</si>
  <si>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</si>
  <si>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</si>
  <si>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</si>
  <si>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</si>
  <si>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</si>
  <si>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</si>
  <si>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</si>
  <si>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</si>
  <si>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</si>
  <si>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</si>
  <si>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</si>
  <si>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</si>
  <si>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</si>
  <si>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</si>
  <si>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</si>
  <si>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</si>
  <si>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</si>
  <si>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</si>
  <si>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筑北村集落排水事業特別会計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</si>
  <si>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</si>
  <si>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</si>
  <si>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筑北村簡易水道事業特別会計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</si>
  <si>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</si>
  <si>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</si>
  <si>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筑北村宅地造成事業特別会計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</si>
  <si>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</si>
  <si>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</si>
  <si>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</si>
  <si>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</si>
  <si>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</si>
  <si>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</si>
  <si>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</si>
  <si>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</si>
  <si>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</si>
  <si>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</si>
  <si>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</si>
  <si>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</si>
  <si>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</si>
  <si>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</si>
  <si>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</si>
  <si>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</si>
  <si>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</si>
  <si>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</si>
  <si>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</si>
  <si>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</si>
  <si>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</si>
  <si>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</si>
  <si>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</si>
  <si>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</si>
  <si>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</si>
  <si>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</si>
  <si>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</si>
  <si>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</si>
  <si>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</si>
  <si>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</si>
  <si>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</si>
  <si>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</si>
  <si>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</si>
  <si>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</si>
  <si>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</si>
  <si>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</si>
  <si>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</si>
  <si>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</si>
  <si>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</si>
  <si>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</si>
  <si>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</si>
  <si>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</si>
  <si>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</si>
  <si>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</si>
  <si>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</si>
  <si>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</si>
  <si>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</si>
  <si>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</si>
  <si>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</si>
  <si>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</si>
  <si>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</si>
  <si>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</si>
  <si>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</si>
  <si>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</si>
  <si>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</si>
  <si>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</si>
  <si>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</si>
  <si>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</si>
  <si>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</si>
  <si>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</si>
  <si>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</si>
  <si>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</si>
  <si>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</si>
  <si>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</si>
  <si>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</si>
  <si>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</si>
  <si>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</si>
  <si>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</si>
  <si>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</si>
  <si>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</si>
  <si>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</si>
  <si>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</si>
  <si>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</si>
  <si>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</si>
  <si>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</si>
  <si>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</si>
  <si>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</si>
  <si>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</si>
  <si>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</si>
  <si>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</si>
  <si>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</si>
  <si>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</si>
  <si>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</si>
  <si>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</si>
  <si>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</si>
  <si>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</si>
  <si>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筑北村介護保険特別会計</t>
  </si>
  <si>
    <t>筑北村宅地造成事業特別会計</t>
  </si>
  <si>
    <t>筑北村国民健康保険特別会計</t>
  </si>
  <si>
    <t>筑北村簡易水道事業特別会計</t>
  </si>
  <si>
    <t>筑北村とくら温泉施設特別会計</t>
  </si>
  <si>
    <t>筑北村冠着温泉施設特別会計</t>
  </si>
  <si>
    <t>筑北村差切峡温泉施設特別会計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</si>
  <si>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</si>
  <si>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</si>
  <si>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</si>
  <si>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</si>
  <si>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</si>
  <si>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</si>
  <si>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</si>
  <si>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</si>
  <si>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</si>
  <si>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</si>
  <si>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地域福祉基金</t>
    <rPh sb="0" eb="2">
      <t>チイキ</t>
    </rPh>
    <rPh sb="2" eb="4">
      <t>フクシ</t>
    </rPh>
    <rPh sb="4" eb="6">
      <t>キキン</t>
    </rPh>
    <phoneticPr fontId="2"/>
  </si>
  <si>
    <t>東筑摩郡筑北保健衛生施設組合承継基金</t>
    <rPh sb="0" eb="1">
      <t>ヒガシ</t>
    </rPh>
    <rPh sb="3" eb="4">
      <t>グン</t>
    </rPh>
    <rPh sb="4" eb="6">
      <t>チクホク</t>
    </rPh>
    <rPh sb="6" eb="10">
      <t>ホケンエイセイ</t>
    </rPh>
    <rPh sb="10" eb="14">
      <t>シセツクミアイ</t>
    </rPh>
    <rPh sb="14" eb="16">
      <t>ショウケイ</t>
    </rPh>
    <rPh sb="16" eb="18">
      <t>キキン</t>
    </rPh>
    <phoneticPr fontId="2"/>
  </si>
  <si>
    <t>ふるさとづくり基金</t>
    <rPh sb="7" eb="9">
      <t>キキン</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</si>
  <si>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</si>
  <si>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</si>
  <si>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</si>
  <si>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</si>
  <si>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t>
    <phoneticPr fontId="2"/>
  </si>
  <si>
    <t>-</t>
    <phoneticPr fontId="2"/>
  </si>
  <si>
    <t>-</t>
    <phoneticPr fontId="2"/>
  </si>
  <si>
    <t>松本広域連合（一般会計）</t>
    <rPh sb="7" eb="11">
      <t>イッパンカイケイ</t>
    </rPh>
    <phoneticPr fontId="2"/>
  </si>
  <si>
    <t>松本広域連合（松本地域ふるさと基金事業特別会計）</t>
    <rPh sb="7" eb="11">
      <t>マツモトチイキ</t>
    </rPh>
    <rPh sb="15" eb="19">
      <t>キキンジギョウ</t>
    </rPh>
    <rPh sb="19" eb="23">
      <t>トクベツカイケイ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</si>
  <si>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</si>
  <si>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</si>
  <si>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</si>
  <si>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</si>
  <si>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</si>
  <si>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穂高広域施設組合</t>
    <rPh sb="0" eb="2">
      <t>ホタカ</t>
    </rPh>
    <rPh sb="2" eb="4">
      <t>コウイキ</t>
    </rPh>
    <rPh sb="4" eb="6">
      <t>シセツ</t>
    </rPh>
    <rPh sb="6" eb="8">
      <t>クミアイ</t>
    </rPh>
    <phoneticPr fontId="26"/>
  </si>
  <si>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</si>
  <si>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</si>
  <si>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</si>
  <si>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</si>
  <si>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</si>
  <si>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</si>
  <si>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</si>
  <si>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</si>
  <si>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</si>
  <si>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</si>
  <si>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</si>
  <si>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実質公債費比率は類似団体と比較して、低い水準にあり、将来負担比率は数値なしとなっている。
これは、低金利の新規発行債の借入、繰上償還の計画的な実施によるものと考えられる。
水道施設、観光施設等において経年劣化による老朽化が進んでおり、今後、改修等により実質公債比率は上昇してくるものと想定されるためこれまで以上に公債費の適正化に取り組んでいく必要がある。</t>
    <rPh sb="60" eb="62">
      <t>カリイレ</t>
    </rPh>
    <phoneticPr fontId="5"/>
  </si>
  <si>
    <t>　地方債の新規発行を抑制し、公債費の適正化に努めてきたほか、将来的な財政需要に備え基金積立額を増加させたことで、将来負担比率は数値なしとなっている。
一方で、有形固定資産減価償却率は、整備後20年から40年経過して更新時期を迎えているものが多く、類似団体の平均よりも高い水準にある。
合併後10年間で、小、中学校の統合、一部のレクリエーション施設の解体等はあったものの、全体的に施設の統廃合はあまり進んでいない状況である。
　今後も、公共施設等総合管理計画に基づき、地域住民の福祉の向上、サービス維持を図りつつ、老朽化対策に積極的に取り組んでいく。</t>
    <rPh sb="47" eb="4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</si>
</sst>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9"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8"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15" xfId="5" applyNumberFormat="1" applyFont="1" applyFill="1" applyBorder="1" applyAlignment="1" applyProtection="1">
      <alignment horizontal="right" vertical="center" shrinkToFit="1"/>
      <protection locked="0"/>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9" fillId="0" borderId="112" xfId="12" applyFont="1" applyBorder="1" applyAlignment="1" applyProtection="1">
      <alignment horizontal="left" vertical="center" shrinkToFit="1"/>
      <protection locked="0"/>
    </xf>
    <xf numFmtId="0" fontId="39" fillId="0" borderId="113" xfId="12" applyFont="1" applyBorder="1" applyAlignment="1" applyProtection="1">
      <alignment horizontal="left" vertical="center" shrinkToFit="1"/>
      <protection locked="0"/>
    </xf>
    <xf numFmtId="0" fontId="39" fillId="0" borderId="114" xfId="12" applyFont="1" applyBorder="1" applyAlignment="1" applyProtection="1">
      <alignment horizontal="left" vertical="center" shrinkToFit="1"/>
      <protection locked="0"/>
    </xf>
    <xf numFmtId="177" fontId="39" fillId="0" borderId="112" xfId="12" applyNumberFormat="1" applyFont="1" applyBorder="1" applyAlignment="1" applyProtection="1">
      <alignment horizontal="right" vertical="center" shrinkToFit="1"/>
      <protection locked="0"/>
    </xf>
    <xf numFmtId="177" fontId="39" fillId="0" borderId="113" xfId="12" applyNumberFormat="1" applyFont="1" applyBorder="1" applyAlignment="1" applyProtection="1">
      <alignment horizontal="right" vertical="center" shrinkToFit="1"/>
      <protection locked="0"/>
    </xf>
    <xf numFmtId="177" fontId="39" fillId="0" borderId="120" xfId="12" applyNumberFormat="1" applyFont="1" applyBorder="1" applyAlignment="1" applyProtection="1">
      <alignment horizontal="right" vertical="center" shrinkToFit="1"/>
      <protection locked="0"/>
    </xf>
    <xf numFmtId="177" fontId="39"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9" fillId="0" borderId="116" xfId="12" applyNumberFormat="1" applyFont="1" applyBorder="1" applyAlignment="1" applyProtection="1">
      <alignment horizontal="right" vertical="center" shrinkToFit="1"/>
      <protection locked="0"/>
    </xf>
    <xf numFmtId="177" fontId="39"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330026</c:v>
                </c:pt>
              </c:numCache>
            </c:numRef>
          </c:val>
          <c:smooth val="0"/>
          <c:extLst>
            <c:ext xmlns:c16="http://schemas.microsoft.com/office/drawing/2014/chart" uri="{C3380CC4-5D6E-409C-BE32-E72D297353CC}">
              <c16:uniqueId val="{00000000-68FA-48D8-B15E-C74CE48DF6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129699</c:v>
                </c:pt>
                <c:pt idx="1">
                  <c:v>142466</c:v>
                </c:pt>
                <c:pt idx="2">
                  <c:v>226277</c:v>
                </c:pt>
                <c:pt idx="3">
                  <c:v>181717</c:v>
                </c:pt>
                <c:pt idx="4">
                  <c:v>157742</c:v>
                </c:pt>
              </c:numCache>
            </c:numRef>
          </c:val>
          <c:smooth val="0"/>
          <c:extLst>
            <c:ext xmlns:c16="http://schemas.microsoft.com/office/drawing/2014/chart" uri="{C3380CC4-5D6E-409C-BE32-E72D297353CC}">
              <c16:uniqueId val="{00000001-68FA-48D8-B15E-C74CE48DF6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4.28</c:v>
                </c:pt>
                <c:pt idx="1">
                  <c:v>6.21</c:v>
                </c:pt>
                <c:pt idx="2">
                  <c:v>4.79</c:v>
                </c:pt>
                <c:pt idx="3">
                  <c:v>6.12</c:v>
                </c:pt>
                <c:pt idx="4">
                  <c:v>7.09</c:v>
                </c:pt>
              </c:numCache>
            </c:numRef>
          </c:val>
          <c:extLst>
            <c:ext xmlns:c16="http://schemas.microsoft.com/office/drawing/2014/chart" uri="{C3380CC4-5D6E-409C-BE32-E72D297353CC}">
              <c16:uniqueId val="{00000000-F11E-47E7-A089-8BDF3DF8BF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93.56</c:v>
                </c:pt>
                <c:pt idx="1">
                  <c:v>96.39</c:v>
                </c:pt>
                <c:pt idx="2">
                  <c:v>100.07</c:v>
                </c:pt>
                <c:pt idx="3">
                  <c:v>103.92</c:v>
                </c:pt>
                <c:pt idx="4">
                  <c:v>108.05</c:v>
                </c:pt>
              </c:numCache>
            </c:numRef>
          </c:val>
          <c:extLst>
            <c:ext xmlns:c16="http://schemas.microsoft.com/office/drawing/2014/chart" uri="{C3380CC4-5D6E-409C-BE32-E72D297353CC}">
              <c16:uniqueId val="{00000001-F11E-47E7-A089-8BDF3DF8BF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7.84</c:v>
                </c:pt>
                <c:pt idx="1">
                  <c:v>6.79</c:v>
                </c:pt>
                <c:pt idx="2">
                  <c:v>7.07</c:v>
                </c:pt>
                <c:pt idx="3">
                  <c:v>15.23</c:v>
                </c:pt>
                <c:pt idx="4">
                  <c:v>16.04</c:v>
                </c:pt>
              </c:numCache>
            </c:numRef>
          </c:val>
          <c:smooth val="0"/>
          <c:extLst>
            <c:ext xmlns:c16="http://schemas.microsoft.com/office/drawing/2014/chart" uri="{C3380CC4-5D6E-409C-BE32-E72D297353CC}">
              <c16:uniqueId val="{00000002-F11E-47E7-A089-8BDF3DF8BF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0.17</c:v>
                </c:pt>
                <c:pt idx="4">
                  <c:v>#N/A</c:v>
                </c:pt>
                <c:pt idx="5">
                  <c:v>0.12</c:v>
                </c:pt>
                <c:pt idx="6">
                  <c:v>#N/A</c:v>
                </c:pt>
                <c:pt idx="7">
                  <c:v>0.05</c:v>
                </c:pt>
                <c:pt idx="8">
                  <c:v>#N/A</c:v>
                </c:pt>
                <c:pt idx="9">
                  <c:v>0.05</c:v>
                </c:pt>
              </c:numCache>
            </c:numRef>
          </c:val>
          <c:extLst>
            <c:ext xmlns:c16="http://schemas.microsoft.com/office/drawing/2014/chart" uri="{C3380CC4-5D6E-409C-BE32-E72D297353CC}">
              <c16:uniqueId val="{00000000-D4B2-4994-A5F5-57830BC172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B2-4994-A5F5-57830BC172A5}"/>
            </c:ext>
          </c:extLst>
        </c:ser>
        <c:ser>
          <c:idx val="2"/>
          <c:order val="2"/>
          <c:tx>
            <c:strRef>
              <c:f>データシート!$A$29</c:f>
              <c:strCache>
                <c:ptCount val="1"/>
                <c:pt idx="0">
                  <c:v>筑北村差切峡温泉施設特別会計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c:v>
                </c:pt>
                <c:pt idx="4">
                  <c:v>#N/A</c:v>
                </c:pt>
                <c:pt idx="5">
                  <c:v>0.06</c:v>
                </c:pt>
                <c:pt idx="6">
                  <c:v>#N/A</c:v>
                </c:pt>
                <c:pt idx="7">
                  <c:v>0.01</c:v>
                </c:pt>
                <c:pt idx="8">
                  <c:v>#N/A</c:v>
                </c:pt>
                <c:pt idx="9">
                  <c:v>0.01</c:v>
                </c:pt>
              </c:numCache>
            </c:numRef>
          </c:val>
          <c:extLst>
            <c:ext xmlns:c16="http://schemas.microsoft.com/office/drawing/2014/chart" uri="{C3380CC4-5D6E-409C-BE32-E72D297353CC}">
              <c16:uniqueId val="{00000002-D4B2-4994-A5F5-57830BC172A5}"/>
            </c:ext>
          </c:extLst>
        </c:ser>
        <c:ser>
          <c:idx val="3"/>
          <c:order val="3"/>
          <c:tx>
            <c:strRef>
              <c:f>データシート!$A$30</c:f>
              <c:strCache>
                <c:ptCount val="1"/>
                <c:pt idx="0">
                  <c:v>筑北村冠着温泉施設特別会計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0.12</c:v>
                </c:pt>
                <c:pt idx="6">
                  <c:v>#N/A</c:v>
                </c:pt>
                <c:pt idx="7">
                  <c:v>0.02</c:v>
                </c:pt>
                <c:pt idx="8">
                  <c:v>#N/A</c:v>
                </c:pt>
                <c:pt idx="9">
                  <c:v>0.01</c:v>
                </c:pt>
              </c:numCache>
            </c:numRef>
          </c:val>
          <c:extLst>
            <c:ext xmlns:c16="http://schemas.microsoft.com/office/drawing/2014/chart" uri="{C3380CC4-5D6E-409C-BE32-E72D297353CC}">
              <c16:uniqueId val="{00000003-D4B2-4994-A5F5-57830BC172A5}"/>
            </c:ext>
          </c:extLst>
        </c:ser>
        <c:ser>
          <c:idx val="4"/>
          <c:order val="4"/>
          <c:tx>
            <c:strRef>
              <c:f>データシート!$A$31</c:f>
              <c:strCache>
                <c:ptCount val="1"/>
                <c:pt idx="0">
                  <c:v>筑北村とくら温泉施設特別会計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0.05</c:v>
                </c:pt>
                <c:pt idx="4">
                  <c:v>#N/A</c:v>
                </c:pt>
                <c:pt idx="5">
                  <c:v>0.22</c:v>
                </c:pt>
                <c:pt idx="6">
                  <c:v>#N/A</c:v>
                </c:pt>
                <c:pt idx="7">
                  <c:v>0.02</c:v>
                </c:pt>
                <c:pt idx="8">
                  <c:v>#N/A</c:v>
                </c:pt>
                <c:pt idx="9">
                  <c:v>0.01</c:v>
                </c:pt>
              </c:numCache>
            </c:numRef>
          </c:val>
          <c:extLst>
            <c:ext xmlns:c16="http://schemas.microsoft.com/office/drawing/2014/chart" uri="{C3380CC4-5D6E-409C-BE32-E72D297353CC}">
              <c16:uniqueId val="{00000004-D4B2-4994-A5F5-57830BC172A5}"/>
            </c:ext>
          </c:extLst>
        </c:ser>
        <c:ser>
          <c:idx val="5"/>
          <c:order val="5"/>
          <c:tx>
            <c:strRef>
              <c:f>データシート!$A$32</c:f>
              <c:strCache>
                <c:ptCount val="1"/>
                <c:pt idx="0">
                  <c:v>筑北村簡易水道事業特別会計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0.12</c:v>
                </c:pt>
                <c:pt idx="4">
                  <c:v>#N/A</c:v>
                </c:pt>
                <c:pt idx="5">
                  <c:v>0.03</c:v>
                </c:pt>
                <c:pt idx="6">
                  <c:v>#N/A</c:v>
                </c:pt>
                <c:pt idx="7">
                  <c:v>0.03</c:v>
                </c:pt>
                <c:pt idx="8">
                  <c:v>#N/A</c:v>
                </c:pt>
                <c:pt idx="9">
                  <c:v>0.02</c:v>
                </c:pt>
              </c:numCache>
            </c:numRef>
          </c:val>
          <c:extLst>
            <c:ext xmlns:c16="http://schemas.microsoft.com/office/drawing/2014/chart" uri="{C3380CC4-5D6E-409C-BE32-E72D297353CC}">
              <c16:uniqueId val="{00000005-D4B2-4994-A5F5-57830BC172A5}"/>
            </c:ext>
          </c:extLst>
        </c:ser>
        <c:ser>
          <c:idx val="6"/>
          <c:order val="6"/>
          <c:tx>
            <c:strRef>
              <c:f>データシート!$A$33</c:f>
              <c:strCache>
                <c:ptCount val="1"/>
                <c:pt idx="0">
                  <c:v>筑北村国民健康保険特別会計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0.25</c:v>
                </c:pt>
                <c:pt idx="2">
                  <c:v>#N/A</c:v>
                </c:pt>
                <c:pt idx="3">
                  <c:v>0.17</c:v>
                </c:pt>
                <c:pt idx="4">
                  <c:v>#N/A</c:v>
                </c:pt>
                <c:pt idx="5">
                  <c:v>0.1</c:v>
                </c:pt>
                <c:pt idx="6">
                  <c:v>#N/A</c:v>
                </c:pt>
                <c:pt idx="7">
                  <c:v>0.22</c:v>
                </c:pt>
                <c:pt idx="8">
                  <c:v>#N/A</c:v>
                </c:pt>
                <c:pt idx="9">
                  <c:v>0.16</c:v>
                </c:pt>
              </c:numCache>
            </c:numRef>
          </c:val>
          <c:extLst>
            <c:ext xmlns:c16="http://schemas.microsoft.com/office/drawing/2014/chart" uri="{C3380CC4-5D6E-409C-BE32-E72D297353CC}">
              <c16:uniqueId val="{00000006-D4B2-4994-A5F5-57830BC172A5}"/>
            </c:ext>
          </c:extLst>
        </c:ser>
        <c:ser>
          <c:idx val="7"/>
          <c:order val="7"/>
          <c:tx>
            <c:strRef>
              <c:f>データシート!$A$34</c:f>
              <c:strCache>
                <c:ptCount val="1"/>
                <c:pt idx="0">
                  <c:v>筑北村宅地造成事業特別会計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0.22</c:v>
                </c:pt>
                <c:pt idx="2">
                  <c:v>#N/A</c:v>
                </c:pt>
                <c:pt idx="3">
                  <c:v>0.19</c:v>
                </c:pt>
                <c:pt idx="4">
                  <c:v>#N/A</c:v>
                </c:pt>
                <c:pt idx="5">
                  <c:v>0.15</c:v>
                </c:pt>
                <c:pt idx="6">
                  <c:v>#N/A</c:v>
                </c:pt>
                <c:pt idx="7">
                  <c:v>0.63</c:v>
                </c:pt>
                <c:pt idx="8">
                  <c:v>#N/A</c:v>
                </c:pt>
                <c:pt idx="9">
                  <c:v>0.6</c:v>
                </c:pt>
              </c:numCache>
            </c:numRef>
          </c:val>
          <c:extLst>
            <c:ext xmlns:c16="http://schemas.microsoft.com/office/drawing/2014/chart" uri="{C3380CC4-5D6E-409C-BE32-E72D297353CC}">
              <c16:uniqueId val="{00000007-D4B2-4994-A5F5-57830BC172A5}"/>
            </c:ext>
          </c:extLst>
        </c:ser>
        <c:ser>
          <c:idx val="8"/>
          <c:order val="8"/>
          <c:tx>
            <c:strRef>
              <c:f>データシート!$A$35</c:f>
              <c:strCache>
                <c:ptCount val="1"/>
                <c:pt idx="0">
                  <c:v>筑北村介護保険特別会計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0.99</c:v>
                </c:pt>
                <c:pt idx="2">
                  <c:v>#N/A</c:v>
                </c:pt>
                <c:pt idx="3">
                  <c:v>0.53</c:v>
                </c:pt>
                <c:pt idx="4">
                  <c:v>#N/A</c:v>
                </c:pt>
                <c:pt idx="5">
                  <c:v>1.7</c:v>
                </c:pt>
                <c:pt idx="6">
                  <c:v>#N/A</c:v>
                </c:pt>
                <c:pt idx="7">
                  <c:v>2.15</c:v>
                </c:pt>
                <c:pt idx="8">
                  <c:v>#N/A</c:v>
                </c:pt>
                <c:pt idx="9">
                  <c:v>2.17</c:v>
                </c:pt>
              </c:numCache>
            </c:numRef>
          </c:val>
          <c:extLst>
            <c:ext xmlns:c16="http://schemas.microsoft.com/office/drawing/2014/chart" uri="{C3380CC4-5D6E-409C-BE32-E72D297353CC}">
              <c16:uniqueId val="{00000008-D4B2-4994-A5F5-57830BC172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4.2699999999999996</c:v>
                </c:pt>
                <c:pt idx="2">
                  <c:v>#N/A</c:v>
                </c:pt>
                <c:pt idx="3">
                  <c:v>6.19</c:v>
                </c:pt>
                <c:pt idx="4">
                  <c:v>#N/A</c:v>
                </c:pt>
                <c:pt idx="5">
                  <c:v>4.7699999999999996</c:v>
                </c:pt>
                <c:pt idx="6">
                  <c:v>#N/A</c:v>
                </c:pt>
                <c:pt idx="7">
                  <c:v>6.1</c:v>
                </c:pt>
                <c:pt idx="8">
                  <c:v>#N/A</c:v>
                </c:pt>
                <c:pt idx="9">
                  <c:v>7.07</c:v>
                </c:pt>
              </c:numCache>
            </c:numRef>
          </c:val>
          <c:extLst>
            <c:ext xmlns:c16="http://schemas.microsoft.com/office/drawing/2014/chart" uri="{C3380CC4-5D6E-409C-BE32-E72D297353CC}">
              <c16:uniqueId val="{00000009-D4B2-4994-A5F5-57830BC172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556</c:v>
                </c:pt>
                <c:pt idx="5">
                  <c:v>572</c:v>
                </c:pt>
                <c:pt idx="8">
                  <c:v>569</c:v>
                </c:pt>
                <c:pt idx="11">
                  <c:v>572</c:v>
                </c:pt>
                <c:pt idx="14">
                  <c:v>540</c:v>
                </c:pt>
              </c:numCache>
            </c:numRef>
          </c:val>
          <c:extLst>
            <c:ext xmlns:c16="http://schemas.microsoft.com/office/drawing/2014/chart" uri="{C3380CC4-5D6E-409C-BE32-E72D297353CC}">
              <c16:uniqueId val="{00000000-3FA8-4302-9043-50D449A49C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A8-4302-9043-50D449A49C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2</c:v>
                </c:pt>
                <c:pt idx="6">
                  <c:v>2</c:v>
                </c:pt>
                <c:pt idx="9">
                  <c:v>0</c:v>
                </c:pt>
                <c:pt idx="12">
                  <c:v>0</c:v>
                </c:pt>
              </c:numCache>
            </c:numRef>
          </c:val>
          <c:extLst>
            <c:ext xmlns:c16="http://schemas.microsoft.com/office/drawing/2014/chart" uri="{C3380CC4-5D6E-409C-BE32-E72D297353CC}">
              <c16:uniqueId val="{00000002-3FA8-4302-9043-50D449A49C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3</c:v>
                </c:pt>
                <c:pt idx="6">
                  <c:v>4</c:v>
                </c:pt>
                <c:pt idx="9">
                  <c:v>4</c:v>
                </c:pt>
                <c:pt idx="12">
                  <c:v>4</c:v>
                </c:pt>
              </c:numCache>
            </c:numRef>
          </c:val>
          <c:extLst>
            <c:ext xmlns:c16="http://schemas.microsoft.com/office/drawing/2014/chart" uri="{C3380CC4-5D6E-409C-BE32-E72D297353CC}">
              <c16:uniqueId val="{00000003-3FA8-4302-9043-50D449A49C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150</c:v>
                </c:pt>
                <c:pt idx="3">
                  <c:v>170</c:v>
                </c:pt>
                <c:pt idx="6">
                  <c:v>156</c:v>
                </c:pt>
                <c:pt idx="9">
                  <c:v>173</c:v>
                </c:pt>
                <c:pt idx="12">
                  <c:v>168</c:v>
                </c:pt>
              </c:numCache>
            </c:numRef>
          </c:val>
          <c:extLst>
            <c:ext xmlns:c16="http://schemas.microsoft.com/office/drawing/2014/chart" uri="{C3380CC4-5D6E-409C-BE32-E72D297353CC}">
              <c16:uniqueId val="{00000004-3FA8-4302-9043-50D449A49C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A8-4302-9043-50D449A49C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A8-4302-9043-50D449A49C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494</c:v>
                </c:pt>
                <c:pt idx="3">
                  <c:v>528</c:v>
                </c:pt>
                <c:pt idx="6">
                  <c:v>527</c:v>
                </c:pt>
                <c:pt idx="9">
                  <c:v>489</c:v>
                </c:pt>
                <c:pt idx="12">
                  <c:v>432</c:v>
                </c:pt>
              </c:numCache>
            </c:numRef>
          </c:val>
          <c:extLst>
            <c:ext xmlns:c16="http://schemas.microsoft.com/office/drawing/2014/chart" uri="{C3380CC4-5D6E-409C-BE32-E72D297353CC}">
              <c16:uniqueId val="{00000007-3FA8-4302-9043-50D449A49C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c:v>
                </c:pt>
                <c:pt idx="2">
                  <c:v>#N/A</c:v>
                </c:pt>
                <c:pt idx="3">
                  <c:v>#N/A</c:v>
                </c:pt>
                <c:pt idx="4">
                  <c:v>131</c:v>
                </c:pt>
                <c:pt idx="5">
                  <c:v>#N/A</c:v>
                </c:pt>
                <c:pt idx="6">
                  <c:v>#N/A</c:v>
                </c:pt>
                <c:pt idx="7">
                  <c:v>120</c:v>
                </c:pt>
                <c:pt idx="8">
                  <c:v>#N/A</c:v>
                </c:pt>
                <c:pt idx="9">
                  <c:v>#N/A</c:v>
                </c:pt>
                <c:pt idx="10">
                  <c:v>94</c:v>
                </c:pt>
                <c:pt idx="11">
                  <c:v>#N/A</c:v>
                </c:pt>
                <c:pt idx="12">
                  <c:v>#N/A</c:v>
                </c:pt>
                <c:pt idx="13">
                  <c:v>64</c:v>
                </c:pt>
                <c:pt idx="14">
                  <c:v>#N/A</c:v>
                </c:pt>
              </c:numCache>
            </c:numRef>
          </c:val>
          <c:smooth val="0"/>
          <c:extLst>
            <c:ext xmlns:c16="http://schemas.microsoft.com/office/drawing/2014/chart" uri="{C3380CC4-5D6E-409C-BE32-E72D297353CC}">
              <c16:uniqueId val="{00000008-3FA8-4302-9043-50D449A49C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4911</c:v>
                </c:pt>
                <c:pt idx="5">
                  <c:v>4539</c:v>
                </c:pt>
                <c:pt idx="8">
                  <c:v>4518</c:v>
                </c:pt>
                <c:pt idx="11">
                  <c:v>4402</c:v>
                </c:pt>
                <c:pt idx="14">
                  <c:v>4133</c:v>
                </c:pt>
              </c:numCache>
            </c:numRef>
          </c:val>
          <c:extLst>
            <c:ext xmlns:c16="http://schemas.microsoft.com/office/drawing/2014/chart" uri="{C3380CC4-5D6E-409C-BE32-E72D297353CC}">
              <c16:uniqueId val="{00000000-38A4-473D-A7CB-25C3B37DFA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57</c:v>
                </c:pt>
                <c:pt idx="5">
                  <c:v>64</c:v>
                </c:pt>
                <c:pt idx="8">
                  <c:v>70</c:v>
                </c:pt>
                <c:pt idx="11">
                  <c:v>70</c:v>
                </c:pt>
                <c:pt idx="14">
                  <c:v>61</c:v>
                </c:pt>
              </c:numCache>
            </c:numRef>
          </c:val>
          <c:extLst>
            <c:ext xmlns:c16="http://schemas.microsoft.com/office/drawing/2014/chart" uri="{C3380CC4-5D6E-409C-BE32-E72D297353CC}">
              <c16:uniqueId val="{00000001-38A4-473D-A7CB-25C3B37DFA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3116</c:v>
                </c:pt>
                <c:pt idx="5">
                  <c:v>3122</c:v>
                </c:pt>
                <c:pt idx="8">
                  <c:v>3146</c:v>
                </c:pt>
                <c:pt idx="11">
                  <c:v>3513</c:v>
                </c:pt>
                <c:pt idx="14">
                  <c:v>3810</c:v>
                </c:pt>
              </c:numCache>
            </c:numRef>
          </c:val>
          <c:extLst>
            <c:ext xmlns:c16="http://schemas.microsoft.com/office/drawing/2014/chart" uri="{C3380CC4-5D6E-409C-BE32-E72D297353CC}">
              <c16:uniqueId val="{00000002-38A4-473D-A7CB-25C3B37DFA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A4-473D-A7CB-25C3B37DFA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A4-473D-A7CB-25C3B37DFA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A4-473D-A7CB-25C3B37DFA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910</c:v>
                </c:pt>
                <c:pt idx="3">
                  <c:v>842</c:v>
                </c:pt>
                <c:pt idx="6">
                  <c:v>882</c:v>
                </c:pt>
                <c:pt idx="9">
                  <c:v>894</c:v>
                </c:pt>
                <c:pt idx="12">
                  <c:v>901</c:v>
                </c:pt>
              </c:numCache>
            </c:numRef>
          </c:val>
          <c:extLst>
            <c:ext xmlns:c16="http://schemas.microsoft.com/office/drawing/2014/chart" uri="{C3380CC4-5D6E-409C-BE32-E72D297353CC}">
              <c16:uniqueId val="{00000006-38A4-473D-A7CB-25C3B37DFA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c:v>
                </c:pt>
                <c:pt idx="3">
                  <c:v>32</c:v>
                </c:pt>
                <c:pt idx="6">
                  <c:v>27</c:v>
                </c:pt>
                <c:pt idx="9">
                  <c:v>23</c:v>
                </c:pt>
                <c:pt idx="12">
                  <c:v>20</c:v>
                </c:pt>
              </c:numCache>
            </c:numRef>
          </c:val>
          <c:extLst>
            <c:ext xmlns:c16="http://schemas.microsoft.com/office/drawing/2014/chart" uri="{C3380CC4-5D6E-409C-BE32-E72D297353CC}">
              <c16:uniqueId val="{00000007-38A4-473D-A7CB-25C3B37DFA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1717</c:v>
                </c:pt>
                <c:pt idx="3">
                  <c:v>1390</c:v>
                </c:pt>
                <c:pt idx="6">
                  <c:v>1198</c:v>
                </c:pt>
                <c:pt idx="9">
                  <c:v>1192</c:v>
                </c:pt>
                <c:pt idx="12">
                  <c:v>1118</c:v>
                </c:pt>
              </c:numCache>
            </c:numRef>
          </c:val>
          <c:extLst>
            <c:ext xmlns:c16="http://schemas.microsoft.com/office/drawing/2014/chart" uri="{C3380CC4-5D6E-409C-BE32-E72D297353CC}">
              <c16:uniqueId val="{00000008-38A4-473D-A7CB-25C3B37DFA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9-38A4-473D-A7CB-25C3B37DFA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3940</c:v>
                </c:pt>
                <c:pt idx="3">
                  <c:v>3682</c:v>
                </c:pt>
                <c:pt idx="6">
                  <c:v>3652</c:v>
                </c:pt>
                <c:pt idx="9">
                  <c:v>3520</c:v>
                </c:pt>
                <c:pt idx="12">
                  <c:v>3162</c:v>
                </c:pt>
              </c:numCache>
            </c:numRef>
          </c:val>
          <c:extLst>
            <c:ext xmlns:c16="http://schemas.microsoft.com/office/drawing/2014/chart" uri="{C3380CC4-5D6E-409C-BE32-E72D297353CC}">
              <c16:uniqueId val="{0000000A-38A4-473D-A7CB-25C3B37DFA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8A4-473D-A7CB-25C3B37DFA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2888</c:v>
                </c:pt>
                <c:pt idx="1">
                  <c:v>3134</c:v>
                </c:pt>
                <c:pt idx="2">
                  <c:v>3414</c:v>
                </c:pt>
              </c:numCache>
            </c:numRef>
          </c:val>
          <c:extLst>
            <c:ext xmlns:c16="http://schemas.microsoft.com/office/drawing/2014/chart" uri="{C3380CC4-5D6E-409C-BE32-E72D297353CC}">
              <c16:uniqueId val="{00000000-464A-4D0E-8F9F-5F8E7450BD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206</c:v>
                </c:pt>
                <c:pt idx="1">
                  <c:v>139</c:v>
                </c:pt>
                <c:pt idx="2">
                  <c:v>150</c:v>
                </c:pt>
              </c:numCache>
            </c:numRef>
          </c:val>
          <c:extLst>
            <c:ext xmlns:c16="http://schemas.microsoft.com/office/drawing/2014/chart" uri="{C3380CC4-5D6E-409C-BE32-E72D297353CC}">
              <c16:uniqueId val="{00000001-464A-4D0E-8F9F-5F8E7450BD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882</c:v>
                </c:pt>
                <c:pt idx="1">
                  <c:v>884</c:v>
                </c:pt>
                <c:pt idx="2">
                  <c:v>846</c:v>
                </c:pt>
              </c:numCache>
            </c:numRef>
          </c:val>
          <c:extLst>
            <c:ext xmlns:c16="http://schemas.microsoft.com/office/drawing/2014/chart" uri="{C3380CC4-5D6E-409C-BE32-E72D297353CC}">
              <c16:uniqueId val="{00000002-464A-4D0E-8F9F-5F8E7450BD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{0B8AD0A8-936B-44FD-A788-8970FB800EE6}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E1B-4820-9362-9E662D1162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{0D90467A-F331-494A-A3FE-A7229F458B03}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1B-4820-9362-9E662D1162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{24B2C1F5-F816-40CF-A192-6B611FCDB3C3}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1B-4820-9362-9E662D1162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{20496A14-0738-4E98-9DD5-BA6ECE816E79}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1B-4820-9362-9E662D1162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{2BFA2EC1-97E7-4697-8FA0-65521BE1C5F4}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1B-4820-9362-9E662D11621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{3D8279CB-6752-4015-8AB5-C989B9C3CBAA}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E1B-4820-9362-9E662D11621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{CFB7C62B-FA47-464F-A695-03FB54A6D7F1}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E1B-4820-9362-9E662D11621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{3F901F1C-C063-4812-A02F-E984474F7022}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E1B-4820-9362-9E662D11621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{D17739B5-4E83-447B-B583-D9CF0A464C56}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E1B-4820-9362-9E662D1162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69.599999999999994</c:v>
                </c:pt>
                <c:pt idx="8">
                  <c:v>71.2</c:v>
                </c:pt>
                <c:pt idx="16">
                  <c:v>72.5</c:v>
                </c:pt>
                <c:pt idx="24">
                  <c:v>74.2</c:v>
                </c:pt>
                <c:pt idx="32">
                  <c:v>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1B-4820-9362-9E662D1162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{B71F2537-F646-4937-9B35-E960AB0AABF0}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E1B-4820-9362-9E662D1162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{E627BA99-4068-435C-8034-894E23988828}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1B-4820-9362-9E662D1162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{37D8FACE-DA73-4871-96C0-19C76C78203D}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1B-4820-9362-9E662D1162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{9603CC69-1CF2-4BE9-9BC4-5CCF872AD736}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1B-4820-9362-9E662D1162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{069600BC-ADAE-4FD4-9EC7-4DECC70B8708}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1B-4820-9362-9E662D11621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{6A41A646-59E0-481F-9377-3F3B2A9EB336}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E1B-4820-9362-9E662D116211}"/>
                </c:ext>
              </c:extLst>
            </c:dLbl>
            <c:dLbl>
              <c:idx val="16"/>
              <c:layout>
                <c:manualLayout>
                  <c:x val="-2.8500074116938182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{2525D934-FF21-43AB-BF66-F2EB74E8DAF5}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E1B-4820-9362-9E662D116211}"/>
                </c:ext>
              </c:extLst>
            </c:dLbl>
            <c:dLbl>
              <c:idx val="24"/>
              <c:layout>
                <c:manualLayout>
                  <c:x val="-3.553142718353014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{EA7540BC-E6C3-42FA-83D2-425D74E98014}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E1B-4820-9362-9E662D11621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{5303E43F-04D2-426C-A063-D839D8EAF704}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E1B-4820-9362-9E662D1162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E1B-4820-9362-9E662D11621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{2833673A-579A-436E-9070-3AC4F5EF6DE5}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3D3-4442-9CE1-5C60783E90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{417BC8CB-25BF-4C86-9D05-9651D8469C0F}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D3-4442-9CE1-5C60783E90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{B4C9B94A-7AB4-4D20-92B9-CB649D1DD884}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D3-4442-9CE1-5C60783E90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{2F719C12-230C-406D-98F0-FE1EFCC87FA6}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D3-4442-9CE1-5C60783E90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{A33B60FC-00C1-4DCF-B52E-EF85F6E3FCA6}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D3-4442-9CE1-5C60783E90B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{CCD84117-E180-4842-AFD8-8064D2BEED6F}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3D3-4442-9CE1-5C60783E90B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{39FBB6FD-105E-470A-AFCC-F4C33BA6E2AC}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3D3-4442-9CE1-5C60783E90B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{65231C5F-928D-4AF7-B6AB-FA6353FB1568}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3D3-4442-9CE1-5C60783E90B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{BD183AE5-1B92-40C6-8153-11EE1B05CEAF}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3D3-4442-9CE1-5C60783E90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4.9000000000000004</c:v>
                </c:pt>
                <c:pt idx="16">
                  <c:v>5</c:v>
                </c:pt>
                <c:pt idx="24">
                  <c:v>4.8</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3D3-4442-9CE1-5C60783E90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{B1D9049C-A3FA-439A-AA2A-79CE7B240EF5}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3D3-4442-9CE1-5C60783E90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{55430F61-9DA9-4E37-BEE9-2D2B8B817900}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D3-4442-9CE1-5C60783E90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{1158AF44-1DE3-40EA-89EA-F9AC541760A4}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D3-4442-9CE1-5C60783E90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{4561DA9F-A3A6-4E61-BF30-83EFFE2BCDD3}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D3-4442-9CE1-5C60783E90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{36E2696B-F656-43AE-B2B6-DD3CAE065D9B}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D3-4442-9CE1-5C60783E90BA}"/>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{E04FEE43-9A91-4C1A-A3E3-48D366DB75A7}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3D3-4442-9CE1-5C60783E90B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{A25CFF5C-60AA-4BC9-8EDB-00C790B97C0B}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3D3-4442-9CE1-5C60783E90B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{F12C03FF-5BA9-46C3-B7B8-F626918796CF}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3D3-4442-9CE1-5C60783E90B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{DFAD1A58-BDA2-452D-835B-7314C9B80EF1}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3D3-4442-9CE1-5C60783E90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3D3-4442-9CE1-5C60783E90BA}"/>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9F6871E-A1C5-4093-8C34-0A844398012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D81E57A-6278-456D-A009-A6393993CC1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分子の構造で割合が高い元利償還金が年々減少しているのは、合併前の旧村で借り入れた地方債の償還ピークが過ぎたこと、補償金免除繰上償還及び任意の民間資金繰上償還を実施していることが要因となっている。</a:t>
          </a:r>
          <a:endParaRPr lang="ja-JP" altLang="ja-JP" sz="1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補償金免除繰上償還及び任意の民間資金繰上償還を積極的に実施している。</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将来負担額は、合併前の旧村で借り入れた地方債の償還ピークが過ぎたこと、補償金免除繰上償還及び任意の民間資金繰上償還を実施していることにより地方債現在高が減少傾向にあること、定員適正化計画に基づく職員数の抑制により退職手当負担見込額が抑えられていることなどにより減少し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充当可能財源等は、財政調整基金及び減債基金</a:t>
          </a:r>
          <a:r>
            <a:rPr kumimoji="1" lang="ja-JP" altLang="en-US" sz="1400" b="0" i="0" baseline="0">
              <a:solidFill>
                <a:schemeClr val="dk1"/>
              </a:solidFill>
              <a:effectLst/>
              <a:latin typeface="+mn-lt"/>
              <a:ea typeface="+mn-ea"/>
              <a:cs typeface="+mn-cs"/>
            </a:rPr>
            <a:t>等</a:t>
          </a:r>
          <a:r>
            <a:rPr kumimoji="1" lang="ja-JP" altLang="ja-JP" sz="1400" b="0" i="0" baseline="0">
              <a:solidFill>
                <a:schemeClr val="dk1"/>
              </a:solidFill>
              <a:effectLst/>
              <a:latin typeface="+mn-lt"/>
              <a:ea typeface="+mn-ea"/>
              <a:cs typeface="+mn-cs"/>
            </a:rPr>
            <a:t>への計画的な積み立てにより、充当可能基金が増加している。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長野県筑北村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　当初見込みより交付税等の収入が</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増加したことによる</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財政調整基金</a:t>
          </a:r>
          <a:r>
            <a:rPr kumimoji="1" lang="en-US" altLang="ja-JP" sz="1600">
              <a:solidFill>
                <a:schemeClr val="dk1"/>
              </a:solidFill>
              <a:effectLst/>
              <a:latin typeface="游ゴシック" panose="020B0400000000000000" pitchFamily="50" charset="-128"/>
              <a:ea typeface="游ゴシック" panose="020B0400000000000000" pitchFamily="50" charset="-128"/>
              <a:cs typeface="+mn-cs"/>
            </a:rPr>
            <a:t>280</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百万円の増（</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取崩額０円、積立額</a:t>
          </a:r>
          <a:r>
            <a:rPr kumimoji="1" lang="en-US" altLang="ja-JP" sz="1600">
              <a:solidFill>
                <a:schemeClr val="dk1"/>
              </a:solidFill>
              <a:effectLst/>
              <a:latin typeface="游ゴシック" panose="020B0400000000000000" pitchFamily="50" charset="-128"/>
              <a:ea typeface="游ゴシック" panose="020B0400000000000000" pitchFamily="50" charset="-128"/>
              <a:cs typeface="+mn-cs"/>
            </a:rPr>
            <a:t>280</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万円のうち</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決算剰余金</a:t>
          </a:r>
          <a:r>
            <a:rPr kumimoji="1" lang="en-US" altLang="ja-JP" sz="1600">
              <a:solidFill>
                <a:schemeClr val="dk1"/>
              </a:solidFill>
              <a:effectLst/>
              <a:latin typeface="游ゴシック" panose="020B0400000000000000" pitchFamily="50" charset="-128"/>
              <a:ea typeface="游ゴシック" panose="020B0400000000000000" pitchFamily="50" charset="-128"/>
              <a:cs typeface="+mn-cs"/>
            </a:rPr>
            <a:t>277</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百万円、基金利子</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３</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百万円）、繰上償還に</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備えるため</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減債基金</a:t>
          </a:r>
          <a:r>
            <a:rPr kumimoji="1" lang="en-US" altLang="ja-JP" sz="1600">
              <a:solidFill>
                <a:schemeClr val="dk1"/>
              </a:solidFill>
              <a:effectLst/>
              <a:latin typeface="游ゴシック" panose="020B0400000000000000" pitchFamily="50" charset="-128"/>
              <a:ea typeface="游ゴシック" panose="020B0400000000000000" pitchFamily="50" charset="-128"/>
              <a:cs typeface="+mn-cs"/>
            </a:rPr>
            <a:t>11</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百万円の</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増</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（取崩額</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139</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百万円、積立額</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150</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ふるさと納税額の増によるふるさとづくり</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基金</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９</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百万円の増</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取崩</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額</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18</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積立</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額</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27</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等による。</a:t>
          </a:r>
          <a:endParaRPr lang="ja-JP" altLang="ja-JP" sz="1600">
            <a:effectLst/>
            <a:latin typeface="游ゴシック" panose="020B0400000000000000" pitchFamily="50" charset="-128"/>
            <a:ea typeface="游ゴシック" panose="020B0400000000000000" pitchFamily="50" charset="-128"/>
          </a:endParaRPr>
        </a:p>
        <a:p>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　人口減少に伴う交付税、譲与税等の減少が見込まれるため、決算余剰金等の積立や、目的基金の積立を進める。</a:t>
          </a:r>
          <a:endParaRPr lang="ja-JP" altLang="ja-JP" sz="1600">
            <a:effectLst/>
            <a:latin typeface="游ゴシック" panose="020B0400000000000000" pitchFamily="50" charset="-128"/>
            <a:ea typeface="游ゴシック" panose="020B0400000000000000" pitchFamily="50" charset="-128"/>
          </a:endParaRPr>
        </a:p>
        <a:p>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　財政シミュレーションでは、令和</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５</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年度から基金積立を基金取崩しが上回り、令和</a:t>
          </a:r>
          <a:r>
            <a:rPr kumimoji="1" lang="en-US" altLang="ja-JP" sz="1600">
              <a:solidFill>
                <a:schemeClr val="dk1"/>
              </a:solidFill>
              <a:effectLst/>
              <a:latin typeface="游ゴシック" panose="020B0400000000000000" pitchFamily="50" charset="-128"/>
              <a:ea typeface="游ゴシック" panose="020B0400000000000000" pitchFamily="50" charset="-128"/>
              <a:cs typeface="+mn-cs"/>
            </a:rPr>
            <a:t>10</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年度には、令和</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３</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年度末基金残高の約</a:t>
          </a:r>
          <a:r>
            <a:rPr kumimoji="1" lang="en-US" altLang="ja-JP" sz="1600">
              <a:solidFill>
                <a:schemeClr val="dk1"/>
              </a:solidFill>
              <a:effectLst/>
              <a:latin typeface="游ゴシック" panose="020B0400000000000000" pitchFamily="50" charset="-128"/>
              <a:ea typeface="游ゴシック" panose="020B0400000000000000" pitchFamily="50" charset="-128"/>
              <a:cs typeface="+mn-cs"/>
            </a:rPr>
            <a:t>80</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％の</a:t>
          </a:r>
          <a:r>
            <a:rPr kumimoji="1" lang="en-US" altLang="ja-JP" sz="1600">
              <a:solidFill>
                <a:schemeClr val="dk1"/>
              </a:solidFill>
              <a:effectLst/>
              <a:latin typeface="游ゴシック" panose="020B0400000000000000" pitchFamily="50" charset="-128"/>
              <a:ea typeface="游ゴシック" panose="020B0400000000000000" pitchFamily="50" charset="-128"/>
              <a:cs typeface="+mn-cs"/>
            </a:rPr>
            <a:t>3,546</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百万円程の基金残高と想定している。</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ea"/>
              <a:ea typeface="+mn-ea"/>
              <a:cs typeface="+mn-cs"/>
            </a:rPr>
            <a:t>（基金の使途）</a:t>
          </a:r>
          <a:endParaRPr kumimoji="1" lang="en-US" altLang="ja-JP" sz="1600">
            <a:solidFill>
              <a:schemeClr val="dk1"/>
            </a:solidFill>
            <a:effectLst/>
            <a:latin typeface="+mn-ea"/>
            <a:ea typeface="+mn-ea"/>
            <a:cs typeface="+mn-cs"/>
          </a:endParaRPr>
        </a:p>
        <a:p>
          <a:r>
            <a:rPr kumimoji="1" lang="ja-JP" altLang="ja-JP" sz="1600">
              <a:solidFill>
                <a:schemeClr val="dk1"/>
              </a:solidFill>
              <a:effectLst/>
              <a:latin typeface="+mn-ea"/>
              <a:ea typeface="+mn-ea"/>
              <a:cs typeface="+mn-cs"/>
            </a:rPr>
            <a:t>　地域福祉基金　地域の特性に応じた高齢者保健福祉の向上の財源</a:t>
          </a:r>
          <a:endParaRPr lang="ja-JP" altLang="ja-JP" sz="1600">
            <a:effectLst/>
            <a:latin typeface="+mn-ea"/>
            <a:ea typeface="+mn-ea"/>
          </a:endParaRPr>
        </a:p>
        <a:p>
          <a:r>
            <a:rPr kumimoji="1" lang="ja-JP" altLang="ja-JP" sz="1600">
              <a:solidFill>
                <a:schemeClr val="dk1"/>
              </a:solidFill>
              <a:effectLst/>
              <a:latin typeface="+mn-ea"/>
              <a:ea typeface="+mn-ea"/>
              <a:cs typeface="+mn-cs"/>
            </a:rPr>
            <a:t>　ふるさとづくり基金　ふるさと納税を原資とし、寄付時に指定した村づくり、地域づくり事業の財源</a:t>
          </a:r>
          <a:endParaRPr lang="ja-JP" altLang="ja-JP" sz="1600">
            <a:effectLst/>
            <a:latin typeface="+mn-ea"/>
            <a:ea typeface="+mn-ea"/>
          </a:endParaRPr>
        </a:p>
        <a:p>
          <a:r>
            <a:rPr kumimoji="1" lang="ja-JP" altLang="ja-JP" sz="1600">
              <a:solidFill>
                <a:schemeClr val="dk1"/>
              </a:solidFill>
              <a:effectLst/>
              <a:latin typeface="+mn-ea"/>
              <a:ea typeface="+mn-ea"/>
              <a:cs typeface="+mn-cs"/>
            </a:rPr>
            <a:t>　地域振興基金　合併特例債を原資とし、地域振興の推進を図る事業の財源</a:t>
          </a:r>
          <a:endParaRPr lang="ja-JP" altLang="ja-JP" sz="1600">
            <a:effectLst/>
            <a:latin typeface="+mn-ea"/>
            <a:ea typeface="+mn-ea"/>
          </a:endParaRPr>
        </a:p>
        <a:p>
          <a:r>
            <a:rPr kumimoji="1" lang="ja-JP" altLang="ja-JP" sz="1600">
              <a:solidFill>
                <a:schemeClr val="dk1"/>
              </a:solidFill>
              <a:effectLst/>
              <a:latin typeface="+mn-ea"/>
              <a:ea typeface="+mn-ea"/>
              <a:cs typeface="+mn-cs"/>
            </a:rPr>
            <a:t>　公共施設等整備基金　公共施設の新設、更新に要する財源</a:t>
          </a:r>
          <a:endParaRPr lang="ja-JP" altLang="ja-JP" sz="1600">
            <a:effectLst/>
            <a:latin typeface="+mn-ea"/>
            <a:ea typeface="+mn-ea"/>
          </a:endParaRPr>
        </a:p>
        <a:p>
          <a:r>
            <a:rPr kumimoji="1" lang="ja-JP" altLang="ja-JP" sz="1600">
              <a:solidFill>
                <a:schemeClr val="dk1"/>
              </a:solidFill>
              <a:effectLst/>
              <a:latin typeface="+mn-ea"/>
              <a:ea typeface="+mn-ea"/>
              <a:cs typeface="+mn-cs"/>
            </a:rPr>
            <a:t>　筑北保健衛生施設組合</a:t>
          </a:r>
          <a:r>
            <a:rPr kumimoji="1" lang="ja-JP" altLang="en-US" sz="1600">
              <a:solidFill>
                <a:schemeClr val="dk1"/>
              </a:solidFill>
              <a:effectLst/>
              <a:latin typeface="+mn-ea"/>
              <a:ea typeface="+mn-ea"/>
              <a:cs typeface="+mn-cs"/>
            </a:rPr>
            <a:t>承継</a:t>
          </a:r>
          <a:r>
            <a:rPr kumimoji="1" lang="ja-JP" altLang="ja-JP" sz="1600">
              <a:solidFill>
                <a:schemeClr val="dk1"/>
              </a:solidFill>
              <a:effectLst/>
              <a:latin typeface="+mn-ea"/>
              <a:ea typeface="+mn-ea"/>
              <a:cs typeface="+mn-cs"/>
            </a:rPr>
            <a:t>基金　</a:t>
          </a:r>
          <a:r>
            <a:rPr kumimoji="1" lang="ja-JP" altLang="en-US" sz="1600">
              <a:solidFill>
                <a:schemeClr val="dk1"/>
              </a:solidFill>
              <a:effectLst/>
              <a:latin typeface="+mn-ea"/>
              <a:ea typeface="+mn-ea"/>
              <a:cs typeface="+mn-cs"/>
            </a:rPr>
            <a:t>旧</a:t>
          </a:r>
          <a:r>
            <a:rPr kumimoji="1" lang="ja-JP" altLang="ja-JP" sz="1600">
              <a:solidFill>
                <a:schemeClr val="dk1"/>
              </a:solidFill>
              <a:effectLst/>
              <a:latin typeface="+mn-ea"/>
              <a:ea typeface="+mn-ea"/>
              <a:cs typeface="+mn-cs"/>
            </a:rPr>
            <a:t>筑北クリーンセンター解散に伴う基金であり、解体・後処理等の財源</a:t>
          </a:r>
          <a:endParaRPr kumimoji="1" lang="en-US" altLang="ja-JP" sz="1600">
            <a:solidFill>
              <a:schemeClr val="dk1"/>
            </a:solidFill>
            <a:effectLst/>
            <a:latin typeface="+mn-ea"/>
            <a:ea typeface="+mn-ea"/>
            <a:cs typeface="+mn-cs"/>
          </a:endParaRPr>
        </a:p>
        <a:p>
          <a:r>
            <a:rPr kumimoji="1" lang="ja-JP" altLang="en-US" sz="1600">
              <a:solidFill>
                <a:schemeClr val="dk1"/>
              </a:solidFill>
              <a:effectLst/>
              <a:latin typeface="+mn-ea"/>
              <a:ea typeface="+mn-ea"/>
              <a:cs typeface="+mn-cs"/>
            </a:rPr>
            <a:t>（増減理由）</a:t>
          </a:r>
          <a:endParaRPr kumimoji="1" lang="en-US" altLang="ja-JP" sz="1600">
            <a:solidFill>
              <a:schemeClr val="dk1"/>
            </a:solidFill>
            <a:effectLst/>
            <a:latin typeface="+mn-ea"/>
            <a:ea typeface="+mn-ea"/>
            <a:cs typeface="+mn-cs"/>
          </a:endParaRPr>
        </a:p>
        <a:p>
          <a:r>
            <a:rPr kumimoji="1" lang="ja-JP" altLang="en-US" sz="1600">
              <a:solidFill>
                <a:schemeClr val="dk1"/>
              </a:solidFill>
              <a:effectLst/>
              <a:latin typeface="+mn-ea"/>
              <a:ea typeface="+mn-ea"/>
              <a:cs typeface="+mn-cs"/>
            </a:rPr>
            <a:t>　ふるさとづくり基金　</a:t>
          </a:r>
          <a:r>
            <a:rPr kumimoji="1" lang="en-US" altLang="ja-JP" sz="1600">
              <a:solidFill>
                <a:schemeClr val="dk1"/>
              </a:solidFill>
              <a:effectLst/>
              <a:latin typeface="+mn-ea"/>
              <a:ea typeface="+mn-ea"/>
              <a:cs typeface="+mn-cs"/>
            </a:rPr>
            <a:t>9</a:t>
          </a:r>
          <a:r>
            <a:rPr kumimoji="1" lang="ja-JP" altLang="en-US" sz="1600">
              <a:solidFill>
                <a:schemeClr val="dk1"/>
              </a:solidFill>
              <a:effectLst/>
              <a:latin typeface="+mn-ea"/>
              <a:ea typeface="+mn-ea"/>
              <a:cs typeface="+mn-cs"/>
            </a:rPr>
            <a:t>百万円増（</a:t>
          </a:r>
          <a:r>
            <a:rPr kumimoji="1" lang="ja-JP" altLang="ja-JP" sz="1600">
              <a:solidFill>
                <a:schemeClr val="dk1"/>
              </a:solidFill>
              <a:effectLst/>
              <a:latin typeface="+mn-ea"/>
              <a:ea typeface="+mn-ea"/>
              <a:cs typeface="+mn-cs"/>
            </a:rPr>
            <a:t>取崩</a:t>
          </a:r>
          <a:r>
            <a:rPr kumimoji="1" lang="ja-JP" altLang="en-US" sz="1600">
              <a:solidFill>
                <a:schemeClr val="dk1"/>
              </a:solidFill>
              <a:effectLst/>
              <a:latin typeface="+mn-ea"/>
              <a:ea typeface="+mn-ea"/>
              <a:cs typeface="+mn-cs"/>
            </a:rPr>
            <a:t>額</a:t>
          </a:r>
          <a:r>
            <a:rPr kumimoji="1" lang="en-US" altLang="ja-JP" sz="1600">
              <a:solidFill>
                <a:schemeClr val="dk1"/>
              </a:solidFill>
              <a:effectLst/>
              <a:latin typeface="+mn-ea"/>
              <a:ea typeface="+mn-ea"/>
              <a:cs typeface="+mn-cs"/>
            </a:rPr>
            <a:t>18</a:t>
          </a:r>
          <a:r>
            <a:rPr kumimoji="1" lang="ja-JP" altLang="ja-JP" sz="1600">
              <a:solidFill>
                <a:schemeClr val="dk1"/>
              </a:solidFill>
              <a:effectLst/>
              <a:latin typeface="+mn-ea"/>
              <a:ea typeface="+mn-ea"/>
              <a:cs typeface="+mn-cs"/>
            </a:rPr>
            <a:t>百万円</a:t>
          </a:r>
          <a:r>
            <a:rPr kumimoji="1" lang="ja-JP" altLang="en-US" sz="1600">
              <a:solidFill>
                <a:schemeClr val="dk1"/>
              </a:solidFill>
              <a:effectLst/>
              <a:latin typeface="+mn-ea"/>
              <a:ea typeface="+mn-ea"/>
              <a:cs typeface="+mn-cs"/>
            </a:rPr>
            <a:t>、</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積立</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額</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27</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ja-JP" altLang="en-US" sz="1600">
              <a:solidFill>
                <a:schemeClr val="dk1"/>
              </a:solidFill>
              <a:effectLst/>
              <a:latin typeface="+mn-ea"/>
              <a:ea typeface="+mn-ea"/>
              <a:cs typeface="+mn-cs"/>
            </a:rPr>
            <a:t>）</a:t>
          </a:r>
          <a:endParaRPr lang="ja-JP" altLang="ja-JP" sz="1600">
            <a:effectLst/>
            <a:latin typeface="+mn-ea"/>
            <a:ea typeface="+mn-ea"/>
          </a:endParaRPr>
        </a:p>
        <a:p>
          <a:r>
            <a:rPr kumimoji="1" lang="ja-JP" altLang="ja-JP" sz="1600">
              <a:solidFill>
                <a:schemeClr val="dk1"/>
              </a:solidFill>
              <a:effectLst/>
              <a:latin typeface="+mn-ea"/>
              <a:ea typeface="+mn-ea"/>
              <a:cs typeface="+mn-cs"/>
            </a:rPr>
            <a:t>　地域振興基金の取崩し　</a:t>
          </a:r>
          <a:r>
            <a:rPr kumimoji="1" lang="en-US" altLang="ja-JP" sz="1600">
              <a:solidFill>
                <a:schemeClr val="dk1"/>
              </a:solidFill>
              <a:effectLst/>
              <a:latin typeface="+mn-ea"/>
              <a:ea typeface="+mn-ea"/>
              <a:cs typeface="+mn-cs"/>
            </a:rPr>
            <a:t>48</a:t>
          </a:r>
          <a:r>
            <a:rPr kumimoji="1" lang="ja-JP" altLang="ja-JP" sz="1600">
              <a:solidFill>
                <a:schemeClr val="dk1"/>
              </a:solidFill>
              <a:effectLst/>
              <a:latin typeface="+mn-ea"/>
              <a:ea typeface="+mn-ea"/>
              <a:cs typeface="+mn-cs"/>
            </a:rPr>
            <a:t>百万円の減</a:t>
          </a:r>
          <a:r>
            <a:rPr kumimoji="1" lang="ja-JP" altLang="en-US" sz="1600">
              <a:solidFill>
                <a:schemeClr val="dk1"/>
              </a:solidFill>
              <a:effectLst/>
              <a:latin typeface="+mn-ea"/>
              <a:ea typeface="+mn-ea"/>
              <a:cs typeface="+mn-cs"/>
            </a:rPr>
            <a:t>（取崩額</a:t>
          </a:r>
          <a:r>
            <a:rPr kumimoji="1" lang="en-US" altLang="ja-JP" sz="1600">
              <a:solidFill>
                <a:schemeClr val="dk1"/>
              </a:solidFill>
              <a:effectLst/>
              <a:latin typeface="+mn-ea"/>
              <a:ea typeface="+mn-ea"/>
              <a:cs typeface="+mn-cs"/>
            </a:rPr>
            <a:t>48</a:t>
          </a:r>
          <a:r>
            <a:rPr kumimoji="1" lang="ja-JP" altLang="en-US" sz="1600">
              <a:solidFill>
                <a:schemeClr val="dk1"/>
              </a:solidFill>
              <a:effectLst/>
              <a:latin typeface="+mn-ea"/>
              <a:ea typeface="+mn-ea"/>
              <a:cs typeface="+mn-cs"/>
            </a:rPr>
            <a:t>百万円）</a:t>
          </a:r>
          <a:endParaRPr lang="ja-JP" altLang="ja-JP" sz="1600">
            <a:effectLst/>
            <a:latin typeface="+mn-ea"/>
            <a:ea typeface="+mn-ea"/>
          </a:endParaRPr>
        </a:p>
        <a:p>
          <a:r>
            <a:rPr kumimoji="1" lang="ja-JP" altLang="ja-JP" sz="1600">
              <a:solidFill>
                <a:schemeClr val="dk1"/>
              </a:solidFill>
              <a:effectLst/>
              <a:latin typeface="+mn-ea"/>
              <a:ea typeface="+mn-ea"/>
              <a:cs typeface="+mn-cs"/>
            </a:rPr>
            <a:t>　</a:t>
          </a:r>
          <a:r>
            <a:rPr kumimoji="1" lang="ja-JP" altLang="en-US" sz="1600">
              <a:solidFill>
                <a:schemeClr val="dk1"/>
              </a:solidFill>
              <a:effectLst/>
              <a:latin typeface="+mn-ea"/>
              <a:ea typeface="+mn-ea"/>
              <a:cs typeface="+mn-cs"/>
            </a:rPr>
            <a:t>（今後の方針）</a:t>
          </a:r>
          <a:endParaRPr kumimoji="1" lang="en-US" altLang="ja-JP" sz="16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ea"/>
              <a:ea typeface="+mn-ea"/>
              <a:cs typeface="+mn-cs"/>
            </a:rPr>
            <a:t>　公共施設等整備基金は、施設の除却、サッカー場の人工芝張替え等に備え、計画的な積立を実施する。</a:t>
          </a:r>
          <a:endParaRPr kumimoji="1" lang="en-US" altLang="ja-JP" sz="16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ea"/>
              <a:ea typeface="+mn-ea"/>
              <a:cs typeface="+mn-cs"/>
            </a:rPr>
            <a:t>　筑北保健衛生施設組合承継基金は、令和４年に解体の発注仕様書の作成、令和</a:t>
          </a:r>
          <a:r>
            <a:rPr kumimoji="1" lang="en-US" altLang="ja-JP" sz="1600" b="0" i="0" u="none" strike="noStrike" kern="0" cap="none" spc="0" normalizeH="0" baseline="0" noProof="0">
              <a:ln>
                <a:noFill/>
              </a:ln>
              <a:solidFill>
                <a:prstClr val="black"/>
              </a:solidFill>
              <a:effectLst/>
              <a:uLnTx/>
              <a:uFillTx/>
              <a:latin typeface="+mn-ea"/>
              <a:ea typeface="+mn-ea"/>
              <a:cs typeface="+mn-cs"/>
            </a:rPr>
            <a:t>5</a:t>
          </a:r>
          <a:r>
            <a:rPr kumimoji="1" lang="ja-JP" altLang="en-US" sz="1600" b="0" i="0" u="none" strike="noStrike" kern="0" cap="none" spc="0" normalizeH="0" baseline="0" noProof="0">
              <a:ln>
                <a:noFill/>
              </a:ln>
              <a:solidFill>
                <a:prstClr val="black"/>
              </a:solidFill>
              <a:effectLst/>
              <a:uLnTx/>
              <a:uFillTx/>
              <a:latin typeface="+mn-ea"/>
              <a:ea typeface="+mn-ea"/>
              <a:cs typeface="+mn-cs"/>
            </a:rPr>
            <a:t>年度の解体工事へ充当予定。</a:t>
          </a:r>
          <a:endParaRPr kumimoji="1" lang="en-US" altLang="ja-JP" sz="16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　当初見込みより交付税等の収入が</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増加したことによる</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財政調整基金</a:t>
          </a:r>
          <a:r>
            <a:rPr kumimoji="1" lang="en-US" altLang="ja-JP" sz="1600">
              <a:solidFill>
                <a:schemeClr val="dk1"/>
              </a:solidFill>
              <a:effectLst/>
              <a:latin typeface="游ゴシック" panose="020B0400000000000000" pitchFamily="50" charset="-128"/>
              <a:ea typeface="游ゴシック" panose="020B0400000000000000" pitchFamily="50" charset="-128"/>
              <a:cs typeface="+mn-cs"/>
            </a:rPr>
            <a:t>280</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百万円の増</a:t>
          </a:r>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　（取崩額０円、</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決算剰余金</a:t>
          </a:r>
          <a:r>
            <a:rPr kumimoji="1" lang="en-US" altLang="ja-JP" sz="1600">
              <a:solidFill>
                <a:schemeClr val="dk1"/>
              </a:solidFill>
              <a:effectLst/>
              <a:latin typeface="游ゴシック" panose="020B0400000000000000" pitchFamily="50" charset="-128"/>
              <a:ea typeface="游ゴシック" panose="020B0400000000000000" pitchFamily="50" charset="-128"/>
              <a:cs typeface="+mn-cs"/>
            </a:rPr>
            <a:t>277</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百万円、基金利子</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３</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百万円）</a:t>
          </a:r>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　少子高齢化による人口減少、村内企業の経営規模縮小により、交付税等の減少が見込まれるため、財政調整基金の取崩しによる財政運営が見込まれる。将来負担の増に備え積極的、計画的な積立を実施する。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繰上償還に</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備えるため</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減債基金</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11</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a:t>
          </a:r>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600" baseline="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繰上償還を実施するため取崩額</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139</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百万円、将来の繰上償還のために積立額</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150</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百万円）</a:t>
          </a:r>
        </a:p>
        <a:p>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財政負担の平準化を図りつつ、繰上償還が可能なものは基金取崩しによるに繰上償還を実施する。</a:t>
          </a: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4,236
99.47
5,092,488
4,838,108
224,022
3,159,522
3,161,895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有形固定資産減価償却率は、整備後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年経過して更新時期を迎えているものが多く、類似団体の平均よりも高い水準にある。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公共施設等総合管理計画に基づき、長寿命化や統廃合を検討し、今後の公共施設等の適正管理に努める。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63047</xdr:rowOff>
    </xdr:from>
    <xdr:to>
      <xdr:col>23</xdr:col>
      <xdr:colOff>136525</xdr:colOff>
      <xdr:row>32</xdr:row>
      <xdr:rowOff>164647</xdr:rowOff>
    </xdr:to>
    <xdr:sp macro="" textlink="">
      <xdr:nvSpPr>
        <xdr:cNvPr id="93" name="楕円 92"/>
        <xdr:cNvSpPr/>
      </xdr:nvSpPr>
      <xdr:spPr>
        <a:xfrm>
          <a:off x="47117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41474</xdr:rowOff>
    </xdr:from>
    <xdr:ext cx="405111" cy="259045"/>
    <xdr:sp macro="" textlink="">
      <xdr:nvSpPr>
        <xdr:cNvPr id="94" name="有形固定資産減価償却率該当値テキスト"/>
        <xdr:cNvSpPr txBox="1"/>
      </xdr:nvSpPr>
      <xdr:spPr>
        <a:xfrm>
          <a:off x="4813300"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7529</xdr:rowOff>
    </xdr:from>
    <xdr:to>
      <xdr:col>19</xdr:col>
      <xdr:colOff>187325</xdr:colOff>
      <xdr:row>32</xdr:row>
      <xdr:rowOff>109129</xdr:rowOff>
    </xdr:to>
    <xdr:sp macro="" textlink="">
      <xdr:nvSpPr>
        <xdr:cNvPr id="95" name="楕円 94"/>
        <xdr:cNvSpPr/>
      </xdr:nvSpPr>
      <xdr:spPr>
        <a:xfrm>
          <a:off x="4000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58329</xdr:rowOff>
    </xdr:from>
    <xdr:to>
      <xdr:col>23</xdr:col>
      <xdr:colOff>85725</xdr:colOff>
      <xdr:row>32</xdr:row>
      <xdr:rowOff>113847</xdr:rowOff>
    </xdr:to>
    <xdr:cxnSp macro="">
      <xdr:nvCxnSpPr>
        <xdr:cNvPr id="96" name="直線コネクタ 95"/>
        <xdr:cNvCxnSpPr/>
      </xdr:nvCxnSpPr>
      <xdr:spPr>
        <a:xfrm>
          <a:off x="4051300" y="6316254"/>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126547</xdr:rowOff>
    </xdr:from>
    <xdr:to>
      <xdr:col>15</xdr:col>
      <xdr:colOff>187325</xdr:colOff>
      <xdr:row>32</xdr:row>
      <xdr:rowOff>56697</xdr:rowOff>
    </xdr:to>
    <xdr:sp macro="" textlink="">
      <xdr:nvSpPr>
        <xdr:cNvPr id="97" name="楕円 96"/>
        <xdr:cNvSpPr/>
      </xdr:nvSpPr>
      <xdr:spPr>
        <a:xfrm>
          <a:off x="3238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5897</xdr:rowOff>
    </xdr:from>
    <xdr:to>
      <xdr:col>19</xdr:col>
      <xdr:colOff>136525</xdr:colOff>
      <xdr:row>32</xdr:row>
      <xdr:rowOff>58329</xdr:rowOff>
    </xdr:to>
    <xdr:cxnSp macro="">
      <xdr:nvCxnSpPr>
        <xdr:cNvPr id="98" name="直線コネクタ 97"/>
        <xdr:cNvCxnSpPr/>
      </xdr:nvCxnSpPr>
      <xdr:spPr>
        <a:xfrm>
          <a:off x="3289300" y="626382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86451</xdr:rowOff>
    </xdr:from>
    <xdr:to>
      <xdr:col>11</xdr:col>
      <xdr:colOff>187325</xdr:colOff>
      <xdr:row>32</xdr:row>
      <xdr:rowOff>16601</xdr:rowOff>
    </xdr:to>
    <xdr:sp macro="" textlink="">
      <xdr:nvSpPr>
        <xdr:cNvPr id="99" name="楕円 98"/>
        <xdr:cNvSpPr/>
      </xdr:nvSpPr>
      <xdr:spPr>
        <a:xfrm>
          <a:off x="2476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137251</xdr:rowOff>
    </xdr:from>
    <xdr:to>
      <xdr:col>15</xdr:col>
      <xdr:colOff>136525</xdr:colOff>
      <xdr:row>32</xdr:row>
      <xdr:rowOff>5897</xdr:rowOff>
    </xdr:to>
    <xdr:cxnSp macro="">
      <xdr:nvCxnSpPr>
        <xdr:cNvPr id="100" name="直線コネクタ 99"/>
        <xdr:cNvCxnSpPr/>
      </xdr:nvCxnSpPr>
      <xdr:spPr>
        <a:xfrm>
          <a:off x="2527300" y="622372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37102</xdr:rowOff>
    </xdr:from>
    <xdr:to>
      <xdr:col>7</xdr:col>
      <xdr:colOff>187325</xdr:colOff>
      <xdr:row>31</xdr:row>
      <xdr:rowOff>138702</xdr:rowOff>
    </xdr:to>
    <xdr:sp macro="" textlink="">
      <xdr:nvSpPr>
        <xdr:cNvPr id="101" name="楕円 100"/>
        <xdr:cNvSpPr/>
      </xdr:nvSpPr>
      <xdr:spPr>
        <a:xfrm>
          <a:off x="1714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87902</xdr:rowOff>
    </xdr:from>
    <xdr:to>
      <xdr:col>11</xdr:col>
      <xdr:colOff>136525</xdr:colOff>
      <xdr:row>31</xdr:row>
      <xdr:rowOff>137251</xdr:rowOff>
    </xdr:to>
    <xdr:cxnSp macro="">
      <xdr:nvCxnSpPr>
        <xdr:cNvPr id="102" name="直線コネクタ 101"/>
        <xdr:cNvCxnSpPr/>
      </xdr:nvCxnSpPr>
      <xdr:spPr>
        <a:xfrm>
          <a:off x="1765300" y="617437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103" name="n_1ave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106" name="n_4aveValue有形固定資産減価償却率"/>
        <xdr:cNvSpPr txBox="1"/>
      </xdr:nvSpPr>
      <xdr:spPr>
        <a:xfrm>
          <a:off x="1562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100256</xdr:rowOff>
    </xdr:from>
    <xdr:ext cx="405111" cy="259045"/>
    <xdr:sp macro="" textlink="">
      <xdr:nvSpPr>
        <xdr:cNvPr id="107" name="n_1mainValue有形固定資産減価償却率"/>
        <xdr:cNvSpPr txBox="1"/>
      </xdr:nvSpPr>
      <xdr:spPr>
        <a:xfrm>
          <a:off x="3836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108" name="n_2mainValue有形固定資産減価償却率"/>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7728</xdr:rowOff>
    </xdr:from>
    <xdr:ext cx="405111" cy="259045"/>
    <xdr:sp macro="" textlink="">
      <xdr:nvSpPr>
        <xdr:cNvPr id="109" name="n_3mainValue有形固定資産減価償却率"/>
        <xdr:cNvSpPr txBox="1"/>
      </xdr:nvSpPr>
      <xdr:spPr>
        <a:xfrm>
          <a:off x="23247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129829</xdr:rowOff>
    </xdr:from>
    <xdr:ext cx="405111" cy="259045"/>
    <xdr:sp macro="" textlink="">
      <xdr:nvSpPr>
        <xdr:cNvPr id="110" name="n_4mainValue有形固定資産減価償却率"/>
        <xdr:cNvSpPr txBox="1"/>
      </xdr:nvSpPr>
      <xdr:spPr>
        <a:xfrm>
          <a:off x="15627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債務償還比率は類似団体を下回っており、主な要因として、平成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度に借入れた臨時財政対策債を令和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年度に繰上償還したこと等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があげられる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今後も、将来に多額の負担を残すことのないように適正な基金管理と健全な財政運営に努める。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42" name="債務償還比率平均値テキスト"/>
        <xdr:cNvSpPr txBox="1"/>
      </xdr:nvSpPr>
      <xdr:spPr>
        <a:xfrm>
          <a:off x="14846300" y="555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45085</xdr:rowOff>
    </xdr:from>
    <xdr:to>
      <xdr:col>72</xdr:col>
      <xdr:colOff>123825</xdr:colOff>
      <xdr:row>30</xdr:row>
      <xdr:rowOff>146685</xdr:rowOff>
    </xdr:to>
    <xdr:sp macro="" textlink="">
      <xdr:nvSpPr>
        <xdr:cNvPr id="144" name="フローチャート: 判断 143"/>
        <xdr:cNvSpPr/>
      </xdr:nvSpPr>
      <xdr:spPr>
        <a:xfrm>
          <a:off x="1403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58039</xdr:rowOff>
    </xdr:from>
    <xdr:to>
      <xdr:col>68</xdr:col>
      <xdr:colOff>123825</xdr:colOff>
      <xdr:row>30</xdr:row>
      <xdr:rowOff>159639</xdr:rowOff>
    </xdr:to>
    <xdr:sp macro="" textlink="">
      <xdr:nvSpPr>
        <xdr:cNvPr id="145" name="フローチャート: 判断 144"/>
        <xdr:cNvSpPr/>
      </xdr:nvSpPr>
      <xdr:spPr>
        <a:xfrm>
          <a:off x="13271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15075</xdr:rowOff>
    </xdr:from>
    <xdr:to>
      <xdr:col>64</xdr:col>
      <xdr:colOff>123825</xdr:colOff>
      <xdr:row>30</xdr:row>
      <xdr:rowOff>116675</xdr:rowOff>
    </xdr:to>
    <xdr:sp macro="" textlink="">
      <xdr:nvSpPr>
        <xdr:cNvPr id="146" name="フローチャート: 判断 145"/>
        <xdr:cNvSpPr/>
      </xdr:nvSpPr>
      <xdr:spPr>
        <a:xfrm>
          <a:off x="12509500" y="593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126721</xdr:rowOff>
    </xdr:from>
    <xdr:to>
      <xdr:col>60</xdr:col>
      <xdr:colOff>123825</xdr:colOff>
      <xdr:row>30</xdr:row>
      <xdr:rowOff>56871</xdr:rowOff>
    </xdr:to>
    <xdr:sp macro="" textlink="">
      <xdr:nvSpPr>
        <xdr:cNvPr id="147" name="フローチャート: 判断 146"/>
        <xdr:cNvSpPr/>
      </xdr:nvSpPr>
      <xdr:spPr>
        <a:xfrm>
          <a:off x="11747500" y="587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128715</xdr:rowOff>
    </xdr:from>
    <xdr:to>
      <xdr:col>76</xdr:col>
      <xdr:colOff>73025</xdr:colOff>
      <xdr:row>28</xdr:row>
      <xdr:rowOff>58865</xdr:rowOff>
    </xdr:to>
    <xdr:sp macro="" textlink="">
      <xdr:nvSpPr>
        <xdr:cNvPr id="153" name="楕円 152"/>
        <xdr:cNvSpPr/>
      </xdr:nvSpPr>
      <xdr:spPr>
        <a:xfrm>
          <a:off x="14744700" y="55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151592</xdr:rowOff>
    </xdr:from>
    <xdr:ext cx="405111" cy="259045"/>
    <xdr:sp macro="" textlink="">
      <xdr:nvSpPr>
        <xdr:cNvPr id="154" name="債務償還比率該当値テキスト"/>
        <xdr:cNvSpPr txBox="1"/>
      </xdr:nvSpPr>
      <xdr:spPr>
        <a:xfrm>
          <a:off x="14846300" y="538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114656</xdr:rowOff>
    </xdr:from>
    <xdr:to>
      <xdr:col>72</xdr:col>
      <xdr:colOff>123825</xdr:colOff>
      <xdr:row>29</xdr:row>
      <xdr:rowOff>44806</xdr:rowOff>
    </xdr:to>
    <xdr:sp macro="" textlink="">
      <xdr:nvSpPr>
        <xdr:cNvPr id="155" name="楕円 154"/>
        <xdr:cNvSpPr/>
      </xdr:nvSpPr>
      <xdr:spPr>
        <a:xfrm>
          <a:off x="14033500" y="568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8065</xdr:rowOff>
    </xdr:from>
    <xdr:to>
      <xdr:col>76</xdr:col>
      <xdr:colOff>22225</xdr:colOff>
      <xdr:row>28</xdr:row>
      <xdr:rowOff>165456</xdr:rowOff>
    </xdr:to>
    <xdr:cxnSp macro="">
      <xdr:nvCxnSpPr>
        <xdr:cNvPr id="156" name="直線コネクタ 155"/>
        <xdr:cNvCxnSpPr/>
      </xdr:nvCxnSpPr>
      <xdr:spPr>
        <a:xfrm flipV="1">
          <a:off x="14084300" y="5580190"/>
          <a:ext cx="711200" cy="15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40361</xdr:rowOff>
    </xdr:from>
    <xdr:to>
      <xdr:col>68</xdr:col>
      <xdr:colOff>123825</xdr:colOff>
      <xdr:row>29</xdr:row>
      <xdr:rowOff>141961</xdr:rowOff>
    </xdr:to>
    <xdr:sp macro="" textlink="">
      <xdr:nvSpPr>
        <xdr:cNvPr id="157" name="楕円 156"/>
        <xdr:cNvSpPr/>
      </xdr:nvSpPr>
      <xdr:spPr>
        <a:xfrm>
          <a:off x="13271500" y="57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165456</xdr:rowOff>
    </xdr:from>
    <xdr:to>
      <xdr:col>72</xdr:col>
      <xdr:colOff>73025</xdr:colOff>
      <xdr:row>29</xdr:row>
      <xdr:rowOff>91161</xdr:rowOff>
    </xdr:to>
    <xdr:cxnSp macro="">
      <xdr:nvCxnSpPr>
        <xdr:cNvPr id="158" name="直線コネクタ 157"/>
        <xdr:cNvCxnSpPr/>
      </xdr:nvCxnSpPr>
      <xdr:spPr>
        <a:xfrm flipV="1">
          <a:off x="13322300" y="5737581"/>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73609</xdr:rowOff>
    </xdr:from>
    <xdr:to>
      <xdr:col>64</xdr:col>
      <xdr:colOff>123825</xdr:colOff>
      <xdr:row>30</xdr:row>
      <xdr:rowOff>3759</xdr:rowOff>
    </xdr:to>
    <xdr:sp macro="" textlink="">
      <xdr:nvSpPr>
        <xdr:cNvPr id="159" name="楕円 158"/>
        <xdr:cNvSpPr/>
      </xdr:nvSpPr>
      <xdr:spPr>
        <a:xfrm>
          <a:off x="12509500" y="58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91161</xdr:rowOff>
    </xdr:from>
    <xdr:to>
      <xdr:col>68</xdr:col>
      <xdr:colOff>73025</xdr:colOff>
      <xdr:row>29</xdr:row>
      <xdr:rowOff>124409</xdr:rowOff>
    </xdr:to>
    <xdr:cxnSp macro="">
      <xdr:nvCxnSpPr>
        <xdr:cNvPr id="160" name="直線コネクタ 159"/>
        <xdr:cNvCxnSpPr/>
      </xdr:nvCxnSpPr>
      <xdr:spPr>
        <a:xfrm flipV="1">
          <a:off x="12560300" y="5834736"/>
          <a:ext cx="762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6223</xdr:rowOff>
    </xdr:from>
    <xdr:to>
      <xdr:col>60</xdr:col>
      <xdr:colOff>123825</xdr:colOff>
      <xdr:row>30</xdr:row>
      <xdr:rowOff>107823</xdr:rowOff>
    </xdr:to>
    <xdr:sp macro="" textlink="">
      <xdr:nvSpPr>
        <xdr:cNvPr id="161" name="楕円 160"/>
        <xdr:cNvSpPr/>
      </xdr:nvSpPr>
      <xdr:spPr>
        <a:xfrm>
          <a:off x="11747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124409</xdr:rowOff>
    </xdr:from>
    <xdr:to>
      <xdr:col>64</xdr:col>
      <xdr:colOff>73025</xdr:colOff>
      <xdr:row>30</xdr:row>
      <xdr:rowOff>57023</xdr:rowOff>
    </xdr:to>
    <xdr:cxnSp macro="">
      <xdr:nvCxnSpPr>
        <xdr:cNvPr id="162" name="直線コネクタ 161"/>
        <xdr:cNvCxnSpPr/>
      </xdr:nvCxnSpPr>
      <xdr:spPr>
        <a:xfrm flipV="1">
          <a:off x="11798300" y="5867984"/>
          <a:ext cx="762000" cy="10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137812</xdr:rowOff>
    </xdr:from>
    <xdr:ext cx="469744" cy="259045"/>
    <xdr:sp macro="" textlink="">
      <xdr:nvSpPr>
        <xdr:cNvPr id="163" name="n_1aveValue債務償還比率"/>
        <xdr:cNvSpPr txBox="1"/>
      </xdr:nvSpPr>
      <xdr:spPr>
        <a:xfrm>
          <a:off x="138367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150766</xdr:rowOff>
    </xdr:from>
    <xdr:ext cx="469744" cy="259045"/>
    <xdr:sp macro="" textlink="">
      <xdr:nvSpPr>
        <xdr:cNvPr id="164" name="n_2aveValue債務償還比率"/>
        <xdr:cNvSpPr txBox="1"/>
      </xdr:nvSpPr>
      <xdr:spPr>
        <a:xfrm>
          <a:off x="13087427"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107802</xdr:rowOff>
    </xdr:from>
    <xdr:ext cx="469744" cy="259045"/>
    <xdr:sp macro="" textlink="">
      <xdr:nvSpPr>
        <xdr:cNvPr id="165" name="n_3aveValue債務償還比率"/>
        <xdr:cNvSpPr txBox="1"/>
      </xdr:nvSpPr>
      <xdr:spPr>
        <a:xfrm>
          <a:off x="12325427" y="602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73398</xdr:rowOff>
    </xdr:from>
    <xdr:ext cx="469744" cy="259045"/>
    <xdr:sp macro="" textlink="">
      <xdr:nvSpPr>
        <xdr:cNvPr id="166" name="n_4aveValue債務償還比率"/>
        <xdr:cNvSpPr txBox="1"/>
      </xdr:nvSpPr>
      <xdr:spPr>
        <a:xfrm>
          <a:off x="11563427" y="56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61333</xdr:rowOff>
    </xdr:from>
    <xdr:ext cx="469744" cy="259045"/>
    <xdr:sp macro="" textlink="">
      <xdr:nvSpPr>
        <xdr:cNvPr id="167" name="n_1mainValue債務償還比率"/>
        <xdr:cNvSpPr txBox="1"/>
      </xdr:nvSpPr>
      <xdr:spPr>
        <a:xfrm>
          <a:off x="13836727" y="546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158488</xdr:rowOff>
    </xdr:from>
    <xdr:ext cx="469744" cy="259045"/>
    <xdr:sp macro="" textlink="">
      <xdr:nvSpPr>
        <xdr:cNvPr id="168" name="n_2mainValue債務償還比率"/>
        <xdr:cNvSpPr txBox="1"/>
      </xdr:nvSpPr>
      <xdr:spPr>
        <a:xfrm>
          <a:off x="13087427" y="555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20286</xdr:rowOff>
    </xdr:from>
    <xdr:ext cx="469744" cy="259045"/>
    <xdr:sp macro="" textlink="">
      <xdr:nvSpPr>
        <xdr:cNvPr id="169" name="n_3mainValue債務償還比率"/>
        <xdr:cNvSpPr txBox="1"/>
      </xdr:nvSpPr>
      <xdr:spPr>
        <a:xfrm>
          <a:off x="12325427" y="559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98950</xdr:rowOff>
    </xdr:from>
    <xdr:ext cx="469744" cy="259045"/>
    <xdr:sp macro="" textlink="">
      <xdr:nvSpPr>
        <xdr:cNvPr id="170" name="n_4mainValue債務償還比率"/>
        <xdr:cNvSpPr txBox="1"/>
      </xdr:nvSpPr>
      <xdr:spPr>
        <a:xfrm>
          <a:off x="115634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4,236
99.47
5,092,488
4,838,108
224,022
3,159,522
3,161,895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2" name="フローチャート: 判断 61"/>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3" name="フローチャート: 判断 62"/>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43688</xdr:rowOff>
    </xdr:from>
    <xdr:to>
      <xdr:col>10</xdr:col>
      <xdr:colOff>165100</xdr:colOff>
      <xdr:row>36</xdr:row>
      <xdr:rowOff>145288</xdr:rowOff>
    </xdr:to>
    <xdr:sp macro="" textlink="">
      <xdr:nvSpPr>
        <xdr:cNvPr id="64" name="フローチャート: 判断 63"/>
        <xdr:cNvSpPr/>
      </xdr:nvSpPr>
      <xdr:spPr>
        <a:xfrm>
          <a:off x="1968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169418</xdr:rowOff>
    </xdr:from>
    <xdr:to>
      <xdr:col>6</xdr:col>
      <xdr:colOff>38100</xdr:colOff>
      <xdr:row>36</xdr:row>
      <xdr:rowOff>99568</xdr:rowOff>
    </xdr:to>
    <xdr:sp macro="" textlink="">
      <xdr:nvSpPr>
        <xdr:cNvPr id="65" name="フローチャート: 判断 64"/>
        <xdr:cNvSpPr/>
      </xdr:nvSpPr>
      <xdr:spPr>
        <a:xfrm>
          <a:off x="1079500" y="617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1" name="楕円 70"/>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2" name="【道路】&#10;有形固定資産減価償却率該当値テキスト"/>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3" name="楕円 72"/>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39</xdr:row>
      <xdr:rowOff>7620</xdr:rowOff>
    </xdr:to>
    <xdr:cxnSp macro="">
      <xdr:nvCxnSpPr>
        <xdr:cNvPr id="74" name="直線コネクタ 73"/>
        <xdr:cNvCxnSpPr/>
      </xdr:nvCxnSpPr>
      <xdr:spPr>
        <a:xfrm>
          <a:off x="3797300" y="6648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45974</xdr:rowOff>
    </xdr:from>
    <xdr:to>
      <xdr:col>15</xdr:col>
      <xdr:colOff>101600</xdr:colOff>
      <xdr:row>38</xdr:row>
      <xdr:rowOff>147574</xdr:rowOff>
    </xdr:to>
    <xdr:sp macro="" textlink="">
      <xdr:nvSpPr>
        <xdr:cNvPr id="75" name="楕円 74"/>
        <xdr:cNvSpPr/>
      </xdr:nvSpPr>
      <xdr:spPr>
        <a:xfrm>
          <a:off x="2857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96774</xdr:rowOff>
    </xdr:from>
    <xdr:to>
      <xdr:col>19</xdr:col>
      <xdr:colOff>177800</xdr:colOff>
      <xdr:row>38</xdr:row>
      <xdr:rowOff>133350</xdr:rowOff>
    </xdr:to>
    <xdr:cxnSp macro="">
      <xdr:nvCxnSpPr>
        <xdr:cNvPr id="76" name="直線コネクタ 75"/>
        <xdr:cNvCxnSpPr/>
      </xdr:nvCxnSpPr>
      <xdr:spPr>
        <a:xfrm>
          <a:off x="2908300" y="66118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169418</xdr:rowOff>
    </xdr:from>
    <xdr:to>
      <xdr:col>10</xdr:col>
      <xdr:colOff>165100</xdr:colOff>
      <xdr:row>38</xdr:row>
      <xdr:rowOff>99568</xdr:rowOff>
    </xdr:to>
    <xdr:sp macro="" textlink="">
      <xdr:nvSpPr>
        <xdr:cNvPr id="77" name="楕円 76"/>
        <xdr:cNvSpPr/>
      </xdr:nvSpPr>
      <xdr:spPr>
        <a:xfrm>
          <a:off x="1968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48768</xdr:rowOff>
    </xdr:from>
    <xdr:to>
      <xdr:col>15</xdr:col>
      <xdr:colOff>50800</xdr:colOff>
      <xdr:row>38</xdr:row>
      <xdr:rowOff>96774</xdr:rowOff>
    </xdr:to>
    <xdr:cxnSp macro="">
      <xdr:nvCxnSpPr>
        <xdr:cNvPr id="78" name="直線コネクタ 77"/>
        <xdr:cNvCxnSpPr/>
      </xdr:nvCxnSpPr>
      <xdr:spPr>
        <a:xfrm>
          <a:off x="2019300" y="65638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73406</xdr:rowOff>
    </xdr:from>
    <xdr:to>
      <xdr:col>6</xdr:col>
      <xdr:colOff>38100</xdr:colOff>
      <xdr:row>39</xdr:row>
      <xdr:rowOff>3556</xdr:rowOff>
    </xdr:to>
    <xdr:sp macro="" textlink="">
      <xdr:nvSpPr>
        <xdr:cNvPr id="79" name="楕円 78"/>
        <xdr:cNvSpPr/>
      </xdr:nvSpPr>
      <xdr:spPr>
        <a:xfrm>
          <a:off x="1079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48768</xdr:rowOff>
    </xdr:from>
    <xdr:to>
      <xdr:col>10</xdr:col>
      <xdr:colOff>114300</xdr:colOff>
      <xdr:row>38</xdr:row>
      <xdr:rowOff>124206</xdr:rowOff>
    </xdr:to>
    <xdr:cxnSp macro="">
      <xdr:nvCxnSpPr>
        <xdr:cNvPr id="80" name="直線コネクタ 79"/>
        <xdr:cNvCxnSpPr/>
      </xdr:nvCxnSpPr>
      <xdr:spPr>
        <a:xfrm flipV="1">
          <a:off x="1130300" y="656386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1"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33799</xdr:rowOff>
    </xdr:from>
    <xdr:ext cx="405111" cy="259045"/>
    <xdr:sp macro="" textlink="">
      <xdr:nvSpPr>
        <xdr:cNvPr id="82" name="n_2aveValue【道路】&#10;有形固定資産減価償却率"/>
        <xdr:cNvSpPr txBox="1"/>
      </xdr:nvSpPr>
      <xdr:spPr>
        <a:xfrm>
          <a:off x="2705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161815</xdr:rowOff>
    </xdr:from>
    <xdr:ext cx="405111" cy="259045"/>
    <xdr:sp macro="" textlink="">
      <xdr:nvSpPr>
        <xdr:cNvPr id="83" name="n_3aveValue【道路】&#10;有形固定資産減価償却率"/>
        <xdr:cNvSpPr txBox="1"/>
      </xdr:nvSpPr>
      <xdr:spPr>
        <a:xfrm>
          <a:off x="18167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116095</xdr:rowOff>
    </xdr:from>
    <xdr:ext cx="405111" cy="259045"/>
    <xdr:sp macro="" textlink="">
      <xdr:nvSpPr>
        <xdr:cNvPr id="84" name="n_4aveValue【道路】&#10;有形固定資産減価償却率"/>
        <xdr:cNvSpPr txBox="1"/>
      </xdr:nvSpPr>
      <xdr:spPr>
        <a:xfrm>
          <a:off x="927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5" name="n_1mainValue【道路】&#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138701</xdr:rowOff>
    </xdr:from>
    <xdr:ext cx="405111" cy="259045"/>
    <xdr:sp macro="" textlink="">
      <xdr:nvSpPr>
        <xdr:cNvPr id="86" name="n_2mainValue【道路】&#10;有形固定資産減価償却率"/>
        <xdr:cNvSpPr txBox="1"/>
      </xdr:nvSpPr>
      <xdr:spPr>
        <a:xfrm>
          <a:off x="27057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90695</xdr:rowOff>
    </xdr:from>
    <xdr:ext cx="405111" cy="259045"/>
    <xdr:sp macro="" textlink="">
      <xdr:nvSpPr>
        <xdr:cNvPr id="87" name="n_3mainValue【道路】&#10;有形固定資産減価償却率"/>
        <xdr:cNvSpPr txBox="1"/>
      </xdr:nvSpPr>
      <xdr:spPr>
        <a:xfrm>
          <a:off x="1816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166133</xdr:rowOff>
    </xdr:from>
    <xdr:ext cx="405111" cy="259045"/>
    <xdr:sp macro="" textlink="">
      <xdr:nvSpPr>
        <xdr:cNvPr id="88" name="n_4mainValue【道路】&#10;有形固定資産減価償却率"/>
        <xdr:cNvSpPr txBox="1"/>
      </xdr:nvSpPr>
      <xdr:spPr>
        <a:xfrm>
          <a:off x="927744"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5847</xdr:rowOff>
    </xdr:from>
    <xdr:to>
      <xdr:col>50</xdr:col>
      <xdr:colOff>165100</xdr:colOff>
      <xdr:row>38</xdr:row>
      <xdr:rowOff>107447</xdr:rowOff>
    </xdr:to>
    <xdr:sp macro="" textlink="">
      <xdr:nvSpPr>
        <xdr:cNvPr id="119" name="フローチャート: 判断 118"/>
        <xdr:cNvSpPr/>
      </xdr:nvSpPr>
      <xdr:spPr>
        <a:xfrm>
          <a:off x="9588500" y="652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28235</xdr:rowOff>
    </xdr:from>
    <xdr:to>
      <xdr:col>46</xdr:col>
      <xdr:colOff>38100</xdr:colOff>
      <xdr:row>38</xdr:row>
      <xdr:rowOff>129835</xdr:rowOff>
    </xdr:to>
    <xdr:sp macro="" textlink="">
      <xdr:nvSpPr>
        <xdr:cNvPr id="120" name="フローチャート: 判断 119"/>
        <xdr:cNvSpPr/>
      </xdr:nvSpPr>
      <xdr:spPr>
        <a:xfrm>
          <a:off x="8699500" y="654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9787</xdr:rowOff>
    </xdr:from>
    <xdr:to>
      <xdr:col>41</xdr:col>
      <xdr:colOff>101600</xdr:colOff>
      <xdr:row>38</xdr:row>
      <xdr:rowOff>111387</xdr:rowOff>
    </xdr:to>
    <xdr:sp macro="" textlink="">
      <xdr:nvSpPr>
        <xdr:cNvPr id="121" name="フローチャート: 判断 120"/>
        <xdr:cNvSpPr/>
      </xdr:nvSpPr>
      <xdr:spPr>
        <a:xfrm>
          <a:off x="7810500" y="652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4156</xdr:rowOff>
    </xdr:from>
    <xdr:to>
      <xdr:col>36</xdr:col>
      <xdr:colOff>165100</xdr:colOff>
      <xdr:row>38</xdr:row>
      <xdr:rowOff>105756</xdr:rowOff>
    </xdr:to>
    <xdr:sp macro="" textlink="">
      <xdr:nvSpPr>
        <xdr:cNvPr id="122" name="フローチャート: 判断 121"/>
        <xdr:cNvSpPr/>
      </xdr:nvSpPr>
      <xdr:spPr>
        <a:xfrm>
          <a:off x="6921500" y="651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120391</xdr:rowOff>
    </xdr:from>
    <xdr:to>
      <xdr:col>55</xdr:col>
      <xdr:colOff>50800</xdr:colOff>
      <xdr:row>39</xdr:row>
      <xdr:rowOff>50541</xdr:rowOff>
    </xdr:to>
    <xdr:sp macro="" textlink="">
      <xdr:nvSpPr>
        <xdr:cNvPr id="128" name="楕円 127"/>
        <xdr:cNvSpPr/>
      </xdr:nvSpPr>
      <xdr:spPr>
        <a:xfrm>
          <a:off x="10426700" y="66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143268</xdr:rowOff>
    </xdr:from>
    <xdr:ext cx="534377" cy="259045"/>
    <xdr:sp macro="" textlink="">
      <xdr:nvSpPr>
        <xdr:cNvPr id="129" name="【道路】&#10;一人当たり延長該当値テキスト"/>
        <xdr:cNvSpPr txBox="1"/>
      </xdr:nvSpPr>
      <xdr:spPr>
        <a:xfrm>
          <a:off x="10515600" y="648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123865</xdr:rowOff>
    </xdr:from>
    <xdr:to>
      <xdr:col>50</xdr:col>
      <xdr:colOff>165100</xdr:colOff>
      <xdr:row>39</xdr:row>
      <xdr:rowOff>54015</xdr:rowOff>
    </xdr:to>
    <xdr:sp macro="" textlink="">
      <xdr:nvSpPr>
        <xdr:cNvPr id="130" name="楕円 129"/>
        <xdr:cNvSpPr/>
      </xdr:nvSpPr>
      <xdr:spPr>
        <a:xfrm>
          <a:off x="9588500" y="66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171191</xdr:rowOff>
    </xdr:from>
    <xdr:to>
      <xdr:col>55</xdr:col>
      <xdr:colOff>0</xdr:colOff>
      <xdr:row>39</xdr:row>
      <xdr:rowOff>3215</xdr:rowOff>
    </xdr:to>
    <xdr:cxnSp macro="">
      <xdr:nvCxnSpPr>
        <xdr:cNvPr id="131" name="直線コネクタ 130"/>
        <xdr:cNvCxnSpPr/>
      </xdr:nvCxnSpPr>
      <xdr:spPr>
        <a:xfrm flipV="1">
          <a:off x="9639300" y="6686291"/>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136751</xdr:rowOff>
    </xdr:from>
    <xdr:to>
      <xdr:col>46</xdr:col>
      <xdr:colOff>38100</xdr:colOff>
      <xdr:row>39</xdr:row>
      <xdr:rowOff>66901</xdr:rowOff>
    </xdr:to>
    <xdr:sp macro="" textlink="">
      <xdr:nvSpPr>
        <xdr:cNvPr id="132" name="楕円 131"/>
        <xdr:cNvSpPr/>
      </xdr:nvSpPr>
      <xdr:spPr>
        <a:xfrm>
          <a:off x="8699500" y="66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3215</xdr:rowOff>
    </xdr:from>
    <xdr:to>
      <xdr:col>50</xdr:col>
      <xdr:colOff>114300</xdr:colOff>
      <xdr:row>39</xdr:row>
      <xdr:rowOff>16101</xdr:rowOff>
    </xdr:to>
    <xdr:cxnSp macro="">
      <xdr:nvCxnSpPr>
        <xdr:cNvPr id="133" name="直線コネクタ 132"/>
        <xdr:cNvCxnSpPr/>
      </xdr:nvCxnSpPr>
      <xdr:spPr>
        <a:xfrm flipV="1">
          <a:off x="8750300" y="6689765"/>
          <a:ext cx="8890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152837</xdr:rowOff>
    </xdr:from>
    <xdr:to>
      <xdr:col>41</xdr:col>
      <xdr:colOff>101600</xdr:colOff>
      <xdr:row>39</xdr:row>
      <xdr:rowOff>82987</xdr:rowOff>
    </xdr:to>
    <xdr:sp macro="" textlink="">
      <xdr:nvSpPr>
        <xdr:cNvPr id="134" name="楕円 133"/>
        <xdr:cNvSpPr/>
      </xdr:nvSpPr>
      <xdr:spPr>
        <a:xfrm>
          <a:off x="7810500" y="66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16101</xdr:rowOff>
    </xdr:from>
    <xdr:to>
      <xdr:col>45</xdr:col>
      <xdr:colOff>177800</xdr:colOff>
      <xdr:row>39</xdr:row>
      <xdr:rowOff>32187</xdr:rowOff>
    </xdr:to>
    <xdr:cxnSp macro="">
      <xdr:nvCxnSpPr>
        <xdr:cNvPr id="135" name="直線コネクタ 134"/>
        <xdr:cNvCxnSpPr/>
      </xdr:nvCxnSpPr>
      <xdr:spPr>
        <a:xfrm flipV="1">
          <a:off x="7861300" y="670265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167223</xdr:rowOff>
    </xdr:from>
    <xdr:to>
      <xdr:col>36</xdr:col>
      <xdr:colOff>165100</xdr:colOff>
      <xdr:row>39</xdr:row>
      <xdr:rowOff>97373</xdr:rowOff>
    </xdr:to>
    <xdr:sp macro="" textlink="">
      <xdr:nvSpPr>
        <xdr:cNvPr id="136" name="楕円 135"/>
        <xdr:cNvSpPr/>
      </xdr:nvSpPr>
      <xdr:spPr>
        <a:xfrm>
          <a:off x="6921500" y="66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32187</xdr:rowOff>
    </xdr:from>
    <xdr:to>
      <xdr:col>41</xdr:col>
      <xdr:colOff>50800</xdr:colOff>
      <xdr:row>39</xdr:row>
      <xdr:rowOff>46573</xdr:rowOff>
    </xdr:to>
    <xdr:cxnSp macro="">
      <xdr:nvCxnSpPr>
        <xdr:cNvPr id="137" name="直線コネクタ 136"/>
        <xdr:cNvCxnSpPr/>
      </xdr:nvCxnSpPr>
      <xdr:spPr>
        <a:xfrm flipV="1">
          <a:off x="6972300" y="6718737"/>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123974</xdr:rowOff>
    </xdr:from>
    <xdr:ext cx="534377" cy="259045"/>
    <xdr:sp macro="" textlink="">
      <xdr:nvSpPr>
        <xdr:cNvPr id="138" name="n_1aveValue【道路】&#10;一人当たり延長"/>
        <xdr:cNvSpPr txBox="1"/>
      </xdr:nvSpPr>
      <xdr:spPr>
        <a:xfrm>
          <a:off x="9359411" y="629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146362</xdr:rowOff>
    </xdr:from>
    <xdr:ext cx="534377" cy="259045"/>
    <xdr:sp macro="" textlink="">
      <xdr:nvSpPr>
        <xdr:cNvPr id="139" name="n_2aveValue【道路】&#10;一人当たり延長"/>
        <xdr:cNvSpPr txBox="1"/>
      </xdr:nvSpPr>
      <xdr:spPr>
        <a:xfrm>
          <a:off x="8483111" y="63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127914</xdr:rowOff>
    </xdr:from>
    <xdr:ext cx="534377" cy="259045"/>
    <xdr:sp macro="" textlink="">
      <xdr:nvSpPr>
        <xdr:cNvPr id="140" name="n_3aveValue【道路】&#10;一人当たり延長"/>
        <xdr:cNvSpPr txBox="1"/>
      </xdr:nvSpPr>
      <xdr:spPr>
        <a:xfrm>
          <a:off x="7594111" y="63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122283</xdr:rowOff>
    </xdr:from>
    <xdr:ext cx="534377" cy="259045"/>
    <xdr:sp macro="" textlink="">
      <xdr:nvSpPr>
        <xdr:cNvPr id="141" name="n_4aveValue【道路】&#10;一人当たり延長"/>
        <xdr:cNvSpPr txBox="1"/>
      </xdr:nvSpPr>
      <xdr:spPr>
        <a:xfrm>
          <a:off x="6705111" y="62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45142</xdr:rowOff>
    </xdr:from>
    <xdr:ext cx="534377" cy="259045"/>
    <xdr:sp macro="" textlink="">
      <xdr:nvSpPr>
        <xdr:cNvPr id="142" name="n_1mainValue【道路】&#10;一人当たり延長"/>
        <xdr:cNvSpPr txBox="1"/>
      </xdr:nvSpPr>
      <xdr:spPr>
        <a:xfrm>
          <a:off x="9359411" y="673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58028</xdr:rowOff>
    </xdr:from>
    <xdr:ext cx="534377" cy="259045"/>
    <xdr:sp macro="" textlink="">
      <xdr:nvSpPr>
        <xdr:cNvPr id="143" name="n_2mainValue【道路】&#10;一人当たり延長"/>
        <xdr:cNvSpPr txBox="1"/>
      </xdr:nvSpPr>
      <xdr:spPr>
        <a:xfrm>
          <a:off x="8483111" y="67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74114</xdr:rowOff>
    </xdr:from>
    <xdr:ext cx="534377" cy="259045"/>
    <xdr:sp macro="" textlink="">
      <xdr:nvSpPr>
        <xdr:cNvPr id="144" name="n_3mainValue【道路】&#10;一人当たり延長"/>
        <xdr:cNvSpPr txBox="1"/>
      </xdr:nvSpPr>
      <xdr:spPr>
        <a:xfrm>
          <a:off x="7594111" y="67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88500</xdr:rowOff>
    </xdr:from>
    <xdr:ext cx="534377" cy="259045"/>
    <xdr:sp macro="" textlink="">
      <xdr:nvSpPr>
        <xdr:cNvPr id="145" name="n_4mainValue【道路】&#10;一人当たり延長"/>
        <xdr:cNvSpPr txBox="1"/>
      </xdr:nvSpPr>
      <xdr:spPr>
        <a:xfrm>
          <a:off x="6705111" y="67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8" name="フローチャート: 判断 177"/>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9" name="フローチャート: 判断 178"/>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1" name="フローチャート: 判断 180"/>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87" name="楕円 186"/>
        <xdr:cNvSpPr/>
      </xdr:nvSpPr>
      <xdr:spPr>
        <a:xfrm>
          <a:off x="4584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136996</xdr:rowOff>
    </xdr:from>
    <xdr:ext cx="405111" cy="259045"/>
    <xdr:sp macro="" textlink="">
      <xdr:nvSpPr>
        <xdr:cNvPr id="188" name="【橋りょう・トンネル】&#10;有形固定資産減価償却率該当値テキスト"/>
        <xdr:cNvSpPr txBox="1"/>
      </xdr:nvSpPr>
      <xdr:spPr>
        <a:xfrm>
          <a:off x="4673600" y="1025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96157</xdr:rowOff>
    </xdr:from>
    <xdr:to>
      <xdr:col>20</xdr:col>
      <xdr:colOff>38100</xdr:colOff>
      <xdr:row>61</xdr:row>
      <xdr:rowOff>26307</xdr:rowOff>
    </xdr:to>
    <xdr:sp macro="" textlink="">
      <xdr:nvSpPr>
        <xdr:cNvPr id="189" name="楕円 188"/>
        <xdr:cNvSpPr/>
      </xdr:nvSpPr>
      <xdr:spPr>
        <a:xfrm>
          <a:off x="3746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146957</xdr:rowOff>
    </xdr:from>
    <xdr:to>
      <xdr:col>24</xdr:col>
      <xdr:colOff>63500</xdr:colOff>
      <xdr:row>60</xdr:row>
      <xdr:rowOff>164919</xdr:rowOff>
    </xdr:to>
    <xdr:cxnSp macro="">
      <xdr:nvCxnSpPr>
        <xdr:cNvPr id="190" name="直線コネクタ 189"/>
        <xdr:cNvCxnSpPr/>
      </xdr:nvCxnSpPr>
      <xdr:spPr>
        <a:xfrm>
          <a:off x="3797300" y="1043395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1" name="楕円 190"/>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146957</xdr:rowOff>
    </xdr:to>
    <xdr:cxnSp macro="">
      <xdr:nvCxnSpPr>
        <xdr:cNvPr id="192" name="直線コネクタ 191"/>
        <xdr:cNvCxnSpPr/>
      </xdr:nvCxnSpPr>
      <xdr:spPr>
        <a:xfrm>
          <a:off x="2908300" y="104241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93" name="楕円 192"/>
        <xdr:cNvSpPr/>
      </xdr:nvSpPr>
      <xdr:spPr>
        <a:xfrm>
          <a:off x="1968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99604</xdr:rowOff>
    </xdr:from>
    <xdr:to>
      <xdr:col>15</xdr:col>
      <xdr:colOff>50800</xdr:colOff>
      <xdr:row>60</xdr:row>
      <xdr:rowOff>137160</xdr:rowOff>
    </xdr:to>
    <xdr:cxnSp macro="">
      <xdr:nvCxnSpPr>
        <xdr:cNvPr id="194" name="直線コネクタ 193"/>
        <xdr:cNvCxnSpPr/>
      </xdr:nvCxnSpPr>
      <xdr:spPr>
        <a:xfrm>
          <a:off x="2019300" y="1038660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5" name="楕円 194"/>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99604</xdr:rowOff>
    </xdr:to>
    <xdr:cxnSp macro="">
      <xdr:nvCxnSpPr>
        <xdr:cNvPr id="196" name="直線コネクタ 195"/>
        <xdr:cNvCxnSpPr/>
      </xdr:nvCxnSpPr>
      <xdr:spPr>
        <a:xfrm>
          <a:off x="1130300" y="1036701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7"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8"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0"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42834</xdr:rowOff>
    </xdr:from>
    <xdr:ext cx="405111" cy="259045"/>
    <xdr:sp macro="" textlink="">
      <xdr:nvSpPr>
        <xdr:cNvPr id="201" name="n_1mainValue【橋りょう・トンネル】&#10;有形固定資産減価償却率"/>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2" name="n_2mainValue【橋りょう・トンネ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203" name="n_3mainValue【橋りょう・トンネル】&#10;有形固定資産減価償却率"/>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147337</xdr:rowOff>
    </xdr:from>
    <xdr:ext cx="405111" cy="259045"/>
    <xdr:sp macro="" textlink="">
      <xdr:nvSpPr>
        <xdr:cNvPr id="204" name="n_4mainValue【橋りょう・トンネル】&#10;有形固定資産減価償却率"/>
        <xdr:cNvSpPr txBox="1"/>
      </xdr:nvSpPr>
      <xdr:spPr>
        <a:xfrm>
          <a:off x="927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69972</xdr:rowOff>
    </xdr:from>
    <xdr:to>
      <xdr:col>50</xdr:col>
      <xdr:colOff>165100</xdr:colOff>
      <xdr:row>64</xdr:row>
      <xdr:rowOff>122</xdr:rowOff>
    </xdr:to>
    <xdr:sp macro="" textlink="">
      <xdr:nvSpPr>
        <xdr:cNvPr id="237" name="フローチャート: 判断 236"/>
        <xdr:cNvSpPr/>
      </xdr:nvSpPr>
      <xdr:spPr>
        <a:xfrm>
          <a:off x="9588500" y="108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46521</xdr:rowOff>
    </xdr:from>
    <xdr:to>
      <xdr:col>46</xdr:col>
      <xdr:colOff>38100</xdr:colOff>
      <xdr:row>63</xdr:row>
      <xdr:rowOff>148121</xdr:rowOff>
    </xdr:to>
    <xdr:sp macro="" textlink="">
      <xdr:nvSpPr>
        <xdr:cNvPr id="238" name="フローチャート: 判断 237"/>
        <xdr:cNvSpPr/>
      </xdr:nvSpPr>
      <xdr:spPr>
        <a:xfrm>
          <a:off x="8699500" y="1084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77669</xdr:rowOff>
    </xdr:from>
    <xdr:to>
      <xdr:col>41</xdr:col>
      <xdr:colOff>101600</xdr:colOff>
      <xdr:row>64</xdr:row>
      <xdr:rowOff>7819</xdr:rowOff>
    </xdr:to>
    <xdr:sp macro="" textlink="">
      <xdr:nvSpPr>
        <xdr:cNvPr id="239" name="フローチャート: 判断 238"/>
        <xdr:cNvSpPr/>
      </xdr:nvSpPr>
      <xdr:spPr>
        <a:xfrm>
          <a:off x="7810500" y="108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85088</xdr:rowOff>
    </xdr:from>
    <xdr:to>
      <xdr:col>36</xdr:col>
      <xdr:colOff>165100</xdr:colOff>
      <xdr:row>64</xdr:row>
      <xdr:rowOff>15238</xdr:rowOff>
    </xdr:to>
    <xdr:sp macro="" textlink="">
      <xdr:nvSpPr>
        <xdr:cNvPr id="240" name="フローチャート: 判断 239"/>
        <xdr:cNvSpPr/>
      </xdr:nvSpPr>
      <xdr:spPr>
        <a:xfrm>
          <a:off x="6921500" y="1088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73424</xdr:rowOff>
    </xdr:from>
    <xdr:to>
      <xdr:col>55</xdr:col>
      <xdr:colOff>50800</xdr:colOff>
      <xdr:row>64</xdr:row>
      <xdr:rowOff>3574</xdr:rowOff>
    </xdr:to>
    <xdr:sp macro="" textlink="">
      <xdr:nvSpPr>
        <xdr:cNvPr id="246" name="楕円 245"/>
        <xdr:cNvSpPr/>
      </xdr:nvSpPr>
      <xdr:spPr>
        <a:xfrm>
          <a:off x="10426700" y="1087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51851</xdr:rowOff>
    </xdr:from>
    <xdr:ext cx="690189" cy="259045"/>
    <xdr:sp macro="" textlink="">
      <xdr:nvSpPr>
        <xdr:cNvPr id="247" name="【橋りょう・トンネル】&#10;一人当たり有形固定資産（償却資産）額該当値テキスト"/>
        <xdr:cNvSpPr txBox="1"/>
      </xdr:nvSpPr>
      <xdr:spPr>
        <a:xfrm>
          <a:off x="10515600" y="10853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77340</xdr:rowOff>
    </xdr:from>
    <xdr:to>
      <xdr:col>50</xdr:col>
      <xdr:colOff>165100</xdr:colOff>
      <xdr:row>64</xdr:row>
      <xdr:rowOff>7490</xdr:rowOff>
    </xdr:to>
    <xdr:sp macro="" textlink="">
      <xdr:nvSpPr>
        <xdr:cNvPr id="248" name="楕円 247"/>
        <xdr:cNvSpPr/>
      </xdr:nvSpPr>
      <xdr:spPr>
        <a:xfrm>
          <a:off x="9588500" y="10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124224</xdr:rowOff>
    </xdr:from>
    <xdr:to>
      <xdr:col>55</xdr:col>
      <xdr:colOff>0</xdr:colOff>
      <xdr:row>63</xdr:row>
      <xdr:rowOff>128140</xdr:rowOff>
    </xdr:to>
    <xdr:cxnSp macro="">
      <xdr:nvCxnSpPr>
        <xdr:cNvPr id="249" name="直線コネクタ 248"/>
        <xdr:cNvCxnSpPr/>
      </xdr:nvCxnSpPr>
      <xdr:spPr>
        <a:xfrm flipV="1">
          <a:off x="9639300" y="10925574"/>
          <a:ext cx="8382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84703</xdr:rowOff>
    </xdr:from>
    <xdr:to>
      <xdr:col>46</xdr:col>
      <xdr:colOff>38100</xdr:colOff>
      <xdr:row>64</xdr:row>
      <xdr:rowOff>14853</xdr:rowOff>
    </xdr:to>
    <xdr:sp macro="" textlink="">
      <xdr:nvSpPr>
        <xdr:cNvPr id="250" name="楕円 249"/>
        <xdr:cNvSpPr/>
      </xdr:nvSpPr>
      <xdr:spPr>
        <a:xfrm>
          <a:off x="8699500" y="108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128140</xdr:rowOff>
    </xdr:from>
    <xdr:to>
      <xdr:col>50</xdr:col>
      <xdr:colOff>114300</xdr:colOff>
      <xdr:row>63</xdr:row>
      <xdr:rowOff>135503</xdr:rowOff>
    </xdr:to>
    <xdr:cxnSp macro="">
      <xdr:nvCxnSpPr>
        <xdr:cNvPr id="251" name="直線コネクタ 250"/>
        <xdr:cNvCxnSpPr/>
      </xdr:nvCxnSpPr>
      <xdr:spPr>
        <a:xfrm flipV="1">
          <a:off x="8750300" y="10929490"/>
          <a:ext cx="889000" cy="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88127</xdr:rowOff>
    </xdr:from>
    <xdr:to>
      <xdr:col>41</xdr:col>
      <xdr:colOff>101600</xdr:colOff>
      <xdr:row>64</xdr:row>
      <xdr:rowOff>18277</xdr:rowOff>
    </xdr:to>
    <xdr:sp macro="" textlink="">
      <xdr:nvSpPr>
        <xdr:cNvPr id="252" name="楕円 251"/>
        <xdr:cNvSpPr/>
      </xdr:nvSpPr>
      <xdr:spPr>
        <a:xfrm>
          <a:off x="7810500" y="108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135503</xdr:rowOff>
    </xdr:from>
    <xdr:to>
      <xdr:col>45</xdr:col>
      <xdr:colOff>177800</xdr:colOff>
      <xdr:row>63</xdr:row>
      <xdr:rowOff>138927</xdr:rowOff>
    </xdr:to>
    <xdr:cxnSp macro="">
      <xdr:nvCxnSpPr>
        <xdr:cNvPr id="253" name="直線コネクタ 252"/>
        <xdr:cNvCxnSpPr/>
      </xdr:nvCxnSpPr>
      <xdr:spPr>
        <a:xfrm flipV="1">
          <a:off x="7861300" y="10936853"/>
          <a:ext cx="8890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94134</xdr:rowOff>
    </xdr:from>
    <xdr:to>
      <xdr:col>36</xdr:col>
      <xdr:colOff>165100</xdr:colOff>
      <xdr:row>64</xdr:row>
      <xdr:rowOff>24284</xdr:rowOff>
    </xdr:to>
    <xdr:sp macro="" textlink="">
      <xdr:nvSpPr>
        <xdr:cNvPr id="254" name="楕円 253"/>
        <xdr:cNvSpPr/>
      </xdr:nvSpPr>
      <xdr:spPr>
        <a:xfrm>
          <a:off x="6921500" y="108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138927</xdr:rowOff>
    </xdr:from>
    <xdr:to>
      <xdr:col>41</xdr:col>
      <xdr:colOff>50800</xdr:colOff>
      <xdr:row>63</xdr:row>
      <xdr:rowOff>144934</xdr:rowOff>
    </xdr:to>
    <xdr:cxnSp macro="">
      <xdr:nvCxnSpPr>
        <xdr:cNvPr id="255" name="直線コネクタ 254"/>
        <xdr:cNvCxnSpPr/>
      </xdr:nvCxnSpPr>
      <xdr:spPr>
        <a:xfrm flipV="1">
          <a:off x="6972300" y="10940277"/>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16649</xdr:rowOff>
    </xdr:from>
    <xdr:ext cx="690189" cy="259045"/>
    <xdr:sp macro="" textlink="">
      <xdr:nvSpPr>
        <xdr:cNvPr id="256" name="n_1aveValue【橋りょう・トンネル】&#10;一人当たり有形固定資産（償却資産）額"/>
        <xdr:cNvSpPr txBox="1"/>
      </xdr:nvSpPr>
      <xdr:spPr>
        <a:xfrm>
          <a:off x="9281505" y="10646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164648</xdr:rowOff>
    </xdr:from>
    <xdr:ext cx="690189" cy="259045"/>
    <xdr:sp macro="" textlink="">
      <xdr:nvSpPr>
        <xdr:cNvPr id="257" name="n_2aveValue【橋りょう・トンネル】&#10;一人当たり有形固定資産（償却資産）額"/>
        <xdr:cNvSpPr txBox="1"/>
      </xdr:nvSpPr>
      <xdr:spPr>
        <a:xfrm>
          <a:off x="8405205" y="10623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24346</xdr:rowOff>
    </xdr:from>
    <xdr:ext cx="690189" cy="259045"/>
    <xdr:sp macro="" textlink="">
      <xdr:nvSpPr>
        <xdr:cNvPr id="258" name="n_3aveValue【橋りょう・トンネル】&#10;一人当たり有形固定資産（償却資産）額"/>
        <xdr:cNvSpPr txBox="1"/>
      </xdr:nvSpPr>
      <xdr:spPr>
        <a:xfrm>
          <a:off x="7516205" y="10654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31765</xdr:rowOff>
    </xdr:from>
    <xdr:ext cx="690189" cy="259045"/>
    <xdr:sp macro="" textlink="">
      <xdr:nvSpPr>
        <xdr:cNvPr id="259" name="n_4aveValue【橋りょう・トンネル】&#10;一人当たり有形固定資産（償却資産）額"/>
        <xdr:cNvSpPr txBox="1"/>
      </xdr:nvSpPr>
      <xdr:spPr>
        <a:xfrm>
          <a:off x="6627205" y="10661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170067</xdr:rowOff>
    </xdr:from>
    <xdr:ext cx="690189" cy="259045"/>
    <xdr:sp macro="" textlink="">
      <xdr:nvSpPr>
        <xdr:cNvPr id="260" name="n_1mainValue【橋りょう・トンネル】&#10;一人当たり有形固定資産（償却資産）額"/>
        <xdr:cNvSpPr txBox="1"/>
      </xdr:nvSpPr>
      <xdr:spPr>
        <a:xfrm>
          <a:off x="9281505" y="109714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5980</xdr:rowOff>
    </xdr:from>
    <xdr:ext cx="690189" cy="259045"/>
    <xdr:sp macro="" textlink="">
      <xdr:nvSpPr>
        <xdr:cNvPr id="261" name="n_2mainValue【橋りょう・トンネル】&#10;一人当たり有形固定資産（償却資産）額"/>
        <xdr:cNvSpPr txBox="1"/>
      </xdr:nvSpPr>
      <xdr:spPr>
        <a:xfrm>
          <a:off x="8405205" y="1097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9404</xdr:rowOff>
    </xdr:from>
    <xdr:ext cx="599010" cy="259045"/>
    <xdr:sp macro="" textlink="">
      <xdr:nvSpPr>
        <xdr:cNvPr id="262" name="n_3mainValue【橋りょう・トンネル】&#10;一人当たり有形固定資産（償却資産）額"/>
        <xdr:cNvSpPr txBox="1"/>
      </xdr:nvSpPr>
      <xdr:spPr>
        <a:xfrm>
          <a:off x="7561795" y="1098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15411</xdr:rowOff>
    </xdr:from>
    <xdr:ext cx="599010" cy="259045"/>
    <xdr:sp macro="" textlink="">
      <xdr:nvSpPr>
        <xdr:cNvPr id="263" name="n_4mainValue【橋りょう・トンネル】&#10;一人当たり有形固定資産（償却資産）額"/>
        <xdr:cNvSpPr txBox="1"/>
      </xdr:nvSpPr>
      <xdr:spPr>
        <a:xfrm>
          <a:off x="6672795" y="1098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5" name="フローチャート: 判断 294"/>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6" name="フローチャート: 判断 295"/>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7" name="フローチャート: 判断 296"/>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8" name="フローチャート: 判断 297"/>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04" name="楕円 303"/>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05" name="【公営住宅】&#10;有形固定資産減価償却率該当値テキスト"/>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306" name="楕円 305"/>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28575</xdr:rowOff>
    </xdr:to>
    <xdr:cxnSp macro="">
      <xdr:nvCxnSpPr>
        <xdr:cNvPr id="307" name="直線コネクタ 306"/>
        <xdr:cNvCxnSpPr/>
      </xdr:nvCxnSpPr>
      <xdr:spPr>
        <a:xfrm>
          <a:off x="3797300" y="144094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122555</xdr:rowOff>
    </xdr:from>
    <xdr:to>
      <xdr:col>15</xdr:col>
      <xdr:colOff>101600</xdr:colOff>
      <xdr:row>84</xdr:row>
      <xdr:rowOff>52705</xdr:rowOff>
    </xdr:to>
    <xdr:sp macro="" textlink="">
      <xdr:nvSpPr>
        <xdr:cNvPr id="308" name="楕円 307"/>
        <xdr:cNvSpPr/>
      </xdr:nvSpPr>
      <xdr:spPr>
        <a:xfrm>
          <a:off x="2857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xdr:rowOff>
    </xdr:from>
    <xdr:to>
      <xdr:col>19</xdr:col>
      <xdr:colOff>177800</xdr:colOff>
      <xdr:row>84</xdr:row>
      <xdr:rowOff>7620</xdr:rowOff>
    </xdr:to>
    <xdr:cxnSp macro="">
      <xdr:nvCxnSpPr>
        <xdr:cNvPr id="309" name="直線コネクタ 308"/>
        <xdr:cNvCxnSpPr/>
      </xdr:nvCxnSpPr>
      <xdr:spPr>
        <a:xfrm>
          <a:off x="2908300" y="144037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116839</xdr:rowOff>
    </xdr:from>
    <xdr:to>
      <xdr:col>10</xdr:col>
      <xdr:colOff>165100</xdr:colOff>
      <xdr:row>84</xdr:row>
      <xdr:rowOff>46989</xdr:rowOff>
    </xdr:to>
    <xdr:sp macro="" textlink="">
      <xdr:nvSpPr>
        <xdr:cNvPr id="310" name="楕円 309"/>
        <xdr:cNvSpPr/>
      </xdr:nvSpPr>
      <xdr:spPr>
        <a:xfrm>
          <a:off x="196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167639</xdr:rowOff>
    </xdr:from>
    <xdr:to>
      <xdr:col>15</xdr:col>
      <xdr:colOff>50800</xdr:colOff>
      <xdr:row>84</xdr:row>
      <xdr:rowOff>1905</xdr:rowOff>
    </xdr:to>
    <xdr:cxnSp macro="">
      <xdr:nvCxnSpPr>
        <xdr:cNvPr id="311" name="直線コネクタ 310"/>
        <xdr:cNvCxnSpPr/>
      </xdr:nvCxnSpPr>
      <xdr:spPr>
        <a:xfrm>
          <a:off x="2019300" y="143979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95886</xdr:rowOff>
    </xdr:from>
    <xdr:to>
      <xdr:col>6</xdr:col>
      <xdr:colOff>38100</xdr:colOff>
      <xdr:row>84</xdr:row>
      <xdr:rowOff>26036</xdr:rowOff>
    </xdr:to>
    <xdr:sp macro="" textlink="">
      <xdr:nvSpPr>
        <xdr:cNvPr id="312" name="楕円 311"/>
        <xdr:cNvSpPr/>
      </xdr:nvSpPr>
      <xdr:spPr>
        <a:xfrm>
          <a:off x="1079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146686</xdr:rowOff>
    </xdr:from>
    <xdr:to>
      <xdr:col>10</xdr:col>
      <xdr:colOff>114300</xdr:colOff>
      <xdr:row>83</xdr:row>
      <xdr:rowOff>167639</xdr:rowOff>
    </xdr:to>
    <xdr:cxnSp macro="">
      <xdr:nvCxnSpPr>
        <xdr:cNvPr id="313" name="直線コネクタ 312"/>
        <xdr:cNvCxnSpPr/>
      </xdr:nvCxnSpPr>
      <xdr:spPr>
        <a:xfrm>
          <a:off x="1130300" y="143770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4"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5"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6"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7"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18" name="n_1mainValue【公営住宅】&#10;有形固定資産減価償却率"/>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43832</xdr:rowOff>
    </xdr:from>
    <xdr:ext cx="405111" cy="259045"/>
    <xdr:sp macro="" textlink="">
      <xdr:nvSpPr>
        <xdr:cNvPr id="319" name="n_2mainValue【公営住宅】&#10;有形固定資産減価償却率"/>
        <xdr:cNvSpPr txBox="1"/>
      </xdr:nvSpPr>
      <xdr:spPr>
        <a:xfrm>
          <a:off x="2705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38116</xdr:rowOff>
    </xdr:from>
    <xdr:ext cx="405111" cy="259045"/>
    <xdr:sp macro="" textlink="">
      <xdr:nvSpPr>
        <xdr:cNvPr id="320" name="n_3mainValue【公営住宅】&#10;有形固定資産減価償却率"/>
        <xdr:cNvSpPr txBox="1"/>
      </xdr:nvSpPr>
      <xdr:spPr>
        <a:xfrm>
          <a:off x="1816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17163</xdr:rowOff>
    </xdr:from>
    <xdr:ext cx="405111" cy="259045"/>
    <xdr:sp macro="" textlink="">
      <xdr:nvSpPr>
        <xdr:cNvPr id="321" name="n_4mainValue【公営住宅】&#10;有形固定資産減価償却率"/>
        <xdr:cNvSpPr txBox="1"/>
      </xdr:nvSpPr>
      <xdr:spPr>
        <a:xfrm>
          <a:off x="927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0" name="【公営住宅】&#10;一人当たり面積平均値テキスト"/>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10161</xdr:rowOff>
    </xdr:from>
    <xdr:to>
      <xdr:col>50</xdr:col>
      <xdr:colOff>165100</xdr:colOff>
      <xdr:row>81</xdr:row>
      <xdr:rowOff>111761</xdr:rowOff>
    </xdr:to>
    <xdr:sp macro="" textlink="">
      <xdr:nvSpPr>
        <xdr:cNvPr id="352" name="フローチャート: 判断 351"/>
        <xdr:cNvSpPr/>
      </xdr:nvSpPr>
      <xdr:spPr>
        <a:xfrm>
          <a:off x="958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11875</xdr:rowOff>
    </xdr:from>
    <xdr:to>
      <xdr:col>46</xdr:col>
      <xdr:colOff>38100</xdr:colOff>
      <xdr:row>81</xdr:row>
      <xdr:rowOff>113475</xdr:rowOff>
    </xdr:to>
    <xdr:sp macro="" textlink="">
      <xdr:nvSpPr>
        <xdr:cNvPr id="353" name="フローチャート: 判断 352"/>
        <xdr:cNvSpPr/>
      </xdr:nvSpPr>
      <xdr:spPr>
        <a:xfrm>
          <a:off x="8699500" y="1389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60452</xdr:rowOff>
    </xdr:from>
    <xdr:to>
      <xdr:col>41</xdr:col>
      <xdr:colOff>101600</xdr:colOff>
      <xdr:row>81</xdr:row>
      <xdr:rowOff>162052</xdr:rowOff>
    </xdr:to>
    <xdr:sp macro="" textlink="">
      <xdr:nvSpPr>
        <xdr:cNvPr id="354" name="フローチャート: 判断 353"/>
        <xdr:cNvSpPr/>
      </xdr:nvSpPr>
      <xdr:spPr>
        <a:xfrm>
          <a:off x="78105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53023</xdr:rowOff>
    </xdr:from>
    <xdr:to>
      <xdr:col>36</xdr:col>
      <xdr:colOff>165100</xdr:colOff>
      <xdr:row>81</xdr:row>
      <xdr:rowOff>154623</xdr:rowOff>
    </xdr:to>
    <xdr:sp macro="" textlink="">
      <xdr:nvSpPr>
        <xdr:cNvPr id="355" name="フローチャート: 判断 354"/>
        <xdr:cNvSpPr/>
      </xdr:nvSpPr>
      <xdr:spPr>
        <a:xfrm>
          <a:off x="6921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76836</xdr:rowOff>
    </xdr:from>
    <xdr:to>
      <xdr:col>55</xdr:col>
      <xdr:colOff>50800</xdr:colOff>
      <xdr:row>85</xdr:row>
      <xdr:rowOff>6986</xdr:rowOff>
    </xdr:to>
    <xdr:sp macro="" textlink="">
      <xdr:nvSpPr>
        <xdr:cNvPr id="361" name="楕円 360"/>
        <xdr:cNvSpPr/>
      </xdr:nvSpPr>
      <xdr:spPr>
        <a:xfrm>
          <a:off x="10426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55263</xdr:rowOff>
    </xdr:from>
    <xdr:ext cx="469744" cy="259045"/>
    <xdr:sp macro="" textlink="">
      <xdr:nvSpPr>
        <xdr:cNvPr id="362" name="【公営住宅】&#10;一人当たり面積該当値テキスト"/>
        <xdr:cNvSpPr txBox="1"/>
      </xdr:nvSpPr>
      <xdr:spPr>
        <a:xfrm>
          <a:off x="10515600" y="144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81217</xdr:rowOff>
    </xdr:from>
    <xdr:to>
      <xdr:col>50</xdr:col>
      <xdr:colOff>165100</xdr:colOff>
      <xdr:row>85</xdr:row>
      <xdr:rowOff>11367</xdr:rowOff>
    </xdr:to>
    <xdr:sp macro="" textlink="">
      <xdr:nvSpPr>
        <xdr:cNvPr id="363" name="楕円 362"/>
        <xdr:cNvSpPr/>
      </xdr:nvSpPr>
      <xdr:spPr>
        <a:xfrm>
          <a:off x="9588500" y="144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127636</xdr:rowOff>
    </xdr:from>
    <xdr:to>
      <xdr:col>55</xdr:col>
      <xdr:colOff>0</xdr:colOff>
      <xdr:row>84</xdr:row>
      <xdr:rowOff>132017</xdr:rowOff>
    </xdr:to>
    <xdr:cxnSp macro="">
      <xdr:nvCxnSpPr>
        <xdr:cNvPr id="364" name="直線コネクタ 363"/>
        <xdr:cNvCxnSpPr/>
      </xdr:nvCxnSpPr>
      <xdr:spPr>
        <a:xfrm flipV="1">
          <a:off x="9639300" y="14529436"/>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88836</xdr:rowOff>
    </xdr:from>
    <xdr:to>
      <xdr:col>46</xdr:col>
      <xdr:colOff>38100</xdr:colOff>
      <xdr:row>85</xdr:row>
      <xdr:rowOff>18986</xdr:rowOff>
    </xdr:to>
    <xdr:sp macro="" textlink="">
      <xdr:nvSpPr>
        <xdr:cNvPr id="365" name="楕円 364"/>
        <xdr:cNvSpPr/>
      </xdr:nvSpPr>
      <xdr:spPr>
        <a:xfrm>
          <a:off x="8699500" y="144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132017</xdr:rowOff>
    </xdr:from>
    <xdr:to>
      <xdr:col>50</xdr:col>
      <xdr:colOff>114300</xdr:colOff>
      <xdr:row>84</xdr:row>
      <xdr:rowOff>139636</xdr:rowOff>
    </xdr:to>
    <xdr:cxnSp macro="">
      <xdr:nvCxnSpPr>
        <xdr:cNvPr id="366" name="直線コネクタ 365"/>
        <xdr:cNvCxnSpPr/>
      </xdr:nvCxnSpPr>
      <xdr:spPr>
        <a:xfrm flipV="1">
          <a:off x="8750300" y="14533817"/>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98743</xdr:rowOff>
    </xdr:from>
    <xdr:to>
      <xdr:col>41</xdr:col>
      <xdr:colOff>101600</xdr:colOff>
      <xdr:row>85</xdr:row>
      <xdr:rowOff>28893</xdr:rowOff>
    </xdr:to>
    <xdr:sp macro="" textlink="">
      <xdr:nvSpPr>
        <xdr:cNvPr id="367" name="楕円 366"/>
        <xdr:cNvSpPr/>
      </xdr:nvSpPr>
      <xdr:spPr>
        <a:xfrm>
          <a:off x="7810500" y="145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139636</xdr:rowOff>
    </xdr:from>
    <xdr:to>
      <xdr:col>45</xdr:col>
      <xdr:colOff>177800</xdr:colOff>
      <xdr:row>84</xdr:row>
      <xdr:rowOff>149543</xdr:rowOff>
    </xdr:to>
    <xdr:cxnSp macro="">
      <xdr:nvCxnSpPr>
        <xdr:cNvPr id="368" name="直線コネクタ 367"/>
        <xdr:cNvCxnSpPr/>
      </xdr:nvCxnSpPr>
      <xdr:spPr>
        <a:xfrm flipV="1">
          <a:off x="7861300" y="14541436"/>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107505</xdr:rowOff>
    </xdr:from>
    <xdr:to>
      <xdr:col>36</xdr:col>
      <xdr:colOff>165100</xdr:colOff>
      <xdr:row>85</xdr:row>
      <xdr:rowOff>37655</xdr:rowOff>
    </xdr:to>
    <xdr:sp macro="" textlink="">
      <xdr:nvSpPr>
        <xdr:cNvPr id="369" name="楕円 368"/>
        <xdr:cNvSpPr/>
      </xdr:nvSpPr>
      <xdr:spPr>
        <a:xfrm>
          <a:off x="6921500" y="1450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149543</xdr:rowOff>
    </xdr:from>
    <xdr:to>
      <xdr:col>41</xdr:col>
      <xdr:colOff>50800</xdr:colOff>
      <xdr:row>84</xdr:row>
      <xdr:rowOff>158305</xdr:rowOff>
    </xdr:to>
    <xdr:cxnSp macro="">
      <xdr:nvCxnSpPr>
        <xdr:cNvPr id="370" name="直線コネクタ 369"/>
        <xdr:cNvCxnSpPr/>
      </xdr:nvCxnSpPr>
      <xdr:spPr>
        <a:xfrm flipV="1">
          <a:off x="6972300" y="14551343"/>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128288</xdr:rowOff>
    </xdr:from>
    <xdr:ext cx="469744" cy="259045"/>
    <xdr:sp macro="" textlink="">
      <xdr:nvSpPr>
        <xdr:cNvPr id="371" name="n_1aveValue【公営住宅】&#10;一人当たり面積"/>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130002</xdr:rowOff>
    </xdr:from>
    <xdr:ext cx="469744" cy="259045"/>
    <xdr:sp macro="" textlink="">
      <xdr:nvSpPr>
        <xdr:cNvPr id="372" name="n_2aveValue【公営住宅】&#10;一人当たり面積"/>
        <xdr:cNvSpPr txBox="1"/>
      </xdr:nvSpPr>
      <xdr:spPr>
        <a:xfrm>
          <a:off x="8515427" y="136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7129</xdr:rowOff>
    </xdr:from>
    <xdr:ext cx="469744" cy="259045"/>
    <xdr:sp macro="" textlink="">
      <xdr:nvSpPr>
        <xdr:cNvPr id="373" name="n_3aveValue【公営住宅】&#10;一人当たり面積"/>
        <xdr:cNvSpPr txBox="1"/>
      </xdr:nvSpPr>
      <xdr:spPr>
        <a:xfrm>
          <a:off x="7626427" y="137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171150</xdr:rowOff>
    </xdr:from>
    <xdr:ext cx="469744" cy="259045"/>
    <xdr:sp macro="" textlink="">
      <xdr:nvSpPr>
        <xdr:cNvPr id="374" name="n_4aveValue【公営住宅】&#10;一人当たり面積"/>
        <xdr:cNvSpPr txBox="1"/>
      </xdr:nvSpPr>
      <xdr:spPr>
        <a:xfrm>
          <a:off x="6737427" y="137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2494</xdr:rowOff>
    </xdr:from>
    <xdr:ext cx="469744" cy="259045"/>
    <xdr:sp macro="" textlink="">
      <xdr:nvSpPr>
        <xdr:cNvPr id="375" name="n_1mainValue【公営住宅】&#10;一人当たり面積"/>
        <xdr:cNvSpPr txBox="1"/>
      </xdr:nvSpPr>
      <xdr:spPr>
        <a:xfrm>
          <a:off x="9391727" y="1457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10113</xdr:rowOff>
    </xdr:from>
    <xdr:ext cx="469744" cy="259045"/>
    <xdr:sp macro="" textlink="">
      <xdr:nvSpPr>
        <xdr:cNvPr id="376" name="n_2mainValue【公営住宅】&#10;一人当たり面積"/>
        <xdr:cNvSpPr txBox="1"/>
      </xdr:nvSpPr>
      <xdr:spPr>
        <a:xfrm>
          <a:off x="8515427" y="1458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20020</xdr:rowOff>
    </xdr:from>
    <xdr:ext cx="469744" cy="259045"/>
    <xdr:sp macro="" textlink="">
      <xdr:nvSpPr>
        <xdr:cNvPr id="377" name="n_3mainValue【公営住宅】&#10;一人当たり面積"/>
        <xdr:cNvSpPr txBox="1"/>
      </xdr:nvSpPr>
      <xdr:spPr>
        <a:xfrm>
          <a:off x="7626427" y="1459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28782</xdr:rowOff>
    </xdr:from>
    <xdr:ext cx="469744" cy="259045"/>
    <xdr:sp macro="" textlink="">
      <xdr:nvSpPr>
        <xdr:cNvPr id="378" name="n_4mainValue【公営住宅】&#10;一人当たり面積"/>
        <xdr:cNvSpPr txBox="1"/>
      </xdr:nvSpPr>
      <xdr:spPr>
        <a:xfrm>
          <a:off x="6737427" y="1460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7" name="フローチャート: 判断 426"/>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8" name="フローチャート: 判断 427"/>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29" name="フローチャート: 判断 428"/>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0" name="フローチャート: 判断 429"/>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436" name="楕円 435"/>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437" name="【認定こども園・幼稚園・保育所】&#10;有形固定資産減価償却率該当値テキスト"/>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438" name="楕円 437"/>
        <xdr:cNvSpPr/>
      </xdr:nvSpPr>
      <xdr:spPr>
        <a:xfrm>
          <a:off x="15430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102326</xdr:rowOff>
    </xdr:from>
    <xdr:to>
      <xdr:col>85</xdr:col>
      <xdr:colOff>127000</xdr:colOff>
      <xdr:row>40</xdr:row>
      <xdr:rowOff>131717</xdr:rowOff>
    </xdr:to>
    <xdr:cxnSp macro="">
      <xdr:nvCxnSpPr>
        <xdr:cNvPr id="439" name="直線コネクタ 438"/>
        <xdr:cNvCxnSpPr/>
      </xdr:nvCxnSpPr>
      <xdr:spPr>
        <a:xfrm>
          <a:off x="15481300" y="696032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17235</xdr:rowOff>
    </xdr:from>
    <xdr:to>
      <xdr:col>76</xdr:col>
      <xdr:colOff>165100</xdr:colOff>
      <xdr:row>39</xdr:row>
      <xdr:rowOff>118835</xdr:rowOff>
    </xdr:to>
    <xdr:sp macro="" textlink="">
      <xdr:nvSpPr>
        <xdr:cNvPr id="440" name="楕円 439"/>
        <xdr:cNvSpPr/>
      </xdr:nvSpPr>
      <xdr:spPr>
        <a:xfrm>
          <a:off x="14541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40</xdr:row>
      <xdr:rowOff>102326</xdr:rowOff>
    </xdr:to>
    <xdr:cxnSp macro="">
      <xdr:nvCxnSpPr>
        <xdr:cNvPr id="441" name="直線コネクタ 440"/>
        <xdr:cNvCxnSpPr/>
      </xdr:nvCxnSpPr>
      <xdr:spPr>
        <a:xfrm>
          <a:off x="14592300" y="675458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169091</xdr:rowOff>
    </xdr:from>
    <xdr:to>
      <xdr:col>72</xdr:col>
      <xdr:colOff>38100</xdr:colOff>
      <xdr:row>39</xdr:row>
      <xdr:rowOff>99241</xdr:rowOff>
    </xdr:to>
    <xdr:sp macro="" textlink="">
      <xdr:nvSpPr>
        <xdr:cNvPr id="442" name="楕円 441"/>
        <xdr:cNvSpPr/>
      </xdr:nvSpPr>
      <xdr:spPr>
        <a:xfrm>
          <a:off x="13652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48441</xdr:rowOff>
    </xdr:from>
    <xdr:to>
      <xdr:col>76</xdr:col>
      <xdr:colOff>114300</xdr:colOff>
      <xdr:row>39</xdr:row>
      <xdr:rowOff>68035</xdr:rowOff>
    </xdr:to>
    <xdr:cxnSp macro="">
      <xdr:nvCxnSpPr>
        <xdr:cNvPr id="443" name="直線コネクタ 442"/>
        <xdr:cNvCxnSpPr/>
      </xdr:nvCxnSpPr>
      <xdr:spPr>
        <a:xfrm>
          <a:off x="13703300" y="6734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107043</xdr:rowOff>
    </xdr:from>
    <xdr:to>
      <xdr:col>67</xdr:col>
      <xdr:colOff>101600</xdr:colOff>
      <xdr:row>39</xdr:row>
      <xdr:rowOff>37193</xdr:rowOff>
    </xdr:to>
    <xdr:sp macro="" textlink="">
      <xdr:nvSpPr>
        <xdr:cNvPr id="444" name="楕円 443"/>
        <xdr:cNvSpPr/>
      </xdr:nvSpPr>
      <xdr:spPr>
        <a:xfrm>
          <a:off x="12763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157843</xdr:rowOff>
    </xdr:from>
    <xdr:to>
      <xdr:col>71</xdr:col>
      <xdr:colOff>177800</xdr:colOff>
      <xdr:row>39</xdr:row>
      <xdr:rowOff>48441</xdr:rowOff>
    </xdr:to>
    <xdr:cxnSp macro="">
      <xdr:nvCxnSpPr>
        <xdr:cNvPr id="445" name="直線コネクタ 444"/>
        <xdr:cNvCxnSpPr/>
      </xdr:nvCxnSpPr>
      <xdr:spPr>
        <a:xfrm>
          <a:off x="12814300" y="66729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6"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7"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8"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49"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450" name="n_1mainValue【認定こども園・幼稚園・保育所】&#10;有形固定資産減価償却率"/>
        <xdr:cNvSpPr txBox="1"/>
      </xdr:nvSpPr>
      <xdr:spPr>
        <a:xfrm>
          <a:off x="152660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109962</xdr:rowOff>
    </xdr:from>
    <xdr:ext cx="405111" cy="259045"/>
    <xdr:sp macro="" textlink="">
      <xdr:nvSpPr>
        <xdr:cNvPr id="451" name="n_2mainValue【認定こども園・幼稚園・保育所】&#10;有形固定資産減価償却率"/>
        <xdr:cNvSpPr txBox="1"/>
      </xdr:nvSpPr>
      <xdr:spPr>
        <a:xfrm>
          <a:off x="14389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90368</xdr:rowOff>
    </xdr:from>
    <xdr:ext cx="405111" cy="259045"/>
    <xdr:sp macro="" textlink="">
      <xdr:nvSpPr>
        <xdr:cNvPr id="452" name="n_3mainValue【認定こども園・幼稚園・保育所】&#10;有形固定資産減価償却率"/>
        <xdr:cNvSpPr txBox="1"/>
      </xdr:nvSpPr>
      <xdr:spPr>
        <a:xfrm>
          <a:off x="13500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53" name="n_4mainValue【認定こども園・幼稚園・保育所】&#10;有形固定資産減価償却率"/>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95" name="楕円 494"/>
        <xdr:cNvSpPr/>
      </xdr:nvSpPr>
      <xdr:spPr>
        <a:xfrm>
          <a:off x="22110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6367</xdr:rowOff>
    </xdr:from>
    <xdr:ext cx="469744" cy="259045"/>
    <xdr:sp macro="" textlink="">
      <xdr:nvSpPr>
        <xdr:cNvPr id="496" name="【認定こども園・幼稚園・保育所】&#10;一人当たり面積該当値テキスト"/>
        <xdr:cNvSpPr txBox="1"/>
      </xdr:nvSpPr>
      <xdr:spPr>
        <a:xfrm>
          <a:off x="221996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97" name="楕円 496"/>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34290</xdr:rowOff>
    </xdr:from>
    <xdr:to>
      <xdr:col>116</xdr:col>
      <xdr:colOff>63500</xdr:colOff>
      <xdr:row>39</xdr:row>
      <xdr:rowOff>41910</xdr:rowOff>
    </xdr:to>
    <xdr:cxnSp macro="">
      <xdr:nvCxnSpPr>
        <xdr:cNvPr id="498" name="直線コネクタ 497"/>
        <xdr:cNvCxnSpPr/>
      </xdr:nvCxnSpPr>
      <xdr:spPr>
        <a:xfrm flipV="1">
          <a:off x="21323300" y="6720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363</xdr:rowOff>
    </xdr:from>
    <xdr:to>
      <xdr:col>107</xdr:col>
      <xdr:colOff>101600</xdr:colOff>
      <xdr:row>40</xdr:row>
      <xdr:rowOff>101963</xdr:rowOff>
    </xdr:to>
    <xdr:sp macro="" textlink="">
      <xdr:nvSpPr>
        <xdr:cNvPr id="499" name="楕円 498"/>
        <xdr:cNvSpPr/>
      </xdr:nvSpPr>
      <xdr:spPr>
        <a:xfrm>
          <a:off x="203835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40</xdr:row>
      <xdr:rowOff>51163</xdr:rowOff>
    </xdr:to>
    <xdr:cxnSp macro="">
      <xdr:nvCxnSpPr>
        <xdr:cNvPr id="500" name="直線コネクタ 499"/>
        <xdr:cNvCxnSpPr/>
      </xdr:nvCxnSpPr>
      <xdr:spPr>
        <a:xfrm flipV="1">
          <a:off x="20434300" y="6728460"/>
          <a:ext cx="889000" cy="18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12337</xdr:rowOff>
    </xdr:from>
    <xdr:to>
      <xdr:col>102</xdr:col>
      <xdr:colOff>165100</xdr:colOff>
      <xdr:row>40</xdr:row>
      <xdr:rowOff>113937</xdr:rowOff>
    </xdr:to>
    <xdr:sp macro="" textlink="">
      <xdr:nvSpPr>
        <xdr:cNvPr id="501" name="楕円 500"/>
        <xdr:cNvSpPr/>
      </xdr:nvSpPr>
      <xdr:spPr>
        <a:xfrm>
          <a:off x="19494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51163</xdr:rowOff>
    </xdr:from>
    <xdr:to>
      <xdr:col>107</xdr:col>
      <xdr:colOff>50800</xdr:colOff>
      <xdr:row>40</xdr:row>
      <xdr:rowOff>63137</xdr:rowOff>
    </xdr:to>
    <xdr:cxnSp macro="">
      <xdr:nvCxnSpPr>
        <xdr:cNvPr id="502" name="直線コネクタ 501"/>
        <xdr:cNvCxnSpPr/>
      </xdr:nvCxnSpPr>
      <xdr:spPr>
        <a:xfrm flipV="1">
          <a:off x="19545300" y="690916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23223</xdr:rowOff>
    </xdr:from>
    <xdr:to>
      <xdr:col>98</xdr:col>
      <xdr:colOff>38100</xdr:colOff>
      <xdr:row>40</xdr:row>
      <xdr:rowOff>124823</xdr:rowOff>
    </xdr:to>
    <xdr:sp macro="" textlink="">
      <xdr:nvSpPr>
        <xdr:cNvPr id="503" name="楕円 502"/>
        <xdr:cNvSpPr/>
      </xdr:nvSpPr>
      <xdr:spPr>
        <a:xfrm>
          <a:off x="18605500" y="68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63137</xdr:rowOff>
    </xdr:from>
    <xdr:to>
      <xdr:col>102</xdr:col>
      <xdr:colOff>114300</xdr:colOff>
      <xdr:row>40</xdr:row>
      <xdr:rowOff>74023</xdr:rowOff>
    </xdr:to>
    <xdr:cxnSp macro="">
      <xdr:nvCxnSpPr>
        <xdr:cNvPr id="504" name="直線コネクタ 503"/>
        <xdr:cNvCxnSpPr/>
      </xdr:nvCxnSpPr>
      <xdr:spPr>
        <a:xfrm flipV="1">
          <a:off x="18656300" y="692113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20155</xdr:rowOff>
    </xdr:from>
    <xdr:ext cx="469744" cy="259045"/>
    <xdr:sp macro="" textlink="">
      <xdr:nvSpPr>
        <xdr:cNvPr id="505" name="n_1aveValue【認定こども園・幼稚園・保育所】&#10;一人当たり面積"/>
        <xdr:cNvSpPr txBox="1"/>
      </xdr:nvSpPr>
      <xdr:spPr>
        <a:xfrm>
          <a:off x="21075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6" name="n_2ave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509" name="n_1main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93090</xdr:rowOff>
    </xdr:from>
    <xdr:ext cx="469744" cy="259045"/>
    <xdr:sp macro="" textlink="">
      <xdr:nvSpPr>
        <xdr:cNvPr id="510" name="n_2mainValue【認定こども園・幼稚園・保育所】&#10;一人当たり面積"/>
        <xdr:cNvSpPr txBox="1"/>
      </xdr:nvSpPr>
      <xdr:spPr>
        <a:xfrm>
          <a:off x="20199427" y="695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105064</xdr:rowOff>
    </xdr:from>
    <xdr:ext cx="469744" cy="259045"/>
    <xdr:sp macro="" textlink="">
      <xdr:nvSpPr>
        <xdr:cNvPr id="511" name="n_3mainValue【認定こども園・幼稚園・保育所】&#10;一人当たり面積"/>
        <xdr:cNvSpPr txBox="1"/>
      </xdr:nvSpPr>
      <xdr:spPr>
        <a:xfrm>
          <a:off x="19310427" y="69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115950</xdr:rowOff>
    </xdr:from>
    <xdr:ext cx="469744" cy="259045"/>
    <xdr:sp macro="" textlink="">
      <xdr:nvSpPr>
        <xdr:cNvPr id="512" name="n_4mainValue【認定こども園・幼稚園・保育所】&#10;一人当たり面積"/>
        <xdr:cNvSpPr txBox="1"/>
      </xdr:nvSpPr>
      <xdr:spPr>
        <a:xfrm>
          <a:off x="18421427" y="69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53" name="楕円 552"/>
        <xdr:cNvSpPr/>
      </xdr:nvSpPr>
      <xdr:spPr>
        <a:xfrm>
          <a:off x="16268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28592</xdr:rowOff>
    </xdr:from>
    <xdr:ext cx="405111" cy="259045"/>
    <xdr:sp macro="" textlink="">
      <xdr:nvSpPr>
        <xdr:cNvPr id="554" name="【学校施設】&#10;有形固定資産減価償却率該当値テキスト"/>
        <xdr:cNvSpPr txBox="1"/>
      </xdr:nvSpPr>
      <xdr:spPr>
        <a:xfrm>
          <a:off x="16357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27305</xdr:rowOff>
    </xdr:from>
    <xdr:to>
      <xdr:col>81</xdr:col>
      <xdr:colOff>101600</xdr:colOff>
      <xdr:row>60</xdr:row>
      <xdr:rowOff>128905</xdr:rowOff>
    </xdr:to>
    <xdr:sp macro="" textlink="">
      <xdr:nvSpPr>
        <xdr:cNvPr id="555" name="楕円 554"/>
        <xdr:cNvSpPr/>
      </xdr:nvSpPr>
      <xdr:spPr>
        <a:xfrm>
          <a:off x="15430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78105</xdr:rowOff>
    </xdr:from>
    <xdr:to>
      <xdr:col>85</xdr:col>
      <xdr:colOff>127000</xdr:colOff>
      <xdr:row>60</xdr:row>
      <xdr:rowOff>100965</xdr:rowOff>
    </xdr:to>
    <xdr:cxnSp macro="">
      <xdr:nvCxnSpPr>
        <xdr:cNvPr id="556" name="直線コネクタ 555"/>
        <xdr:cNvCxnSpPr/>
      </xdr:nvCxnSpPr>
      <xdr:spPr>
        <a:xfrm>
          <a:off x="15481300" y="103651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57" name="楕円 556"/>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78105</xdr:rowOff>
    </xdr:to>
    <xdr:cxnSp macro="">
      <xdr:nvCxnSpPr>
        <xdr:cNvPr id="558" name="直線コネクタ 557"/>
        <xdr:cNvCxnSpPr/>
      </xdr:nvCxnSpPr>
      <xdr:spPr>
        <a:xfrm>
          <a:off x="14592300" y="1026414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59" name="楕円 558"/>
        <xdr:cNvSpPr/>
      </xdr:nvSpPr>
      <xdr:spPr>
        <a:xfrm>
          <a:off x="13652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99060</xdr:rowOff>
    </xdr:to>
    <xdr:cxnSp macro="">
      <xdr:nvCxnSpPr>
        <xdr:cNvPr id="560" name="直線コネクタ 559"/>
        <xdr:cNvCxnSpPr/>
      </xdr:nvCxnSpPr>
      <xdr:spPr>
        <a:xfrm flipV="1">
          <a:off x="13703300" y="10264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xdr:rowOff>
    </xdr:from>
    <xdr:to>
      <xdr:col>67</xdr:col>
      <xdr:colOff>101600</xdr:colOff>
      <xdr:row>60</xdr:row>
      <xdr:rowOff>107950</xdr:rowOff>
    </xdr:to>
    <xdr:sp macro="" textlink="">
      <xdr:nvSpPr>
        <xdr:cNvPr id="561" name="楕円 560"/>
        <xdr:cNvSpPr/>
      </xdr:nvSpPr>
      <xdr:spPr>
        <a:xfrm>
          <a:off x="1276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57150</xdr:rowOff>
    </xdr:from>
    <xdr:to>
      <xdr:col>71</xdr:col>
      <xdr:colOff>177800</xdr:colOff>
      <xdr:row>60</xdr:row>
      <xdr:rowOff>99060</xdr:rowOff>
    </xdr:to>
    <xdr:cxnSp macro="">
      <xdr:nvCxnSpPr>
        <xdr:cNvPr id="562" name="直線コネクタ 561"/>
        <xdr:cNvCxnSpPr/>
      </xdr:nvCxnSpPr>
      <xdr:spPr>
        <a:xfrm>
          <a:off x="12814300" y="1034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63" name="n_1aveValue【学校施設】&#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564" name="n_2aveValue【学校施設】&#10;有形固定資産減価償却率"/>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565" name="n_3aveValue【学校施設】&#10;有形固定資産減価償却率"/>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566" name="n_4aveValue【学校施設】&#10;有形固定資産減価償却率"/>
        <xdr:cNvSpPr txBox="1"/>
      </xdr:nvSpPr>
      <xdr:spPr>
        <a:xfrm>
          <a:off x="12611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120032</xdr:rowOff>
    </xdr:from>
    <xdr:ext cx="405111" cy="259045"/>
    <xdr:sp macro="" textlink="">
      <xdr:nvSpPr>
        <xdr:cNvPr id="567" name="n_1mainValue【学校施設】&#10;有形固定資産減価償却率"/>
        <xdr:cNvSpPr txBox="1"/>
      </xdr:nvSpPr>
      <xdr:spPr>
        <a:xfrm>
          <a:off x="15266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8"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69" name="n_3mainValue【学校施設】&#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99077</xdr:rowOff>
    </xdr:from>
    <xdr:ext cx="405111" cy="259045"/>
    <xdr:sp macro="" textlink="">
      <xdr:nvSpPr>
        <xdr:cNvPr id="570" name="n_4mainValue【学校施設】&#10;有形固定資産減価償却率"/>
        <xdr:cNvSpPr txBox="1"/>
      </xdr:nvSpPr>
      <xdr:spPr>
        <a:xfrm>
          <a:off x="12611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93871</xdr:rowOff>
    </xdr:from>
    <xdr:to>
      <xdr:col>112</xdr:col>
      <xdr:colOff>38100</xdr:colOff>
      <xdr:row>61</xdr:row>
      <xdr:rowOff>24021</xdr:rowOff>
    </xdr:to>
    <xdr:sp macro="" textlink="">
      <xdr:nvSpPr>
        <xdr:cNvPr id="603" name="フローチャート: 判断 602"/>
        <xdr:cNvSpPr/>
      </xdr:nvSpPr>
      <xdr:spPr>
        <a:xfrm>
          <a:off x="21272500" y="103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102688</xdr:rowOff>
    </xdr:from>
    <xdr:to>
      <xdr:col>107</xdr:col>
      <xdr:colOff>101600</xdr:colOff>
      <xdr:row>61</xdr:row>
      <xdr:rowOff>32838</xdr:rowOff>
    </xdr:to>
    <xdr:sp macro="" textlink="">
      <xdr:nvSpPr>
        <xdr:cNvPr id="604" name="フローチャート: 判断 603"/>
        <xdr:cNvSpPr/>
      </xdr:nvSpPr>
      <xdr:spPr>
        <a:xfrm>
          <a:off x="20383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66112</xdr:rowOff>
    </xdr:from>
    <xdr:to>
      <xdr:col>102</xdr:col>
      <xdr:colOff>165100</xdr:colOff>
      <xdr:row>60</xdr:row>
      <xdr:rowOff>167712</xdr:rowOff>
    </xdr:to>
    <xdr:sp macro="" textlink="">
      <xdr:nvSpPr>
        <xdr:cNvPr id="605" name="フローチャート: 判断 604"/>
        <xdr:cNvSpPr/>
      </xdr:nvSpPr>
      <xdr:spPr>
        <a:xfrm>
          <a:off x="19494500" y="1035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47988</xdr:rowOff>
    </xdr:from>
    <xdr:to>
      <xdr:col>98</xdr:col>
      <xdr:colOff>38100</xdr:colOff>
      <xdr:row>60</xdr:row>
      <xdr:rowOff>149588</xdr:rowOff>
    </xdr:to>
    <xdr:sp macro="" textlink="">
      <xdr:nvSpPr>
        <xdr:cNvPr id="606" name="フローチャート: 判断 605"/>
        <xdr:cNvSpPr/>
      </xdr:nvSpPr>
      <xdr:spPr>
        <a:xfrm>
          <a:off x="18605500" y="103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144326</xdr:rowOff>
    </xdr:from>
    <xdr:to>
      <xdr:col>116</xdr:col>
      <xdr:colOff>114300</xdr:colOff>
      <xdr:row>61</xdr:row>
      <xdr:rowOff>74476</xdr:rowOff>
    </xdr:to>
    <xdr:sp macro="" textlink="">
      <xdr:nvSpPr>
        <xdr:cNvPr id="612" name="楕円 611"/>
        <xdr:cNvSpPr/>
      </xdr:nvSpPr>
      <xdr:spPr>
        <a:xfrm>
          <a:off x="22110700" y="104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167203</xdr:rowOff>
    </xdr:from>
    <xdr:ext cx="469744" cy="259045"/>
    <xdr:sp macro="" textlink="">
      <xdr:nvSpPr>
        <xdr:cNvPr id="613" name="【学校施設】&#10;一人当たり面積該当値テキスト"/>
        <xdr:cNvSpPr txBox="1"/>
      </xdr:nvSpPr>
      <xdr:spPr>
        <a:xfrm>
          <a:off x="22199600" y="1028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152654</xdr:rowOff>
    </xdr:from>
    <xdr:to>
      <xdr:col>112</xdr:col>
      <xdr:colOff>38100</xdr:colOff>
      <xdr:row>61</xdr:row>
      <xdr:rowOff>82804</xdr:rowOff>
    </xdr:to>
    <xdr:sp macro="" textlink="">
      <xdr:nvSpPr>
        <xdr:cNvPr id="614" name="楕円 613"/>
        <xdr:cNvSpPr/>
      </xdr:nvSpPr>
      <xdr:spPr>
        <a:xfrm>
          <a:off x="21272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23676</xdr:rowOff>
    </xdr:from>
    <xdr:to>
      <xdr:col>116</xdr:col>
      <xdr:colOff>63500</xdr:colOff>
      <xdr:row>61</xdr:row>
      <xdr:rowOff>32004</xdr:rowOff>
    </xdr:to>
    <xdr:cxnSp macro="">
      <xdr:nvCxnSpPr>
        <xdr:cNvPr id="615" name="直線コネクタ 614"/>
        <xdr:cNvCxnSpPr/>
      </xdr:nvCxnSpPr>
      <xdr:spPr>
        <a:xfrm flipV="1">
          <a:off x="21323300" y="10482126"/>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129631</xdr:rowOff>
    </xdr:from>
    <xdr:to>
      <xdr:col>107</xdr:col>
      <xdr:colOff>101600</xdr:colOff>
      <xdr:row>62</xdr:row>
      <xdr:rowOff>59781</xdr:rowOff>
    </xdr:to>
    <xdr:sp macro="" textlink="">
      <xdr:nvSpPr>
        <xdr:cNvPr id="616" name="楕円 615"/>
        <xdr:cNvSpPr/>
      </xdr:nvSpPr>
      <xdr:spPr>
        <a:xfrm>
          <a:off x="20383500" y="105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32004</xdr:rowOff>
    </xdr:from>
    <xdr:to>
      <xdr:col>111</xdr:col>
      <xdr:colOff>177800</xdr:colOff>
      <xdr:row>62</xdr:row>
      <xdr:rowOff>8981</xdr:rowOff>
    </xdr:to>
    <xdr:cxnSp macro="">
      <xdr:nvCxnSpPr>
        <xdr:cNvPr id="617" name="直線コネクタ 616"/>
        <xdr:cNvCxnSpPr/>
      </xdr:nvCxnSpPr>
      <xdr:spPr>
        <a:xfrm flipV="1">
          <a:off x="20434300" y="10490454"/>
          <a:ext cx="889000" cy="14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154777</xdr:rowOff>
    </xdr:from>
    <xdr:to>
      <xdr:col>102</xdr:col>
      <xdr:colOff>165100</xdr:colOff>
      <xdr:row>62</xdr:row>
      <xdr:rowOff>84927</xdr:rowOff>
    </xdr:to>
    <xdr:sp macro="" textlink="">
      <xdr:nvSpPr>
        <xdr:cNvPr id="618" name="楕円 617"/>
        <xdr:cNvSpPr/>
      </xdr:nvSpPr>
      <xdr:spPr>
        <a:xfrm>
          <a:off x="19494500" y="106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8981</xdr:rowOff>
    </xdr:from>
    <xdr:to>
      <xdr:col>107</xdr:col>
      <xdr:colOff>50800</xdr:colOff>
      <xdr:row>62</xdr:row>
      <xdr:rowOff>34127</xdr:rowOff>
    </xdr:to>
    <xdr:cxnSp macro="">
      <xdr:nvCxnSpPr>
        <xdr:cNvPr id="619" name="直線コネクタ 618"/>
        <xdr:cNvCxnSpPr/>
      </xdr:nvCxnSpPr>
      <xdr:spPr>
        <a:xfrm flipV="1">
          <a:off x="19545300" y="1063888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40150</xdr:rowOff>
    </xdr:from>
    <xdr:to>
      <xdr:col>98</xdr:col>
      <xdr:colOff>38100</xdr:colOff>
      <xdr:row>61</xdr:row>
      <xdr:rowOff>141750</xdr:rowOff>
    </xdr:to>
    <xdr:sp macro="" textlink="">
      <xdr:nvSpPr>
        <xdr:cNvPr id="620" name="楕円 619"/>
        <xdr:cNvSpPr/>
      </xdr:nvSpPr>
      <xdr:spPr>
        <a:xfrm>
          <a:off x="18605500" y="104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90950</xdr:rowOff>
    </xdr:from>
    <xdr:to>
      <xdr:col>102</xdr:col>
      <xdr:colOff>114300</xdr:colOff>
      <xdr:row>62</xdr:row>
      <xdr:rowOff>34127</xdr:rowOff>
    </xdr:to>
    <xdr:cxnSp macro="">
      <xdr:nvCxnSpPr>
        <xdr:cNvPr id="621" name="直線コネクタ 620"/>
        <xdr:cNvCxnSpPr/>
      </xdr:nvCxnSpPr>
      <xdr:spPr>
        <a:xfrm>
          <a:off x="18656300" y="10549400"/>
          <a:ext cx="889000" cy="1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40548</xdr:rowOff>
    </xdr:from>
    <xdr:ext cx="469744" cy="259045"/>
    <xdr:sp macro="" textlink="">
      <xdr:nvSpPr>
        <xdr:cNvPr id="622" name="n_1aveValue【学校施設】&#10;一人当たり面積"/>
        <xdr:cNvSpPr txBox="1"/>
      </xdr:nvSpPr>
      <xdr:spPr>
        <a:xfrm>
          <a:off x="21075727" y="1015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49365</xdr:rowOff>
    </xdr:from>
    <xdr:ext cx="469744" cy="259045"/>
    <xdr:sp macro="" textlink="">
      <xdr:nvSpPr>
        <xdr:cNvPr id="623" name="n_2aveValue【学校施設】&#10;一人当たり面積"/>
        <xdr:cNvSpPr txBox="1"/>
      </xdr:nvSpPr>
      <xdr:spPr>
        <a:xfrm>
          <a:off x="2019942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12789</xdr:rowOff>
    </xdr:from>
    <xdr:ext cx="469744" cy="259045"/>
    <xdr:sp macro="" textlink="">
      <xdr:nvSpPr>
        <xdr:cNvPr id="624" name="n_3aveValue【学校施設】&#10;一人当たり面積"/>
        <xdr:cNvSpPr txBox="1"/>
      </xdr:nvSpPr>
      <xdr:spPr>
        <a:xfrm>
          <a:off x="19310427" y="101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166115</xdr:rowOff>
    </xdr:from>
    <xdr:ext cx="469744" cy="259045"/>
    <xdr:sp macro="" textlink="">
      <xdr:nvSpPr>
        <xdr:cNvPr id="625" name="n_4aveValue【学校施設】&#10;一人当たり面積"/>
        <xdr:cNvSpPr txBox="1"/>
      </xdr:nvSpPr>
      <xdr:spPr>
        <a:xfrm>
          <a:off x="18421427" y="101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73931</xdr:rowOff>
    </xdr:from>
    <xdr:ext cx="469744" cy="259045"/>
    <xdr:sp macro="" textlink="">
      <xdr:nvSpPr>
        <xdr:cNvPr id="626" name="n_1mainValue【学校施設】&#10;一人当たり面積"/>
        <xdr:cNvSpPr txBox="1"/>
      </xdr:nvSpPr>
      <xdr:spPr>
        <a:xfrm>
          <a:off x="21075727" y="105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50908</xdr:rowOff>
    </xdr:from>
    <xdr:ext cx="469744" cy="259045"/>
    <xdr:sp macro="" textlink="">
      <xdr:nvSpPr>
        <xdr:cNvPr id="627" name="n_2mainValue【学校施設】&#10;一人当たり面積"/>
        <xdr:cNvSpPr txBox="1"/>
      </xdr:nvSpPr>
      <xdr:spPr>
        <a:xfrm>
          <a:off x="20199427" y="106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76054</xdr:rowOff>
    </xdr:from>
    <xdr:ext cx="469744" cy="259045"/>
    <xdr:sp macro="" textlink="">
      <xdr:nvSpPr>
        <xdr:cNvPr id="628" name="n_3mainValue【学校施設】&#10;一人当たり面積"/>
        <xdr:cNvSpPr txBox="1"/>
      </xdr:nvSpPr>
      <xdr:spPr>
        <a:xfrm>
          <a:off x="19310427" y="1070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132877</xdr:rowOff>
    </xdr:from>
    <xdr:ext cx="469744" cy="259045"/>
    <xdr:sp macro="" textlink="">
      <xdr:nvSpPr>
        <xdr:cNvPr id="629" name="n_4mainValue【学校施設】&#10;一人当たり面積"/>
        <xdr:cNvSpPr txBox="1"/>
      </xdr:nvSpPr>
      <xdr:spPr>
        <a:xfrm>
          <a:off x="18421427" y="105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168729</xdr:rowOff>
    </xdr:from>
    <xdr:to>
      <xdr:col>85</xdr:col>
      <xdr:colOff>126364</xdr:colOff>
      <xdr:row>86</xdr:row>
      <xdr:rowOff>168729</xdr:rowOff>
    </xdr:to>
    <xdr:cxnSp macro="">
      <xdr:nvCxnSpPr>
        <xdr:cNvPr id="655" name="直線コネクタ 654"/>
        <xdr:cNvCxnSpPr/>
      </xdr:nvCxnSpPr>
      <xdr:spPr>
        <a:xfrm flipV="1">
          <a:off x="16318864" y="13370379"/>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115406</xdr:rowOff>
    </xdr:from>
    <xdr:ext cx="340478" cy="259045"/>
    <xdr:sp macro="" textlink="">
      <xdr:nvSpPr>
        <xdr:cNvPr id="658" name="【児童館】&#10;有形固定資産減価償却率最大値テキスト"/>
        <xdr:cNvSpPr txBox="1"/>
      </xdr:nvSpPr>
      <xdr:spPr>
        <a:xfrm>
          <a:off x="16357600" y="1314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168729</xdr:rowOff>
    </xdr:from>
    <xdr:to>
      <xdr:col>86</xdr:col>
      <xdr:colOff>25400</xdr:colOff>
      <xdr:row>77</xdr:row>
      <xdr:rowOff>168729</xdr:rowOff>
    </xdr:to>
    <xdr:cxnSp macro="">
      <xdr:nvCxnSpPr>
        <xdr:cNvPr id="659" name="直線コネクタ 658"/>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60" name="【児童館】&#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61" name="フローチャート: 判断 660"/>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62" name="フローチャート: 判断 661"/>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63" name="フローチャート: 判断 662"/>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64" name="フローチャート: 判断 663"/>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65" name="フローチャート: 判断 664"/>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41184</xdr:rowOff>
    </xdr:from>
    <xdr:to>
      <xdr:col>85</xdr:col>
      <xdr:colOff>177800</xdr:colOff>
      <xdr:row>82</xdr:row>
      <xdr:rowOff>142784</xdr:rowOff>
    </xdr:to>
    <xdr:sp macro="" textlink="">
      <xdr:nvSpPr>
        <xdr:cNvPr id="671" name="楕円 670"/>
        <xdr:cNvSpPr/>
      </xdr:nvSpPr>
      <xdr:spPr>
        <a:xfrm>
          <a:off x="16268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19611</xdr:rowOff>
    </xdr:from>
    <xdr:ext cx="405111" cy="259045"/>
    <xdr:sp macro="" textlink="">
      <xdr:nvSpPr>
        <xdr:cNvPr id="672" name="【児童館】&#10;有形固定資産減価償却率該当値テキスト"/>
        <xdr:cNvSpPr txBox="1"/>
      </xdr:nvSpPr>
      <xdr:spPr>
        <a:xfrm>
          <a:off x="16357600"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163649</xdr:rowOff>
    </xdr:from>
    <xdr:to>
      <xdr:col>81</xdr:col>
      <xdr:colOff>101600</xdr:colOff>
      <xdr:row>82</xdr:row>
      <xdr:rowOff>93799</xdr:rowOff>
    </xdr:to>
    <xdr:sp macro="" textlink="">
      <xdr:nvSpPr>
        <xdr:cNvPr id="673" name="楕円 672"/>
        <xdr:cNvSpPr/>
      </xdr:nvSpPr>
      <xdr:spPr>
        <a:xfrm>
          <a:off x="15430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42999</xdr:rowOff>
    </xdr:from>
    <xdr:to>
      <xdr:col>85</xdr:col>
      <xdr:colOff>127000</xdr:colOff>
      <xdr:row>82</xdr:row>
      <xdr:rowOff>91984</xdr:rowOff>
    </xdr:to>
    <xdr:cxnSp macro="">
      <xdr:nvCxnSpPr>
        <xdr:cNvPr id="674" name="直線コネクタ 673"/>
        <xdr:cNvCxnSpPr/>
      </xdr:nvCxnSpPr>
      <xdr:spPr>
        <a:xfrm>
          <a:off x="15481300" y="1410189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23223</xdr:rowOff>
    </xdr:from>
    <xdr:to>
      <xdr:col>76</xdr:col>
      <xdr:colOff>165100</xdr:colOff>
      <xdr:row>81</xdr:row>
      <xdr:rowOff>124823</xdr:rowOff>
    </xdr:to>
    <xdr:sp macro="" textlink="">
      <xdr:nvSpPr>
        <xdr:cNvPr id="675" name="楕円 674"/>
        <xdr:cNvSpPr/>
      </xdr:nvSpPr>
      <xdr:spPr>
        <a:xfrm>
          <a:off x="14541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74023</xdr:rowOff>
    </xdr:from>
    <xdr:to>
      <xdr:col>81</xdr:col>
      <xdr:colOff>50800</xdr:colOff>
      <xdr:row>82</xdr:row>
      <xdr:rowOff>42999</xdr:rowOff>
    </xdr:to>
    <xdr:cxnSp macro="">
      <xdr:nvCxnSpPr>
        <xdr:cNvPr id="676" name="直線コネクタ 675"/>
        <xdr:cNvCxnSpPr/>
      </xdr:nvCxnSpPr>
      <xdr:spPr>
        <a:xfrm>
          <a:off x="14592300" y="1396147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160382</xdr:rowOff>
    </xdr:from>
    <xdr:to>
      <xdr:col>72</xdr:col>
      <xdr:colOff>38100</xdr:colOff>
      <xdr:row>81</xdr:row>
      <xdr:rowOff>90532</xdr:rowOff>
    </xdr:to>
    <xdr:sp macro="" textlink="">
      <xdr:nvSpPr>
        <xdr:cNvPr id="677" name="楕円 676"/>
        <xdr:cNvSpPr/>
      </xdr:nvSpPr>
      <xdr:spPr>
        <a:xfrm>
          <a:off x="13652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39732</xdr:rowOff>
    </xdr:from>
    <xdr:to>
      <xdr:col>76</xdr:col>
      <xdr:colOff>114300</xdr:colOff>
      <xdr:row>81</xdr:row>
      <xdr:rowOff>74023</xdr:rowOff>
    </xdr:to>
    <xdr:cxnSp macro="">
      <xdr:nvCxnSpPr>
        <xdr:cNvPr id="678" name="直線コネクタ 677"/>
        <xdr:cNvCxnSpPr/>
      </xdr:nvCxnSpPr>
      <xdr:spPr>
        <a:xfrm>
          <a:off x="13703300" y="139271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124461</xdr:rowOff>
    </xdr:from>
    <xdr:to>
      <xdr:col>67</xdr:col>
      <xdr:colOff>101600</xdr:colOff>
      <xdr:row>81</xdr:row>
      <xdr:rowOff>54611</xdr:rowOff>
    </xdr:to>
    <xdr:sp macro="" textlink="">
      <xdr:nvSpPr>
        <xdr:cNvPr id="679" name="楕円 678"/>
        <xdr:cNvSpPr/>
      </xdr:nvSpPr>
      <xdr:spPr>
        <a:xfrm>
          <a:off x="12763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3811</xdr:rowOff>
    </xdr:from>
    <xdr:to>
      <xdr:col>71</xdr:col>
      <xdr:colOff>177800</xdr:colOff>
      <xdr:row>81</xdr:row>
      <xdr:rowOff>39732</xdr:rowOff>
    </xdr:to>
    <xdr:cxnSp macro="">
      <xdr:nvCxnSpPr>
        <xdr:cNvPr id="680" name="直線コネクタ 679"/>
        <xdr:cNvCxnSpPr/>
      </xdr:nvCxnSpPr>
      <xdr:spPr>
        <a:xfrm>
          <a:off x="12814300" y="138912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81" name="n_1aveValue【児童館】&#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82" name="n_2aveValue【児童館】&#10;有形固定資産減価償却率"/>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683" name="n_3aveValue【児童館】&#10;有形固定資産減価償却率"/>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120848</xdr:rowOff>
    </xdr:from>
    <xdr:ext cx="405111" cy="259045"/>
    <xdr:sp macro="" textlink="">
      <xdr:nvSpPr>
        <xdr:cNvPr id="684" name="n_4aveValue【児童館】&#10;有形固定資産減価償却率"/>
        <xdr:cNvSpPr txBox="1"/>
      </xdr:nvSpPr>
      <xdr:spPr>
        <a:xfrm>
          <a:off x="12611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110326</xdr:rowOff>
    </xdr:from>
    <xdr:ext cx="405111" cy="259045"/>
    <xdr:sp macro="" textlink="">
      <xdr:nvSpPr>
        <xdr:cNvPr id="685" name="n_1mainValue【児童館】&#10;有形固定資産減価償却率"/>
        <xdr:cNvSpPr txBox="1"/>
      </xdr:nvSpPr>
      <xdr:spPr>
        <a:xfrm>
          <a:off x="15266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686" name="n_2mainValue【児童館】&#10;有形固定資産減価償却率"/>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107059</xdr:rowOff>
    </xdr:from>
    <xdr:ext cx="405111" cy="259045"/>
    <xdr:sp macro="" textlink="">
      <xdr:nvSpPr>
        <xdr:cNvPr id="687" name="n_3mainValue【児童館】&#10;有形固定資産減価償却率"/>
        <xdr:cNvSpPr txBox="1"/>
      </xdr:nvSpPr>
      <xdr:spPr>
        <a:xfrm>
          <a:off x="13500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688" name="n_4mainValue【児童館】&#10;有形固定資産減価償却率"/>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712" name="直線コネクタ 711"/>
        <xdr:cNvCxnSpPr/>
      </xdr:nvCxnSpPr>
      <xdr:spPr>
        <a:xfrm flipV="1">
          <a:off x="22160864" y="13291186"/>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713" name="【児童館】&#10;一人当たり面積最小値テキスト"/>
        <xdr:cNvSpPr txBox="1"/>
      </xdr:nvSpPr>
      <xdr:spPr>
        <a:xfrm>
          <a:off x="22199600"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714" name="直線コネクタ 713"/>
        <xdr:cNvCxnSpPr/>
      </xdr:nvCxnSpPr>
      <xdr:spPr>
        <a:xfrm>
          <a:off x="22072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715" name="【児童館】&#10;一人当たり面積最大値テキスト"/>
        <xdr:cNvSpPr txBox="1"/>
      </xdr:nvSpPr>
      <xdr:spPr>
        <a:xfrm>
          <a:off x="22199600" y="130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716" name="直線コネクタ 715"/>
        <xdr:cNvCxnSpPr/>
      </xdr:nvCxnSpPr>
      <xdr:spPr>
        <a:xfrm>
          <a:off x="22072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7" name="【児童館】&#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8" name="フローチャート: 判断 717"/>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151130</xdr:rowOff>
    </xdr:from>
    <xdr:to>
      <xdr:col>112</xdr:col>
      <xdr:colOff>38100</xdr:colOff>
      <xdr:row>85</xdr:row>
      <xdr:rowOff>81280</xdr:rowOff>
    </xdr:to>
    <xdr:sp macro="" textlink="">
      <xdr:nvSpPr>
        <xdr:cNvPr id="719" name="フローチャート: 判断 718"/>
        <xdr:cNvSpPr/>
      </xdr:nvSpPr>
      <xdr:spPr>
        <a:xfrm>
          <a:off x="21272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20" name="フローチャート: 判断 719"/>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149225</xdr:rowOff>
    </xdr:from>
    <xdr:to>
      <xdr:col>102</xdr:col>
      <xdr:colOff>165100</xdr:colOff>
      <xdr:row>85</xdr:row>
      <xdr:rowOff>79375</xdr:rowOff>
    </xdr:to>
    <xdr:sp macro="" textlink="">
      <xdr:nvSpPr>
        <xdr:cNvPr id="721" name="フローチャート: 判断 720"/>
        <xdr:cNvSpPr/>
      </xdr:nvSpPr>
      <xdr:spPr>
        <a:xfrm>
          <a:off x="19494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22" name="フローチャート: 判断 721"/>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728" name="楕円 727"/>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138447</xdr:rowOff>
    </xdr:from>
    <xdr:ext cx="469744" cy="259045"/>
    <xdr:sp macro="" textlink="">
      <xdr:nvSpPr>
        <xdr:cNvPr id="729" name="【児童館】&#10;一人当たり面積該当値テキスト"/>
        <xdr:cNvSpPr txBox="1"/>
      </xdr:nvSpPr>
      <xdr:spPr>
        <a:xfrm>
          <a:off x="22199600" y="1454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53975</xdr:rowOff>
    </xdr:from>
    <xdr:to>
      <xdr:col>112</xdr:col>
      <xdr:colOff>38100</xdr:colOff>
      <xdr:row>85</xdr:row>
      <xdr:rowOff>155575</xdr:rowOff>
    </xdr:to>
    <xdr:sp macro="" textlink="">
      <xdr:nvSpPr>
        <xdr:cNvPr id="730" name="楕円 729"/>
        <xdr:cNvSpPr/>
      </xdr:nvSpPr>
      <xdr:spPr>
        <a:xfrm>
          <a:off x="21272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104775</xdr:rowOff>
    </xdr:to>
    <xdr:cxnSp macro="">
      <xdr:nvCxnSpPr>
        <xdr:cNvPr id="731" name="直線コネクタ 730"/>
        <xdr:cNvCxnSpPr/>
      </xdr:nvCxnSpPr>
      <xdr:spPr>
        <a:xfrm flipV="1">
          <a:off x="21323300" y="146761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732" name="楕円 731"/>
        <xdr:cNvSpPr/>
      </xdr:nvSpPr>
      <xdr:spPr>
        <a:xfrm>
          <a:off x="20383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104775</xdr:rowOff>
    </xdr:from>
    <xdr:to>
      <xdr:col>111</xdr:col>
      <xdr:colOff>177800</xdr:colOff>
      <xdr:row>86</xdr:row>
      <xdr:rowOff>26670</xdr:rowOff>
    </xdr:to>
    <xdr:cxnSp macro="">
      <xdr:nvCxnSpPr>
        <xdr:cNvPr id="733" name="直線コネクタ 732"/>
        <xdr:cNvCxnSpPr/>
      </xdr:nvCxnSpPr>
      <xdr:spPr>
        <a:xfrm flipV="1">
          <a:off x="20434300" y="1467802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734" name="楕円 733"/>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30480</xdr:rowOff>
    </xdr:to>
    <xdr:cxnSp macro="">
      <xdr:nvCxnSpPr>
        <xdr:cNvPr id="735" name="直線コネクタ 734"/>
        <xdr:cNvCxnSpPr/>
      </xdr:nvCxnSpPr>
      <xdr:spPr>
        <a:xfrm flipV="1">
          <a:off x="19545300" y="1477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153036</xdr:rowOff>
    </xdr:from>
    <xdr:to>
      <xdr:col>98</xdr:col>
      <xdr:colOff>38100</xdr:colOff>
      <xdr:row>86</xdr:row>
      <xdr:rowOff>83186</xdr:rowOff>
    </xdr:to>
    <xdr:sp macro="" textlink="">
      <xdr:nvSpPr>
        <xdr:cNvPr id="736" name="楕円 735"/>
        <xdr:cNvSpPr/>
      </xdr:nvSpPr>
      <xdr:spPr>
        <a:xfrm>
          <a:off x="18605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30480</xdr:rowOff>
    </xdr:from>
    <xdr:to>
      <xdr:col>102</xdr:col>
      <xdr:colOff>114300</xdr:colOff>
      <xdr:row>86</xdr:row>
      <xdr:rowOff>32386</xdr:rowOff>
    </xdr:to>
    <xdr:cxnSp macro="">
      <xdr:nvCxnSpPr>
        <xdr:cNvPr id="737" name="直線コネクタ 736"/>
        <xdr:cNvCxnSpPr/>
      </xdr:nvCxnSpPr>
      <xdr:spPr>
        <a:xfrm flipV="1">
          <a:off x="18656300" y="147751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97807</xdr:rowOff>
    </xdr:from>
    <xdr:ext cx="469744" cy="259045"/>
    <xdr:sp macro="" textlink="">
      <xdr:nvSpPr>
        <xdr:cNvPr id="738" name="n_1aveValue【児童館】&#10;一人当たり面積"/>
        <xdr:cNvSpPr txBox="1"/>
      </xdr:nvSpPr>
      <xdr:spPr>
        <a:xfrm>
          <a:off x="210757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739" name="n_2aveValue【児童館】&#10;一人当たり面積"/>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95902</xdr:rowOff>
    </xdr:from>
    <xdr:ext cx="469744" cy="259045"/>
    <xdr:sp macro="" textlink="">
      <xdr:nvSpPr>
        <xdr:cNvPr id="740" name="n_3aveValue【児童館】&#10;一人当たり面積"/>
        <xdr:cNvSpPr txBox="1"/>
      </xdr:nvSpPr>
      <xdr:spPr>
        <a:xfrm>
          <a:off x="19310427"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41" name="n_4aveValue【児童館】&#10;一人当たり面積"/>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146702</xdr:rowOff>
    </xdr:from>
    <xdr:ext cx="469744" cy="259045"/>
    <xdr:sp macro="" textlink="">
      <xdr:nvSpPr>
        <xdr:cNvPr id="742" name="n_1mainValue【児童館】&#10;一人当たり面積"/>
        <xdr:cNvSpPr txBox="1"/>
      </xdr:nvSpPr>
      <xdr:spPr>
        <a:xfrm>
          <a:off x="21075727" y="147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743" name="n_2mainValue【児童館】&#10;一人当たり面積"/>
        <xdr:cNvSpPr txBox="1"/>
      </xdr:nvSpPr>
      <xdr:spPr>
        <a:xfrm>
          <a:off x="20199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72407</xdr:rowOff>
    </xdr:from>
    <xdr:ext cx="469744" cy="259045"/>
    <xdr:sp macro="" textlink="">
      <xdr:nvSpPr>
        <xdr:cNvPr id="744" name="n_3mainValue【児童館】&#10;一人当たり面積"/>
        <xdr:cNvSpPr txBox="1"/>
      </xdr:nvSpPr>
      <xdr:spPr>
        <a:xfrm>
          <a:off x="19310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74313</xdr:rowOff>
    </xdr:from>
    <xdr:ext cx="469744" cy="259045"/>
    <xdr:sp macro="" textlink="">
      <xdr:nvSpPr>
        <xdr:cNvPr id="745" name="n_4mainValue【児童館】&#10;一人当たり面積"/>
        <xdr:cNvSpPr txBox="1"/>
      </xdr:nvSpPr>
      <xdr:spPr>
        <a:xfrm>
          <a:off x="18421427" y="148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771" name="直線コネクタ 770"/>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774"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775" name="直線コネクタ 774"/>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776" name="【公民館】&#10;有形固定資産減価償却率平均値テキスト"/>
        <xdr:cNvSpPr txBox="1"/>
      </xdr:nvSpPr>
      <xdr:spPr>
        <a:xfrm>
          <a:off x="16357600" y="1803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77" name="フローチャート: 判断 776"/>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8" name="フローチャート: 判断 777"/>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9" name="フローチャート: 判断 778"/>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80" name="フローチャート: 判断 779"/>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81" name="フローチャート: 判断 780"/>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4173</xdr:rowOff>
    </xdr:from>
    <xdr:to>
      <xdr:col>85</xdr:col>
      <xdr:colOff>177800</xdr:colOff>
      <xdr:row>108</xdr:row>
      <xdr:rowOff>105773</xdr:rowOff>
    </xdr:to>
    <xdr:sp macro="" textlink="">
      <xdr:nvSpPr>
        <xdr:cNvPr id="787" name="楕円 786"/>
        <xdr:cNvSpPr/>
      </xdr:nvSpPr>
      <xdr:spPr>
        <a:xfrm>
          <a:off x="162687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154050</xdr:rowOff>
    </xdr:from>
    <xdr:ext cx="405111" cy="259045"/>
    <xdr:sp macro="" textlink="">
      <xdr:nvSpPr>
        <xdr:cNvPr id="788" name="【公民館】&#10;有形固定資産減価償却率該当値テキスト"/>
        <xdr:cNvSpPr txBox="1"/>
      </xdr:nvSpPr>
      <xdr:spPr>
        <a:xfrm>
          <a:off x="16357600"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167458</xdr:rowOff>
    </xdr:from>
    <xdr:to>
      <xdr:col>81</xdr:col>
      <xdr:colOff>101600</xdr:colOff>
      <xdr:row>108</xdr:row>
      <xdr:rowOff>97608</xdr:rowOff>
    </xdr:to>
    <xdr:sp macro="" textlink="">
      <xdr:nvSpPr>
        <xdr:cNvPr id="789" name="楕円 788"/>
        <xdr:cNvSpPr/>
      </xdr:nvSpPr>
      <xdr:spPr>
        <a:xfrm>
          <a:off x="15430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46808</xdr:rowOff>
    </xdr:from>
    <xdr:to>
      <xdr:col>85</xdr:col>
      <xdr:colOff>127000</xdr:colOff>
      <xdr:row>108</xdr:row>
      <xdr:rowOff>54973</xdr:rowOff>
    </xdr:to>
    <xdr:cxnSp macro="">
      <xdr:nvCxnSpPr>
        <xdr:cNvPr id="790" name="直線コネクタ 789"/>
        <xdr:cNvCxnSpPr/>
      </xdr:nvCxnSpPr>
      <xdr:spPr>
        <a:xfrm>
          <a:off x="15481300" y="1856340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40095</xdr:rowOff>
    </xdr:from>
    <xdr:to>
      <xdr:col>76</xdr:col>
      <xdr:colOff>165100</xdr:colOff>
      <xdr:row>107</xdr:row>
      <xdr:rowOff>141695</xdr:rowOff>
    </xdr:to>
    <xdr:sp macro="" textlink="">
      <xdr:nvSpPr>
        <xdr:cNvPr id="791" name="楕円 790"/>
        <xdr:cNvSpPr/>
      </xdr:nvSpPr>
      <xdr:spPr>
        <a:xfrm>
          <a:off x="14541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90895</xdr:rowOff>
    </xdr:from>
    <xdr:to>
      <xdr:col>81</xdr:col>
      <xdr:colOff>50800</xdr:colOff>
      <xdr:row>108</xdr:row>
      <xdr:rowOff>46808</xdr:rowOff>
    </xdr:to>
    <xdr:cxnSp macro="">
      <xdr:nvCxnSpPr>
        <xdr:cNvPr id="792" name="直線コネクタ 791"/>
        <xdr:cNvCxnSpPr/>
      </xdr:nvCxnSpPr>
      <xdr:spPr>
        <a:xfrm>
          <a:off x="14592300" y="18436045"/>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5806</xdr:rowOff>
    </xdr:from>
    <xdr:to>
      <xdr:col>72</xdr:col>
      <xdr:colOff>38100</xdr:colOff>
      <xdr:row>107</xdr:row>
      <xdr:rowOff>107406</xdr:rowOff>
    </xdr:to>
    <xdr:sp macro="" textlink="">
      <xdr:nvSpPr>
        <xdr:cNvPr id="793" name="楕円 792"/>
        <xdr:cNvSpPr/>
      </xdr:nvSpPr>
      <xdr:spPr>
        <a:xfrm>
          <a:off x="13652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56606</xdr:rowOff>
    </xdr:from>
    <xdr:to>
      <xdr:col>76</xdr:col>
      <xdr:colOff>114300</xdr:colOff>
      <xdr:row>107</xdr:row>
      <xdr:rowOff>90895</xdr:rowOff>
    </xdr:to>
    <xdr:cxnSp macro="">
      <xdr:nvCxnSpPr>
        <xdr:cNvPr id="794" name="直線コネクタ 793"/>
        <xdr:cNvCxnSpPr/>
      </xdr:nvCxnSpPr>
      <xdr:spPr>
        <a:xfrm>
          <a:off x="13703300" y="184017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141332</xdr:rowOff>
    </xdr:from>
    <xdr:to>
      <xdr:col>67</xdr:col>
      <xdr:colOff>101600</xdr:colOff>
      <xdr:row>107</xdr:row>
      <xdr:rowOff>71482</xdr:rowOff>
    </xdr:to>
    <xdr:sp macro="" textlink="">
      <xdr:nvSpPr>
        <xdr:cNvPr id="795" name="楕円 794"/>
        <xdr:cNvSpPr/>
      </xdr:nvSpPr>
      <xdr:spPr>
        <a:xfrm>
          <a:off x="1276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20682</xdr:rowOff>
    </xdr:from>
    <xdr:to>
      <xdr:col>71</xdr:col>
      <xdr:colOff>177800</xdr:colOff>
      <xdr:row>107</xdr:row>
      <xdr:rowOff>56606</xdr:rowOff>
    </xdr:to>
    <xdr:cxnSp macro="">
      <xdr:nvCxnSpPr>
        <xdr:cNvPr id="796" name="直線コネクタ 795"/>
        <xdr:cNvCxnSpPr/>
      </xdr:nvCxnSpPr>
      <xdr:spPr>
        <a:xfrm>
          <a:off x="12814300" y="183658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97" name="n_1aveValue【公民館】&#10;有形固定資産減価償却率"/>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98" name="n_2aveValue【公民館】&#10;有形固定資産減価償却率"/>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99" name="n_3aveValue【公民館】&#10;有形固定資産減価償却率"/>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800" name="n_4aveValue【公民館】&#10;有形固定資産減価償却率"/>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88735</xdr:rowOff>
    </xdr:from>
    <xdr:ext cx="405111" cy="259045"/>
    <xdr:sp macro="" textlink="">
      <xdr:nvSpPr>
        <xdr:cNvPr id="801" name="n_1mainValue【公民館】&#10;有形固定資産減価償却率"/>
        <xdr:cNvSpPr txBox="1"/>
      </xdr:nvSpPr>
      <xdr:spPr>
        <a:xfrm>
          <a:off x="152660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132822</xdr:rowOff>
    </xdr:from>
    <xdr:ext cx="405111" cy="259045"/>
    <xdr:sp macro="" textlink="">
      <xdr:nvSpPr>
        <xdr:cNvPr id="802" name="n_2mainValue【公民館】&#10;有形固定資産減価償却率"/>
        <xdr:cNvSpPr txBox="1"/>
      </xdr:nvSpPr>
      <xdr:spPr>
        <a:xfrm>
          <a:off x="14389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98533</xdr:rowOff>
    </xdr:from>
    <xdr:ext cx="405111" cy="259045"/>
    <xdr:sp macro="" textlink="">
      <xdr:nvSpPr>
        <xdr:cNvPr id="803" name="n_3mainValue【公民館】&#10;有形固定資産減価償却率"/>
        <xdr:cNvSpPr txBox="1"/>
      </xdr:nvSpPr>
      <xdr:spPr>
        <a:xfrm>
          <a:off x="13500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62609</xdr:rowOff>
    </xdr:from>
    <xdr:ext cx="405111" cy="259045"/>
    <xdr:sp macro="" textlink="">
      <xdr:nvSpPr>
        <xdr:cNvPr id="804" name="n_4mainValue【公民館】&#10;有形固定資産減価償却率"/>
        <xdr:cNvSpPr txBox="1"/>
      </xdr:nvSpPr>
      <xdr:spPr>
        <a:xfrm>
          <a:off x="12611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6" name="テキスト ボックス 82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828" name="直線コネクタ 827"/>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2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30" name="直線コネクタ 82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831"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832" name="直線コネクタ 831"/>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833" name="【公民館】&#10;一人当たり面積平均値テキスト"/>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834" name="フローチャート: 判断 833"/>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835" name="フローチャート: 判断 834"/>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836" name="フローチャート: 判断 835"/>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837" name="フローチャート: 判断 836"/>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838" name="フローチャート: 判断 837"/>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66357</xdr:rowOff>
    </xdr:from>
    <xdr:to>
      <xdr:col>116</xdr:col>
      <xdr:colOff>114300</xdr:colOff>
      <xdr:row>106</xdr:row>
      <xdr:rowOff>167957</xdr:rowOff>
    </xdr:to>
    <xdr:sp macro="" textlink="">
      <xdr:nvSpPr>
        <xdr:cNvPr id="844" name="楕円 843"/>
        <xdr:cNvSpPr/>
      </xdr:nvSpPr>
      <xdr:spPr>
        <a:xfrm>
          <a:off x="22110700" y="182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89234</xdr:rowOff>
    </xdr:from>
    <xdr:ext cx="469744" cy="259045"/>
    <xdr:sp macro="" textlink="">
      <xdr:nvSpPr>
        <xdr:cNvPr id="845" name="【公民館】&#10;一人当たり面積該当値テキスト"/>
        <xdr:cNvSpPr txBox="1"/>
      </xdr:nvSpPr>
      <xdr:spPr>
        <a:xfrm>
          <a:off x="22199600" y="1809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71310</xdr:rowOff>
    </xdr:from>
    <xdr:to>
      <xdr:col>112</xdr:col>
      <xdr:colOff>38100</xdr:colOff>
      <xdr:row>107</xdr:row>
      <xdr:rowOff>1460</xdr:rowOff>
    </xdr:to>
    <xdr:sp macro="" textlink="">
      <xdr:nvSpPr>
        <xdr:cNvPr id="846" name="楕円 845"/>
        <xdr:cNvSpPr/>
      </xdr:nvSpPr>
      <xdr:spPr>
        <a:xfrm>
          <a:off x="21272500" y="182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117157</xdr:rowOff>
    </xdr:from>
    <xdr:to>
      <xdr:col>116</xdr:col>
      <xdr:colOff>63500</xdr:colOff>
      <xdr:row>106</xdr:row>
      <xdr:rowOff>122110</xdr:rowOff>
    </xdr:to>
    <xdr:cxnSp macro="">
      <xdr:nvCxnSpPr>
        <xdr:cNvPr id="847" name="直線コネクタ 846"/>
        <xdr:cNvCxnSpPr/>
      </xdr:nvCxnSpPr>
      <xdr:spPr>
        <a:xfrm flipV="1">
          <a:off x="21323300" y="1829085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145796</xdr:rowOff>
    </xdr:from>
    <xdr:to>
      <xdr:col>107</xdr:col>
      <xdr:colOff>101600</xdr:colOff>
      <xdr:row>108</xdr:row>
      <xdr:rowOff>75946</xdr:rowOff>
    </xdr:to>
    <xdr:sp macro="" textlink="">
      <xdr:nvSpPr>
        <xdr:cNvPr id="848" name="楕円 847"/>
        <xdr:cNvSpPr/>
      </xdr:nvSpPr>
      <xdr:spPr>
        <a:xfrm>
          <a:off x="20383500" y="184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122110</xdr:rowOff>
    </xdr:from>
    <xdr:to>
      <xdr:col>111</xdr:col>
      <xdr:colOff>177800</xdr:colOff>
      <xdr:row>108</xdr:row>
      <xdr:rowOff>25146</xdr:rowOff>
    </xdr:to>
    <xdr:cxnSp macro="">
      <xdr:nvCxnSpPr>
        <xdr:cNvPr id="849" name="直線コネクタ 848"/>
        <xdr:cNvCxnSpPr/>
      </xdr:nvCxnSpPr>
      <xdr:spPr>
        <a:xfrm flipV="1">
          <a:off x="20434300" y="18295810"/>
          <a:ext cx="889000" cy="2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149797</xdr:rowOff>
    </xdr:from>
    <xdr:to>
      <xdr:col>102</xdr:col>
      <xdr:colOff>165100</xdr:colOff>
      <xdr:row>108</xdr:row>
      <xdr:rowOff>79947</xdr:rowOff>
    </xdr:to>
    <xdr:sp macro="" textlink="">
      <xdr:nvSpPr>
        <xdr:cNvPr id="850" name="楕円 849"/>
        <xdr:cNvSpPr/>
      </xdr:nvSpPr>
      <xdr:spPr>
        <a:xfrm>
          <a:off x="19494500" y="184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25146</xdr:rowOff>
    </xdr:from>
    <xdr:to>
      <xdr:col>107</xdr:col>
      <xdr:colOff>50800</xdr:colOff>
      <xdr:row>108</xdr:row>
      <xdr:rowOff>29147</xdr:rowOff>
    </xdr:to>
    <xdr:cxnSp macro="">
      <xdr:nvCxnSpPr>
        <xdr:cNvPr id="851" name="直線コネクタ 850"/>
        <xdr:cNvCxnSpPr/>
      </xdr:nvCxnSpPr>
      <xdr:spPr>
        <a:xfrm flipV="1">
          <a:off x="19545300" y="1854174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153225</xdr:rowOff>
    </xdr:from>
    <xdr:to>
      <xdr:col>98</xdr:col>
      <xdr:colOff>38100</xdr:colOff>
      <xdr:row>108</xdr:row>
      <xdr:rowOff>83375</xdr:rowOff>
    </xdr:to>
    <xdr:sp macro="" textlink="">
      <xdr:nvSpPr>
        <xdr:cNvPr id="852" name="楕円 851"/>
        <xdr:cNvSpPr/>
      </xdr:nvSpPr>
      <xdr:spPr>
        <a:xfrm>
          <a:off x="18605500" y="1849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29147</xdr:rowOff>
    </xdr:from>
    <xdr:to>
      <xdr:col>102</xdr:col>
      <xdr:colOff>114300</xdr:colOff>
      <xdr:row>108</xdr:row>
      <xdr:rowOff>32575</xdr:rowOff>
    </xdr:to>
    <xdr:cxnSp macro="">
      <xdr:nvCxnSpPr>
        <xdr:cNvPr id="853" name="直線コネクタ 852"/>
        <xdr:cNvCxnSpPr/>
      </xdr:nvCxnSpPr>
      <xdr:spPr>
        <a:xfrm flipV="1">
          <a:off x="18656300" y="18545747"/>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8780</xdr:rowOff>
    </xdr:from>
    <xdr:ext cx="469744" cy="259045"/>
    <xdr:sp macro="" textlink="">
      <xdr:nvSpPr>
        <xdr:cNvPr id="854" name="n_1aveValue【公民館】&#10;一人当たり面積"/>
        <xdr:cNvSpPr txBox="1"/>
      </xdr:nvSpPr>
      <xdr:spPr>
        <a:xfrm>
          <a:off x="21075727"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855" name="n_2aveValue【公民館】&#10;一人当たり面積"/>
        <xdr:cNvSpPr txBox="1"/>
      </xdr:nvSpPr>
      <xdr:spPr>
        <a:xfrm>
          <a:off x="20199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856" name="n_3aveValue【公民館】&#10;一人当たり面積"/>
        <xdr:cNvSpPr txBox="1"/>
      </xdr:nvSpPr>
      <xdr:spPr>
        <a:xfrm>
          <a:off x="19310427" y="181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857" name="n_4aveValue【公民館】&#10;一人当たり面積"/>
        <xdr:cNvSpPr txBox="1"/>
      </xdr:nvSpPr>
      <xdr:spPr>
        <a:xfrm>
          <a:off x="18421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17987</xdr:rowOff>
    </xdr:from>
    <xdr:ext cx="469744" cy="259045"/>
    <xdr:sp macro="" textlink="">
      <xdr:nvSpPr>
        <xdr:cNvPr id="858" name="n_1mainValue【公民館】&#10;一人当たり面積"/>
        <xdr:cNvSpPr txBox="1"/>
      </xdr:nvSpPr>
      <xdr:spPr>
        <a:xfrm>
          <a:off x="21075727" y="1802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67073</xdr:rowOff>
    </xdr:from>
    <xdr:ext cx="469744" cy="259045"/>
    <xdr:sp macro="" textlink="">
      <xdr:nvSpPr>
        <xdr:cNvPr id="859" name="n_2mainValue【公民館】&#10;一人当たり面積"/>
        <xdr:cNvSpPr txBox="1"/>
      </xdr:nvSpPr>
      <xdr:spPr>
        <a:xfrm>
          <a:off x="20199427" y="18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71074</xdr:rowOff>
    </xdr:from>
    <xdr:ext cx="469744" cy="259045"/>
    <xdr:sp macro="" textlink="">
      <xdr:nvSpPr>
        <xdr:cNvPr id="860" name="n_3mainValue【公民館】&#10;一人当たり面積"/>
        <xdr:cNvSpPr txBox="1"/>
      </xdr:nvSpPr>
      <xdr:spPr>
        <a:xfrm>
          <a:off x="19310427" y="1858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74502</xdr:rowOff>
    </xdr:from>
    <xdr:ext cx="469744" cy="259045"/>
    <xdr:sp macro="" textlink="">
      <xdr:nvSpPr>
        <xdr:cNvPr id="861" name="n_4mainValue【公民館】&#10;一人当たり面積"/>
        <xdr:cNvSpPr txBox="1"/>
      </xdr:nvSpPr>
      <xdr:spPr>
        <a:xfrm>
          <a:off x="18421427" y="1859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令和</a:t>
          </a:r>
          <a:r>
            <a:rPr kumimoji="1" lang="ja-JP" altLang="en-US" sz="1400" b="0" i="0" baseline="0">
              <a:solidFill>
                <a:schemeClr val="dk1"/>
              </a:solidFill>
              <a:effectLst/>
              <a:latin typeface="+mn-lt"/>
              <a:ea typeface="+mn-ea"/>
              <a:cs typeface="+mn-cs"/>
            </a:rPr>
            <a:t>３</a:t>
          </a:r>
          <a:r>
            <a:rPr kumimoji="1" lang="ja-JP" altLang="ja-JP" sz="1400" b="0" i="0" baseline="0">
              <a:solidFill>
                <a:schemeClr val="dk1"/>
              </a:solidFill>
              <a:effectLst/>
              <a:latin typeface="+mn-lt"/>
              <a:ea typeface="+mn-ea"/>
              <a:cs typeface="+mn-cs"/>
            </a:rPr>
            <a:t>年度決算でみると、全体的に有形固定資産減価償却率は増加傾向にあり、</a:t>
          </a:r>
          <a:r>
            <a:rPr kumimoji="1" lang="ja-JP" altLang="en-US" sz="1400" b="0" i="0" baseline="0">
              <a:solidFill>
                <a:schemeClr val="dk1"/>
              </a:solidFill>
              <a:effectLst/>
              <a:latin typeface="+mn-lt"/>
              <a:ea typeface="+mn-ea"/>
              <a:cs typeface="+mn-cs"/>
            </a:rPr>
            <a:t>橋りょう・トンネル以外</a:t>
          </a:r>
          <a:r>
            <a:rPr kumimoji="1" lang="ja-JP" altLang="ja-JP" sz="1400" b="0" i="0" baseline="0">
              <a:solidFill>
                <a:schemeClr val="dk1"/>
              </a:solidFill>
              <a:effectLst/>
              <a:latin typeface="+mn-lt"/>
              <a:ea typeface="+mn-ea"/>
              <a:cs typeface="+mn-cs"/>
            </a:rPr>
            <a:t>の減価償却率は類似団体と比較して上回っている。</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これは既存施設への投資が少なく、老朽化した施設が多いことを示して</a:t>
          </a:r>
          <a:r>
            <a:rPr kumimoji="1" lang="ja-JP" altLang="en-US" sz="1400" b="0" i="0" baseline="0">
              <a:solidFill>
                <a:schemeClr val="dk1"/>
              </a:solidFill>
              <a:effectLst/>
              <a:latin typeface="+mn-lt"/>
              <a:ea typeface="+mn-ea"/>
              <a:cs typeface="+mn-cs"/>
            </a:rPr>
            <a:t>いる。</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en-US" sz="1400" b="0" i="0" baseline="0">
              <a:solidFill>
                <a:schemeClr val="dk1"/>
              </a:solidFill>
              <a:effectLst/>
              <a:latin typeface="+mn-lt"/>
              <a:ea typeface="+mn-ea"/>
              <a:cs typeface="+mn-cs"/>
            </a:rPr>
            <a:t>　また、橋りょう・トンネルについても、減価償却率が県平均を下回っているものの、建設から長期間が経過し老朽化した施設も多い。</a:t>
          </a:r>
          <a:endParaRPr kumimoji="1" lang="en-US" altLang="ja-JP"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今後は、</a:t>
          </a:r>
          <a:r>
            <a:rPr lang="ja-JP" altLang="ja-JP" sz="1400">
              <a:solidFill>
                <a:schemeClr val="dk1"/>
              </a:solidFill>
              <a:effectLst/>
              <a:latin typeface="+mn-lt"/>
              <a:ea typeface="+mn-ea"/>
              <a:cs typeface="+mn-cs"/>
            </a:rPr>
            <a:t>人口減少が</a:t>
          </a:r>
          <a:r>
            <a:rPr lang="ja-JP" altLang="en-US" sz="1400">
              <a:solidFill>
                <a:schemeClr val="dk1"/>
              </a:solidFill>
              <a:effectLst/>
              <a:latin typeface="+mn-lt"/>
              <a:ea typeface="+mn-ea"/>
              <a:cs typeface="+mn-cs"/>
            </a:rPr>
            <a:t>見込まれる一方で老朽化に伴い</a:t>
          </a:r>
          <a:r>
            <a:rPr lang="ja-JP" altLang="ja-JP" sz="1400">
              <a:solidFill>
                <a:schemeClr val="dk1"/>
              </a:solidFill>
              <a:effectLst/>
              <a:latin typeface="+mn-lt"/>
              <a:ea typeface="+mn-ea"/>
              <a:cs typeface="+mn-cs"/>
            </a:rPr>
            <a:t>道路等</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インフラ工作物の更新・修繕を進めていく</a:t>
          </a:r>
          <a:r>
            <a:rPr lang="ja-JP" altLang="en-US" sz="1400">
              <a:solidFill>
                <a:schemeClr val="dk1"/>
              </a:solidFill>
              <a:effectLst/>
              <a:latin typeface="+mn-lt"/>
              <a:ea typeface="+mn-ea"/>
              <a:cs typeface="+mn-cs"/>
            </a:rPr>
            <a:t>必要があるため</a:t>
          </a:r>
          <a:r>
            <a:rPr lang="ja-JP" altLang="ja-JP" sz="1400">
              <a:solidFill>
                <a:schemeClr val="dk1"/>
              </a:solidFill>
              <a:effectLst/>
              <a:latin typeface="+mn-lt"/>
              <a:ea typeface="+mn-ea"/>
              <a:cs typeface="+mn-cs"/>
            </a:rPr>
            <a:t>、将来世代への負担</a:t>
          </a:r>
          <a:r>
            <a:rPr lang="ja-JP" altLang="en-US" sz="1400">
              <a:solidFill>
                <a:schemeClr val="dk1"/>
              </a:solidFill>
              <a:effectLst/>
              <a:latin typeface="+mn-lt"/>
              <a:ea typeface="+mn-ea"/>
              <a:cs typeface="+mn-cs"/>
            </a:rPr>
            <a:t>増加</a:t>
          </a:r>
          <a:r>
            <a:rPr lang="ja-JP" altLang="ja-JP" sz="1400">
              <a:solidFill>
                <a:schemeClr val="dk1"/>
              </a:solidFill>
              <a:effectLst/>
              <a:latin typeface="+mn-lt"/>
              <a:ea typeface="+mn-ea"/>
              <a:cs typeface="+mn-cs"/>
            </a:rPr>
            <a:t>が懸念される。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4,236
99.47
5,092,488
4,838,108
224,022
3,159,522
3,161,895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42</xdr:row>
      <xdr:rowOff>106680</xdr:rowOff>
    </xdr:to>
    <xdr:cxnSp macro="">
      <xdr:nvCxnSpPr>
        <xdr:cNvPr id="56" name="直線コネクタ 55"/>
        <xdr:cNvCxnSpPr/>
      </xdr:nvCxnSpPr>
      <xdr:spPr>
        <a:xfrm flipV="1">
          <a:off x="4634865" y="571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7" name="【図書館】&#10;有形固定資産減価償却率最小値テキスト"/>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8" name="直線コネクタ 57"/>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147337</xdr:rowOff>
    </xdr:from>
    <xdr:ext cx="405111" cy="259045"/>
    <xdr:sp macro="" textlink="">
      <xdr:nvSpPr>
        <xdr:cNvPr id="61" name="【図書館】&#10;有形固定資産減価償却率平均値テキスト"/>
        <xdr:cNvSpPr txBox="1"/>
      </xdr:nvSpPr>
      <xdr:spPr>
        <a:xfrm>
          <a:off x="4673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62" name="フローチャート: 判断 61"/>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46355</xdr:rowOff>
    </xdr:from>
    <xdr:to>
      <xdr:col>20</xdr:col>
      <xdr:colOff>38100</xdr:colOff>
      <xdr:row>38</xdr:row>
      <xdr:rowOff>147955</xdr:rowOff>
    </xdr:to>
    <xdr:sp macro="" textlink="">
      <xdr:nvSpPr>
        <xdr:cNvPr id="63" name="フローチャート: 判断 62"/>
        <xdr:cNvSpPr/>
      </xdr:nvSpPr>
      <xdr:spPr>
        <a:xfrm>
          <a:off x="3746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23495</xdr:rowOff>
    </xdr:from>
    <xdr:to>
      <xdr:col>15</xdr:col>
      <xdr:colOff>101600</xdr:colOff>
      <xdr:row>38</xdr:row>
      <xdr:rowOff>125095</xdr:rowOff>
    </xdr:to>
    <xdr:sp macro="" textlink="">
      <xdr:nvSpPr>
        <xdr:cNvPr id="64" name="フローチャート: 判断 63"/>
        <xdr:cNvSpPr/>
      </xdr:nvSpPr>
      <xdr:spPr>
        <a:xfrm>
          <a:off x="2857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5" name="フローチャート: 判断 64"/>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74930</xdr:rowOff>
    </xdr:from>
    <xdr:to>
      <xdr:col>6</xdr:col>
      <xdr:colOff>38100</xdr:colOff>
      <xdr:row>38</xdr:row>
      <xdr:rowOff>5080</xdr:rowOff>
    </xdr:to>
    <xdr:sp macro="" textlink="">
      <xdr:nvSpPr>
        <xdr:cNvPr id="66" name="フローチャート: 判断 65"/>
        <xdr:cNvSpPr/>
      </xdr:nvSpPr>
      <xdr:spPr>
        <a:xfrm>
          <a:off x="1079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34925</xdr:rowOff>
    </xdr:from>
    <xdr:to>
      <xdr:col>24</xdr:col>
      <xdr:colOff>114300</xdr:colOff>
      <xdr:row>40</xdr:row>
      <xdr:rowOff>136525</xdr:rowOff>
    </xdr:to>
    <xdr:sp macro="" textlink="">
      <xdr:nvSpPr>
        <xdr:cNvPr id="72" name="楕円 71"/>
        <xdr:cNvSpPr/>
      </xdr:nvSpPr>
      <xdr:spPr>
        <a:xfrm>
          <a:off x="4584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13352</xdr:rowOff>
    </xdr:from>
    <xdr:ext cx="405111" cy="259045"/>
    <xdr:sp macro="" textlink="">
      <xdr:nvSpPr>
        <xdr:cNvPr id="73" name="【図書館】&#10;有形固定資産減価償却率該当値テキスト"/>
        <xdr:cNvSpPr txBox="1"/>
      </xdr:nvSpPr>
      <xdr:spPr>
        <a:xfrm>
          <a:off x="4673600"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xdr:rowOff>
    </xdr:from>
    <xdr:to>
      <xdr:col>20</xdr:col>
      <xdr:colOff>38100</xdr:colOff>
      <xdr:row>40</xdr:row>
      <xdr:rowOff>102235</xdr:rowOff>
    </xdr:to>
    <xdr:sp macro="" textlink="">
      <xdr:nvSpPr>
        <xdr:cNvPr id="74" name="楕円 73"/>
        <xdr:cNvSpPr/>
      </xdr:nvSpPr>
      <xdr:spPr>
        <a:xfrm>
          <a:off x="3746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51435</xdr:rowOff>
    </xdr:from>
    <xdr:to>
      <xdr:col>24</xdr:col>
      <xdr:colOff>63500</xdr:colOff>
      <xdr:row>40</xdr:row>
      <xdr:rowOff>85725</xdr:rowOff>
    </xdr:to>
    <xdr:cxnSp macro="">
      <xdr:nvCxnSpPr>
        <xdr:cNvPr id="75" name="直線コネクタ 74"/>
        <xdr:cNvCxnSpPr/>
      </xdr:nvCxnSpPr>
      <xdr:spPr>
        <a:xfrm>
          <a:off x="3797300" y="69094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135890</xdr:rowOff>
    </xdr:from>
    <xdr:to>
      <xdr:col>15</xdr:col>
      <xdr:colOff>101600</xdr:colOff>
      <xdr:row>40</xdr:row>
      <xdr:rowOff>66040</xdr:rowOff>
    </xdr:to>
    <xdr:sp macro="" textlink="">
      <xdr:nvSpPr>
        <xdr:cNvPr id="76" name="楕円 75"/>
        <xdr:cNvSpPr/>
      </xdr:nvSpPr>
      <xdr:spPr>
        <a:xfrm>
          <a:off x="2857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15240</xdr:rowOff>
    </xdr:from>
    <xdr:to>
      <xdr:col>19</xdr:col>
      <xdr:colOff>177800</xdr:colOff>
      <xdr:row>40</xdr:row>
      <xdr:rowOff>51435</xdr:rowOff>
    </xdr:to>
    <xdr:cxnSp macro="">
      <xdr:nvCxnSpPr>
        <xdr:cNvPr id="77" name="直線コネクタ 76"/>
        <xdr:cNvCxnSpPr/>
      </xdr:nvCxnSpPr>
      <xdr:spPr>
        <a:xfrm>
          <a:off x="2908300" y="68732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99695</xdr:rowOff>
    </xdr:from>
    <xdr:to>
      <xdr:col>10</xdr:col>
      <xdr:colOff>165100</xdr:colOff>
      <xdr:row>40</xdr:row>
      <xdr:rowOff>29845</xdr:rowOff>
    </xdr:to>
    <xdr:sp macro="" textlink="">
      <xdr:nvSpPr>
        <xdr:cNvPr id="78" name="楕円 77"/>
        <xdr:cNvSpPr/>
      </xdr:nvSpPr>
      <xdr:spPr>
        <a:xfrm>
          <a:off x="1968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150495</xdr:rowOff>
    </xdr:from>
    <xdr:to>
      <xdr:col>15</xdr:col>
      <xdr:colOff>50800</xdr:colOff>
      <xdr:row>40</xdr:row>
      <xdr:rowOff>15240</xdr:rowOff>
    </xdr:to>
    <xdr:cxnSp macro="">
      <xdr:nvCxnSpPr>
        <xdr:cNvPr id="79" name="直線コネクタ 78"/>
        <xdr:cNvCxnSpPr/>
      </xdr:nvCxnSpPr>
      <xdr:spPr>
        <a:xfrm>
          <a:off x="2019300" y="68370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118745</xdr:rowOff>
    </xdr:from>
    <xdr:to>
      <xdr:col>6</xdr:col>
      <xdr:colOff>38100</xdr:colOff>
      <xdr:row>40</xdr:row>
      <xdr:rowOff>48895</xdr:rowOff>
    </xdr:to>
    <xdr:sp macro="" textlink="">
      <xdr:nvSpPr>
        <xdr:cNvPr id="80" name="楕円 79"/>
        <xdr:cNvSpPr/>
      </xdr:nvSpPr>
      <xdr:spPr>
        <a:xfrm>
          <a:off x="1079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150495</xdr:rowOff>
    </xdr:from>
    <xdr:to>
      <xdr:col>10</xdr:col>
      <xdr:colOff>114300</xdr:colOff>
      <xdr:row>39</xdr:row>
      <xdr:rowOff>169545</xdr:rowOff>
    </xdr:to>
    <xdr:cxnSp macro="">
      <xdr:nvCxnSpPr>
        <xdr:cNvPr id="81" name="直線コネクタ 80"/>
        <xdr:cNvCxnSpPr/>
      </xdr:nvCxnSpPr>
      <xdr:spPr>
        <a:xfrm flipV="1">
          <a:off x="1130300" y="68370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164482</xdr:rowOff>
    </xdr:from>
    <xdr:ext cx="405111" cy="259045"/>
    <xdr:sp macro="" textlink="">
      <xdr:nvSpPr>
        <xdr:cNvPr id="82" name="n_1aveValue【図書館】&#10;有形固定資産減価償却率"/>
        <xdr:cNvSpPr txBox="1"/>
      </xdr:nvSpPr>
      <xdr:spPr>
        <a:xfrm>
          <a:off x="35820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141622</xdr:rowOff>
    </xdr:from>
    <xdr:ext cx="405111" cy="259045"/>
    <xdr:sp macro="" textlink="">
      <xdr:nvSpPr>
        <xdr:cNvPr id="83" name="n_2aveValue【図書館】&#10;有形固定資産減価償却率"/>
        <xdr:cNvSpPr txBox="1"/>
      </xdr:nvSpPr>
      <xdr:spPr>
        <a:xfrm>
          <a:off x="2705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4" name="n_3aveValue【図書館】&#10;有形固定資産減価償却率"/>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21607</xdr:rowOff>
    </xdr:from>
    <xdr:ext cx="405111" cy="259045"/>
    <xdr:sp macro="" textlink="">
      <xdr:nvSpPr>
        <xdr:cNvPr id="85" name="n_4aveValue【図書館】&#10;有形固定資産減価償却率"/>
        <xdr:cNvSpPr txBox="1"/>
      </xdr:nvSpPr>
      <xdr:spPr>
        <a:xfrm>
          <a:off x="927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93362</xdr:rowOff>
    </xdr:from>
    <xdr:ext cx="405111" cy="259045"/>
    <xdr:sp macro="" textlink="">
      <xdr:nvSpPr>
        <xdr:cNvPr id="86" name="n_1mainValue【図書館】&#10;有形固定資産減価償却率"/>
        <xdr:cNvSpPr txBox="1"/>
      </xdr:nvSpPr>
      <xdr:spPr>
        <a:xfrm>
          <a:off x="3582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57167</xdr:rowOff>
    </xdr:from>
    <xdr:ext cx="405111" cy="259045"/>
    <xdr:sp macro="" textlink="">
      <xdr:nvSpPr>
        <xdr:cNvPr id="87" name="n_2mainValue【図書館】&#10;有形固定資産減価償却率"/>
        <xdr:cNvSpPr txBox="1"/>
      </xdr:nvSpPr>
      <xdr:spPr>
        <a:xfrm>
          <a:off x="2705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20972</xdr:rowOff>
    </xdr:from>
    <xdr:ext cx="405111" cy="259045"/>
    <xdr:sp macro="" textlink="">
      <xdr:nvSpPr>
        <xdr:cNvPr id="88" name="n_3mainValue【図書館】&#10;有形固定資産減価償却率"/>
        <xdr:cNvSpPr txBox="1"/>
      </xdr:nvSpPr>
      <xdr:spPr>
        <a:xfrm>
          <a:off x="1816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40022</xdr:rowOff>
    </xdr:from>
    <xdr:ext cx="405111" cy="259045"/>
    <xdr:sp macro="" textlink="">
      <xdr:nvSpPr>
        <xdr:cNvPr id="89" name="n_4mainValue【図書館】&#10;有形固定資産減価償却率"/>
        <xdr:cNvSpPr txBox="1"/>
      </xdr:nvSpPr>
      <xdr:spPr>
        <a:xfrm>
          <a:off x="927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85344</xdr:rowOff>
    </xdr:to>
    <xdr:cxnSp macro="">
      <xdr:nvCxnSpPr>
        <xdr:cNvPr id="111" name="直線コネクタ 110"/>
        <xdr:cNvCxnSpPr/>
      </xdr:nvCxnSpPr>
      <xdr:spPr>
        <a:xfrm flipV="1">
          <a:off x="10476865" y="583692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89171</xdr:rowOff>
    </xdr:from>
    <xdr:ext cx="469744" cy="259045"/>
    <xdr:sp macro="" textlink="">
      <xdr:nvSpPr>
        <xdr:cNvPr id="112" name="【図書館】&#10;一人当たり面積最小値テキスト"/>
        <xdr:cNvSpPr txBox="1"/>
      </xdr:nvSpPr>
      <xdr:spPr>
        <a:xfrm>
          <a:off x="10515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85344</xdr:rowOff>
    </xdr:from>
    <xdr:to>
      <xdr:col>55</xdr:col>
      <xdr:colOff>88900</xdr:colOff>
      <xdr:row>41</xdr:row>
      <xdr:rowOff>85344</xdr:rowOff>
    </xdr:to>
    <xdr:cxnSp macro="">
      <xdr:nvCxnSpPr>
        <xdr:cNvPr id="113" name="直線コネクタ 112"/>
        <xdr:cNvCxnSpPr/>
      </xdr:nvCxnSpPr>
      <xdr:spPr>
        <a:xfrm>
          <a:off x="10388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5" name="直線コネクタ 11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16273</xdr:rowOff>
    </xdr:from>
    <xdr:ext cx="469744" cy="259045"/>
    <xdr:sp macro="" textlink="">
      <xdr:nvSpPr>
        <xdr:cNvPr id="116" name="【図書館】&#10;一人当たり面積平均値テキスト"/>
        <xdr:cNvSpPr txBox="1"/>
      </xdr:nvSpPr>
      <xdr:spPr>
        <a:xfrm>
          <a:off x="10515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117" name="フローチャート: 判断 116"/>
        <xdr:cNvSpPr/>
      </xdr:nvSpPr>
      <xdr:spPr>
        <a:xfrm>
          <a:off x="10426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84836</xdr:rowOff>
    </xdr:from>
    <xdr:to>
      <xdr:col>55</xdr:col>
      <xdr:colOff>50800</xdr:colOff>
      <xdr:row>40</xdr:row>
      <xdr:rowOff>14986</xdr:rowOff>
    </xdr:to>
    <xdr:sp macro="" textlink="">
      <xdr:nvSpPr>
        <xdr:cNvPr id="127" name="楕円 126"/>
        <xdr:cNvSpPr/>
      </xdr:nvSpPr>
      <xdr:spPr>
        <a:xfrm>
          <a:off x="104267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63263</xdr:rowOff>
    </xdr:from>
    <xdr:ext cx="469744" cy="259045"/>
    <xdr:sp macro="" textlink="">
      <xdr:nvSpPr>
        <xdr:cNvPr id="128" name="【図書館】&#10;一人当たり面積該当値テキスト"/>
        <xdr:cNvSpPr txBox="1"/>
      </xdr:nvSpPr>
      <xdr:spPr>
        <a:xfrm>
          <a:off x="10515600" y="67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89408</xdr:rowOff>
    </xdr:from>
    <xdr:to>
      <xdr:col>50</xdr:col>
      <xdr:colOff>165100</xdr:colOff>
      <xdr:row>40</xdr:row>
      <xdr:rowOff>19558</xdr:rowOff>
    </xdr:to>
    <xdr:sp macro="" textlink="">
      <xdr:nvSpPr>
        <xdr:cNvPr id="129" name="楕円 128"/>
        <xdr:cNvSpPr/>
      </xdr:nvSpPr>
      <xdr:spPr>
        <a:xfrm>
          <a:off x="9588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135636</xdr:rowOff>
    </xdr:from>
    <xdr:to>
      <xdr:col>55</xdr:col>
      <xdr:colOff>0</xdr:colOff>
      <xdr:row>39</xdr:row>
      <xdr:rowOff>140208</xdr:rowOff>
    </xdr:to>
    <xdr:cxnSp macro="">
      <xdr:nvCxnSpPr>
        <xdr:cNvPr id="130" name="直線コネクタ 129"/>
        <xdr:cNvCxnSpPr/>
      </xdr:nvCxnSpPr>
      <xdr:spPr>
        <a:xfrm flipV="1">
          <a:off x="9639300" y="682218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98552</xdr:rowOff>
    </xdr:from>
    <xdr:to>
      <xdr:col>46</xdr:col>
      <xdr:colOff>38100</xdr:colOff>
      <xdr:row>40</xdr:row>
      <xdr:rowOff>28702</xdr:rowOff>
    </xdr:to>
    <xdr:sp macro="" textlink="">
      <xdr:nvSpPr>
        <xdr:cNvPr id="131" name="楕円 130"/>
        <xdr:cNvSpPr/>
      </xdr:nvSpPr>
      <xdr:spPr>
        <a:xfrm>
          <a:off x="8699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140208</xdr:rowOff>
    </xdr:from>
    <xdr:to>
      <xdr:col>50</xdr:col>
      <xdr:colOff>114300</xdr:colOff>
      <xdr:row>39</xdr:row>
      <xdr:rowOff>149352</xdr:rowOff>
    </xdr:to>
    <xdr:cxnSp macro="">
      <xdr:nvCxnSpPr>
        <xdr:cNvPr id="132" name="直線コネクタ 131"/>
        <xdr:cNvCxnSpPr/>
      </xdr:nvCxnSpPr>
      <xdr:spPr>
        <a:xfrm flipV="1">
          <a:off x="8750300" y="68267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107696</xdr:rowOff>
    </xdr:from>
    <xdr:to>
      <xdr:col>41</xdr:col>
      <xdr:colOff>101600</xdr:colOff>
      <xdr:row>40</xdr:row>
      <xdr:rowOff>37846</xdr:rowOff>
    </xdr:to>
    <xdr:sp macro="" textlink="">
      <xdr:nvSpPr>
        <xdr:cNvPr id="133" name="楕円 132"/>
        <xdr:cNvSpPr/>
      </xdr:nvSpPr>
      <xdr:spPr>
        <a:xfrm>
          <a:off x="7810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149352</xdr:rowOff>
    </xdr:from>
    <xdr:to>
      <xdr:col>45</xdr:col>
      <xdr:colOff>177800</xdr:colOff>
      <xdr:row>39</xdr:row>
      <xdr:rowOff>158496</xdr:rowOff>
    </xdr:to>
    <xdr:cxnSp macro="">
      <xdr:nvCxnSpPr>
        <xdr:cNvPr id="134" name="直線コネクタ 133"/>
        <xdr:cNvCxnSpPr/>
      </xdr:nvCxnSpPr>
      <xdr:spPr>
        <a:xfrm flipV="1">
          <a:off x="7861300" y="68359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5" name="楕円 134"/>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158496</xdr:rowOff>
    </xdr:from>
    <xdr:to>
      <xdr:col>41</xdr:col>
      <xdr:colOff>50800</xdr:colOff>
      <xdr:row>39</xdr:row>
      <xdr:rowOff>167640</xdr:rowOff>
    </xdr:to>
    <xdr:cxnSp macro="">
      <xdr:nvCxnSpPr>
        <xdr:cNvPr id="136" name="直線コネクタ 135"/>
        <xdr:cNvCxnSpPr/>
      </xdr:nvCxnSpPr>
      <xdr:spPr>
        <a:xfrm flipV="1">
          <a:off x="6972300" y="68450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8"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9" name="n_3aveValue【図書館】&#10;一人当たり面積"/>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40" name="n_4aveValue【図書館】&#10;一人当たり面積"/>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10685</xdr:rowOff>
    </xdr:from>
    <xdr:ext cx="469744" cy="259045"/>
    <xdr:sp macro="" textlink="">
      <xdr:nvSpPr>
        <xdr:cNvPr id="141" name="n_1mainValue【図書館】&#10;一人当たり面積"/>
        <xdr:cNvSpPr txBox="1"/>
      </xdr:nvSpPr>
      <xdr:spPr>
        <a:xfrm>
          <a:off x="93917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19829</xdr:rowOff>
    </xdr:from>
    <xdr:ext cx="469744" cy="259045"/>
    <xdr:sp macro="" textlink="">
      <xdr:nvSpPr>
        <xdr:cNvPr id="142" name="n_2mainValue【図書館】&#10;一人当たり面積"/>
        <xdr:cNvSpPr txBox="1"/>
      </xdr:nvSpPr>
      <xdr:spPr>
        <a:xfrm>
          <a:off x="8515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28973</xdr:rowOff>
    </xdr:from>
    <xdr:ext cx="469744" cy="259045"/>
    <xdr:sp macro="" textlink="">
      <xdr:nvSpPr>
        <xdr:cNvPr id="143" name="n_3mainValue【図書館】&#10;一人当たり面積"/>
        <xdr:cNvSpPr txBox="1"/>
      </xdr:nvSpPr>
      <xdr:spPr>
        <a:xfrm>
          <a:off x="76264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main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0" name="直線コネクタ 169"/>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1"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2" name="直線コネクタ 17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3"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4" name="直線コネクタ 173"/>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5" name="【体育館・プー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6" name="フローチャート: 判断 175"/>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177" name="フローチャート: 判断 176"/>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178" name="フローチャート: 判断 177"/>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179" name="フローチャート: 判断 178"/>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180" name="フローチャート: 判断 179"/>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71665</xdr:rowOff>
    </xdr:from>
    <xdr:to>
      <xdr:col>24</xdr:col>
      <xdr:colOff>114300</xdr:colOff>
      <xdr:row>63</xdr:row>
      <xdr:rowOff>1815</xdr:rowOff>
    </xdr:to>
    <xdr:sp macro="" textlink="">
      <xdr:nvSpPr>
        <xdr:cNvPr id="186" name="楕円 185"/>
        <xdr:cNvSpPr/>
      </xdr:nvSpPr>
      <xdr:spPr>
        <a:xfrm>
          <a:off x="45847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50092</xdr:rowOff>
    </xdr:from>
    <xdr:ext cx="405111" cy="259045"/>
    <xdr:sp macro="" textlink="">
      <xdr:nvSpPr>
        <xdr:cNvPr id="187" name="【体育館・プール】&#10;有形固定資産減価償却率該当値テキスト"/>
        <xdr:cNvSpPr txBox="1"/>
      </xdr:nvSpPr>
      <xdr:spPr>
        <a:xfrm>
          <a:off x="4673600"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30843</xdr:rowOff>
    </xdr:from>
    <xdr:to>
      <xdr:col>20</xdr:col>
      <xdr:colOff>38100</xdr:colOff>
      <xdr:row>62</xdr:row>
      <xdr:rowOff>132443</xdr:rowOff>
    </xdr:to>
    <xdr:sp macro="" textlink="">
      <xdr:nvSpPr>
        <xdr:cNvPr id="188" name="楕円 187"/>
        <xdr:cNvSpPr/>
      </xdr:nvSpPr>
      <xdr:spPr>
        <a:xfrm>
          <a:off x="3746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81643</xdr:rowOff>
    </xdr:from>
    <xdr:to>
      <xdr:col>24</xdr:col>
      <xdr:colOff>63500</xdr:colOff>
      <xdr:row>62</xdr:row>
      <xdr:rowOff>122465</xdr:rowOff>
    </xdr:to>
    <xdr:cxnSp macro="">
      <xdr:nvCxnSpPr>
        <xdr:cNvPr id="189" name="直線コネクタ 188"/>
        <xdr:cNvCxnSpPr/>
      </xdr:nvCxnSpPr>
      <xdr:spPr>
        <a:xfrm>
          <a:off x="3797300" y="10711543"/>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190" name="楕円 189"/>
        <xdr:cNvSpPr/>
      </xdr:nvSpPr>
      <xdr:spPr>
        <a:xfrm>
          <a:off x="2857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81643</xdr:rowOff>
    </xdr:to>
    <xdr:cxnSp macro="">
      <xdr:nvCxnSpPr>
        <xdr:cNvPr id="191" name="直線コネクタ 190"/>
        <xdr:cNvCxnSpPr/>
      </xdr:nvCxnSpPr>
      <xdr:spPr>
        <a:xfrm>
          <a:off x="2908300" y="106870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141877</xdr:rowOff>
    </xdr:from>
    <xdr:to>
      <xdr:col>10</xdr:col>
      <xdr:colOff>165100</xdr:colOff>
      <xdr:row>62</xdr:row>
      <xdr:rowOff>72027</xdr:rowOff>
    </xdr:to>
    <xdr:sp macro="" textlink="">
      <xdr:nvSpPr>
        <xdr:cNvPr id="192" name="楕円 191"/>
        <xdr:cNvSpPr/>
      </xdr:nvSpPr>
      <xdr:spPr>
        <a:xfrm>
          <a:off x="1968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21227</xdr:rowOff>
    </xdr:from>
    <xdr:to>
      <xdr:col>15</xdr:col>
      <xdr:colOff>50800</xdr:colOff>
      <xdr:row>62</xdr:row>
      <xdr:rowOff>57150</xdr:rowOff>
    </xdr:to>
    <xdr:cxnSp macro="">
      <xdr:nvCxnSpPr>
        <xdr:cNvPr id="193" name="直線コネクタ 192"/>
        <xdr:cNvCxnSpPr/>
      </xdr:nvCxnSpPr>
      <xdr:spPr>
        <a:xfrm>
          <a:off x="2019300" y="106511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104322</xdr:rowOff>
    </xdr:from>
    <xdr:to>
      <xdr:col>6</xdr:col>
      <xdr:colOff>38100</xdr:colOff>
      <xdr:row>62</xdr:row>
      <xdr:rowOff>34472</xdr:rowOff>
    </xdr:to>
    <xdr:sp macro="" textlink="">
      <xdr:nvSpPr>
        <xdr:cNvPr id="194" name="楕円 193"/>
        <xdr:cNvSpPr/>
      </xdr:nvSpPr>
      <xdr:spPr>
        <a:xfrm>
          <a:off x="1079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155122</xdr:rowOff>
    </xdr:from>
    <xdr:to>
      <xdr:col>10</xdr:col>
      <xdr:colOff>114300</xdr:colOff>
      <xdr:row>62</xdr:row>
      <xdr:rowOff>21227</xdr:rowOff>
    </xdr:to>
    <xdr:cxnSp macro="">
      <xdr:nvCxnSpPr>
        <xdr:cNvPr id="195" name="直線コネクタ 194"/>
        <xdr:cNvCxnSpPr/>
      </xdr:nvCxnSpPr>
      <xdr:spPr>
        <a:xfrm>
          <a:off x="1130300" y="106135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47733</xdr:rowOff>
    </xdr:from>
    <xdr:ext cx="405111" cy="259045"/>
    <xdr:sp macro="" textlink="">
      <xdr:nvSpPr>
        <xdr:cNvPr id="196" name="n_1aveValue【体育館・プール】&#10;有形固定資産減価償却率"/>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72226</xdr:rowOff>
    </xdr:from>
    <xdr:ext cx="405111" cy="259045"/>
    <xdr:sp macro="" textlink="">
      <xdr:nvSpPr>
        <xdr:cNvPr id="197" name="n_2aveValue【体育館・プール】&#10;有形固定資産減価償却率"/>
        <xdr:cNvSpPr txBox="1"/>
      </xdr:nvSpPr>
      <xdr:spPr>
        <a:xfrm>
          <a:off x="2705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198" name="n_3aveValue【体育館・プール】&#10;有形固定資産減価償却率"/>
        <xdr:cNvSpPr txBox="1"/>
      </xdr:nvSpPr>
      <xdr:spPr>
        <a:xfrm>
          <a:off x="1816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199" name="n_4aveValue【体育館・プール】&#10;有形固定資産減価償却率"/>
        <xdr:cNvSpPr txBox="1"/>
      </xdr:nvSpPr>
      <xdr:spPr>
        <a:xfrm>
          <a:off x="927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123570</xdr:rowOff>
    </xdr:from>
    <xdr:ext cx="405111" cy="259045"/>
    <xdr:sp macro="" textlink="">
      <xdr:nvSpPr>
        <xdr:cNvPr id="200" name="n_1mainValue【体育館・プール】&#10;有形固定資産減価償却率"/>
        <xdr:cNvSpPr txBox="1"/>
      </xdr:nvSpPr>
      <xdr:spPr>
        <a:xfrm>
          <a:off x="3582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201" name="n_2mainValue【体育館・プール】&#10;有形固定資産減価償却率"/>
        <xdr:cNvSpPr txBox="1"/>
      </xdr:nvSpPr>
      <xdr:spPr>
        <a:xfrm>
          <a:off x="2705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202" name="n_3mainValue【体育館・プール】&#10;有形固定資産減価償却率"/>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25599</xdr:rowOff>
    </xdr:from>
    <xdr:ext cx="405111" cy="259045"/>
    <xdr:sp macro="" textlink="">
      <xdr:nvSpPr>
        <xdr:cNvPr id="203" name="n_4mainValue【体育館・プール】&#10;有形固定資産減価償却率"/>
        <xdr:cNvSpPr txBox="1"/>
      </xdr:nvSpPr>
      <xdr:spPr>
        <a:xfrm>
          <a:off x="927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227" name="直線コネクタ 226"/>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228"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229" name="直線コネクタ 228"/>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230"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231" name="直線コネクタ 230"/>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232" name="【体育館・プール】&#10;一人当たり面積平均値テキスト"/>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233" name="フローチャート: 判断 232"/>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134366</xdr:rowOff>
    </xdr:from>
    <xdr:to>
      <xdr:col>50</xdr:col>
      <xdr:colOff>165100</xdr:colOff>
      <xdr:row>62</xdr:row>
      <xdr:rowOff>64516</xdr:rowOff>
    </xdr:to>
    <xdr:sp macro="" textlink="">
      <xdr:nvSpPr>
        <xdr:cNvPr id="234" name="フローチャート: 判断 233"/>
        <xdr:cNvSpPr/>
      </xdr:nvSpPr>
      <xdr:spPr>
        <a:xfrm>
          <a:off x="9588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155702</xdr:rowOff>
    </xdr:from>
    <xdr:to>
      <xdr:col>46</xdr:col>
      <xdr:colOff>38100</xdr:colOff>
      <xdr:row>62</xdr:row>
      <xdr:rowOff>85852</xdr:rowOff>
    </xdr:to>
    <xdr:sp macro="" textlink="">
      <xdr:nvSpPr>
        <xdr:cNvPr id="235" name="フローチャート: 判断 234"/>
        <xdr:cNvSpPr/>
      </xdr:nvSpPr>
      <xdr:spPr>
        <a:xfrm>
          <a:off x="8699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137795</xdr:rowOff>
    </xdr:from>
    <xdr:to>
      <xdr:col>41</xdr:col>
      <xdr:colOff>101600</xdr:colOff>
      <xdr:row>62</xdr:row>
      <xdr:rowOff>67945</xdr:rowOff>
    </xdr:to>
    <xdr:sp macro="" textlink="">
      <xdr:nvSpPr>
        <xdr:cNvPr id="236" name="フローチャート: 判断 235"/>
        <xdr:cNvSpPr/>
      </xdr:nvSpPr>
      <xdr:spPr>
        <a:xfrm>
          <a:off x="7810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140081</xdr:rowOff>
    </xdr:from>
    <xdr:to>
      <xdr:col>36</xdr:col>
      <xdr:colOff>165100</xdr:colOff>
      <xdr:row>62</xdr:row>
      <xdr:rowOff>70231</xdr:rowOff>
    </xdr:to>
    <xdr:sp macro="" textlink="">
      <xdr:nvSpPr>
        <xdr:cNvPr id="237" name="フローチャート: 判断 236"/>
        <xdr:cNvSpPr/>
      </xdr:nvSpPr>
      <xdr:spPr>
        <a:xfrm>
          <a:off x="6921500" y="105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12827</xdr:rowOff>
    </xdr:from>
    <xdr:to>
      <xdr:col>55</xdr:col>
      <xdr:colOff>50800</xdr:colOff>
      <xdr:row>61</xdr:row>
      <xdr:rowOff>114427</xdr:rowOff>
    </xdr:to>
    <xdr:sp macro="" textlink="">
      <xdr:nvSpPr>
        <xdr:cNvPr id="243" name="楕円 242"/>
        <xdr:cNvSpPr/>
      </xdr:nvSpPr>
      <xdr:spPr>
        <a:xfrm>
          <a:off x="10426700" y="104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35704</xdr:rowOff>
    </xdr:from>
    <xdr:ext cx="469744" cy="259045"/>
    <xdr:sp macro="" textlink="">
      <xdr:nvSpPr>
        <xdr:cNvPr id="244" name="【体育館・プール】&#10;一人当たり面積該当値テキスト"/>
        <xdr:cNvSpPr txBox="1"/>
      </xdr:nvSpPr>
      <xdr:spPr>
        <a:xfrm>
          <a:off x="10515600"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19685</xdr:rowOff>
    </xdr:from>
    <xdr:to>
      <xdr:col>50</xdr:col>
      <xdr:colOff>165100</xdr:colOff>
      <xdr:row>61</xdr:row>
      <xdr:rowOff>121285</xdr:rowOff>
    </xdr:to>
    <xdr:sp macro="" textlink="">
      <xdr:nvSpPr>
        <xdr:cNvPr id="245" name="楕円 244"/>
        <xdr:cNvSpPr/>
      </xdr:nvSpPr>
      <xdr:spPr>
        <a:xfrm>
          <a:off x="958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63627</xdr:rowOff>
    </xdr:from>
    <xdr:to>
      <xdr:col>55</xdr:col>
      <xdr:colOff>0</xdr:colOff>
      <xdr:row>61</xdr:row>
      <xdr:rowOff>70485</xdr:rowOff>
    </xdr:to>
    <xdr:cxnSp macro="">
      <xdr:nvCxnSpPr>
        <xdr:cNvPr id="246" name="直線コネクタ 245"/>
        <xdr:cNvCxnSpPr/>
      </xdr:nvCxnSpPr>
      <xdr:spPr>
        <a:xfrm flipV="1">
          <a:off x="9639300" y="1052207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xdr:rowOff>
    </xdr:from>
    <xdr:to>
      <xdr:col>46</xdr:col>
      <xdr:colOff>38100</xdr:colOff>
      <xdr:row>62</xdr:row>
      <xdr:rowOff>102235</xdr:rowOff>
    </xdr:to>
    <xdr:sp macro="" textlink="">
      <xdr:nvSpPr>
        <xdr:cNvPr id="247" name="楕円 246"/>
        <xdr:cNvSpPr/>
      </xdr:nvSpPr>
      <xdr:spPr>
        <a:xfrm>
          <a:off x="8699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70485</xdr:rowOff>
    </xdr:from>
    <xdr:to>
      <xdr:col>50</xdr:col>
      <xdr:colOff>114300</xdr:colOff>
      <xdr:row>62</xdr:row>
      <xdr:rowOff>51435</xdr:rowOff>
    </xdr:to>
    <xdr:cxnSp macro="">
      <xdr:nvCxnSpPr>
        <xdr:cNvPr id="248" name="直線コネクタ 247"/>
        <xdr:cNvCxnSpPr/>
      </xdr:nvCxnSpPr>
      <xdr:spPr>
        <a:xfrm flipV="1">
          <a:off x="8750300" y="1052893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xdr:rowOff>
    </xdr:from>
    <xdr:to>
      <xdr:col>41</xdr:col>
      <xdr:colOff>101600</xdr:colOff>
      <xdr:row>62</xdr:row>
      <xdr:rowOff>113665</xdr:rowOff>
    </xdr:to>
    <xdr:sp macro="" textlink="">
      <xdr:nvSpPr>
        <xdr:cNvPr id="249" name="楕円 248"/>
        <xdr:cNvSpPr/>
      </xdr:nvSpPr>
      <xdr:spPr>
        <a:xfrm>
          <a:off x="7810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51435</xdr:rowOff>
    </xdr:from>
    <xdr:to>
      <xdr:col>45</xdr:col>
      <xdr:colOff>177800</xdr:colOff>
      <xdr:row>62</xdr:row>
      <xdr:rowOff>62865</xdr:rowOff>
    </xdr:to>
    <xdr:cxnSp macro="">
      <xdr:nvCxnSpPr>
        <xdr:cNvPr id="250" name="直線コネクタ 249"/>
        <xdr:cNvCxnSpPr/>
      </xdr:nvCxnSpPr>
      <xdr:spPr>
        <a:xfrm flipV="1">
          <a:off x="7861300" y="106813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22352</xdr:rowOff>
    </xdr:from>
    <xdr:to>
      <xdr:col>36</xdr:col>
      <xdr:colOff>165100</xdr:colOff>
      <xdr:row>62</xdr:row>
      <xdr:rowOff>123952</xdr:rowOff>
    </xdr:to>
    <xdr:sp macro="" textlink="">
      <xdr:nvSpPr>
        <xdr:cNvPr id="251" name="楕円 250"/>
        <xdr:cNvSpPr/>
      </xdr:nvSpPr>
      <xdr:spPr>
        <a:xfrm>
          <a:off x="6921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62865</xdr:rowOff>
    </xdr:from>
    <xdr:to>
      <xdr:col>41</xdr:col>
      <xdr:colOff>50800</xdr:colOff>
      <xdr:row>62</xdr:row>
      <xdr:rowOff>73152</xdr:rowOff>
    </xdr:to>
    <xdr:cxnSp macro="">
      <xdr:nvCxnSpPr>
        <xdr:cNvPr id="252" name="直線コネクタ 251"/>
        <xdr:cNvCxnSpPr/>
      </xdr:nvCxnSpPr>
      <xdr:spPr>
        <a:xfrm flipV="1">
          <a:off x="6972300" y="1069276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55643</xdr:rowOff>
    </xdr:from>
    <xdr:ext cx="469744" cy="259045"/>
    <xdr:sp macro="" textlink="">
      <xdr:nvSpPr>
        <xdr:cNvPr id="253" name="n_1aveValue【体育館・プール】&#10;一人当たり面積"/>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102379</xdr:rowOff>
    </xdr:from>
    <xdr:ext cx="469744" cy="259045"/>
    <xdr:sp macro="" textlink="">
      <xdr:nvSpPr>
        <xdr:cNvPr id="254" name="n_2aveValue【体育館・プール】&#10;一人当たり面積"/>
        <xdr:cNvSpPr txBox="1"/>
      </xdr:nvSpPr>
      <xdr:spPr>
        <a:xfrm>
          <a:off x="8515427" y="103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84472</xdr:rowOff>
    </xdr:from>
    <xdr:ext cx="469744" cy="259045"/>
    <xdr:sp macro="" textlink="">
      <xdr:nvSpPr>
        <xdr:cNvPr id="255" name="n_3aveValue【体育館・プール】&#10;一人当たり面積"/>
        <xdr:cNvSpPr txBox="1"/>
      </xdr:nvSpPr>
      <xdr:spPr>
        <a:xfrm>
          <a:off x="7626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86758</xdr:rowOff>
    </xdr:from>
    <xdr:ext cx="469744" cy="259045"/>
    <xdr:sp macro="" textlink="">
      <xdr:nvSpPr>
        <xdr:cNvPr id="256" name="n_4aveValue【体育館・プール】&#10;一人当たり面積"/>
        <xdr:cNvSpPr txBox="1"/>
      </xdr:nvSpPr>
      <xdr:spPr>
        <a:xfrm>
          <a:off x="6737427" y="1037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137812</xdr:rowOff>
    </xdr:from>
    <xdr:ext cx="469744" cy="259045"/>
    <xdr:sp macro="" textlink="">
      <xdr:nvSpPr>
        <xdr:cNvPr id="257" name="n_1mainValue【体育館・プール】&#10;一人当たり面積"/>
        <xdr:cNvSpPr txBox="1"/>
      </xdr:nvSpPr>
      <xdr:spPr>
        <a:xfrm>
          <a:off x="93917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93362</xdr:rowOff>
    </xdr:from>
    <xdr:ext cx="469744" cy="259045"/>
    <xdr:sp macro="" textlink="">
      <xdr:nvSpPr>
        <xdr:cNvPr id="258" name="n_2mainValue【体育館・プール】&#10;一人当たり面積"/>
        <xdr:cNvSpPr txBox="1"/>
      </xdr:nvSpPr>
      <xdr:spPr>
        <a:xfrm>
          <a:off x="8515427"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104792</xdr:rowOff>
    </xdr:from>
    <xdr:ext cx="469744" cy="259045"/>
    <xdr:sp macro="" textlink="">
      <xdr:nvSpPr>
        <xdr:cNvPr id="259" name="n_3mainValue【体育館・プール】&#10;一人当たり面積"/>
        <xdr:cNvSpPr txBox="1"/>
      </xdr:nvSpPr>
      <xdr:spPr>
        <a:xfrm>
          <a:off x="7626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115079</xdr:rowOff>
    </xdr:from>
    <xdr:ext cx="469744" cy="259045"/>
    <xdr:sp macro="" textlink="">
      <xdr:nvSpPr>
        <xdr:cNvPr id="260" name="n_4mainValue【体育館・プール】&#10;一人当たり面積"/>
        <xdr:cNvSpPr txBox="1"/>
      </xdr:nvSpPr>
      <xdr:spPr>
        <a:xfrm>
          <a:off x="6737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286" name="直線コネクタ 285"/>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福祉施設】&#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289" name="【福祉施設】&#10;有形固定資産減価償却率最大値テキスト"/>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290" name="直線コネクタ 289"/>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291" name="【福祉施設】&#10;有形固定資産減価償却率平均値テキスト"/>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92" name="フローチャート: 判断 291"/>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3" name="フローチャート: 判断 292"/>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4" name="フローチャート: 判断 293"/>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5" name="フローチャート: 判断 294"/>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6" name="フローチャート: 判断 295"/>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148952</xdr:rowOff>
    </xdr:from>
    <xdr:to>
      <xdr:col>24</xdr:col>
      <xdr:colOff>114300</xdr:colOff>
      <xdr:row>84</xdr:row>
      <xdr:rowOff>79102</xdr:rowOff>
    </xdr:to>
    <xdr:sp macro="" textlink="">
      <xdr:nvSpPr>
        <xdr:cNvPr id="302" name="楕円 301"/>
        <xdr:cNvSpPr/>
      </xdr:nvSpPr>
      <xdr:spPr>
        <a:xfrm>
          <a:off x="4584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127379</xdr:rowOff>
    </xdr:from>
    <xdr:ext cx="405111" cy="259045"/>
    <xdr:sp macro="" textlink="">
      <xdr:nvSpPr>
        <xdr:cNvPr id="303" name="【福祉施設】&#10;有形固定資産減価償却率該当値テキスト"/>
        <xdr:cNvSpPr txBox="1"/>
      </xdr:nvSpPr>
      <xdr:spPr>
        <a:xfrm>
          <a:off x="4673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111398</xdr:rowOff>
    </xdr:from>
    <xdr:to>
      <xdr:col>20</xdr:col>
      <xdr:colOff>38100</xdr:colOff>
      <xdr:row>84</xdr:row>
      <xdr:rowOff>41548</xdr:rowOff>
    </xdr:to>
    <xdr:sp macro="" textlink="">
      <xdr:nvSpPr>
        <xdr:cNvPr id="304" name="楕円 303"/>
        <xdr:cNvSpPr/>
      </xdr:nvSpPr>
      <xdr:spPr>
        <a:xfrm>
          <a:off x="3746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162198</xdr:rowOff>
    </xdr:from>
    <xdr:to>
      <xdr:col>24</xdr:col>
      <xdr:colOff>63500</xdr:colOff>
      <xdr:row>84</xdr:row>
      <xdr:rowOff>28302</xdr:rowOff>
    </xdr:to>
    <xdr:cxnSp macro="">
      <xdr:nvCxnSpPr>
        <xdr:cNvPr id="305" name="直線コネクタ 304"/>
        <xdr:cNvCxnSpPr/>
      </xdr:nvCxnSpPr>
      <xdr:spPr>
        <a:xfrm>
          <a:off x="3797300" y="14392548"/>
          <a:ext cx="8382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60779</xdr:rowOff>
    </xdr:from>
    <xdr:to>
      <xdr:col>15</xdr:col>
      <xdr:colOff>101600</xdr:colOff>
      <xdr:row>83</xdr:row>
      <xdr:rowOff>162379</xdr:rowOff>
    </xdr:to>
    <xdr:sp macro="" textlink="">
      <xdr:nvSpPr>
        <xdr:cNvPr id="306" name="楕円 305"/>
        <xdr:cNvSpPr/>
      </xdr:nvSpPr>
      <xdr:spPr>
        <a:xfrm>
          <a:off x="2857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111579</xdr:rowOff>
    </xdr:from>
    <xdr:to>
      <xdr:col>19</xdr:col>
      <xdr:colOff>177800</xdr:colOff>
      <xdr:row>83</xdr:row>
      <xdr:rowOff>162198</xdr:rowOff>
    </xdr:to>
    <xdr:cxnSp macro="">
      <xdr:nvCxnSpPr>
        <xdr:cNvPr id="307" name="直線コネクタ 306"/>
        <xdr:cNvCxnSpPr/>
      </xdr:nvCxnSpPr>
      <xdr:spPr>
        <a:xfrm>
          <a:off x="2908300" y="1434192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8527</xdr:rowOff>
    </xdr:from>
    <xdr:to>
      <xdr:col>10</xdr:col>
      <xdr:colOff>165100</xdr:colOff>
      <xdr:row>83</xdr:row>
      <xdr:rowOff>110127</xdr:rowOff>
    </xdr:to>
    <xdr:sp macro="" textlink="">
      <xdr:nvSpPr>
        <xdr:cNvPr id="308" name="楕円 307"/>
        <xdr:cNvSpPr/>
      </xdr:nvSpPr>
      <xdr:spPr>
        <a:xfrm>
          <a:off x="1968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59327</xdr:rowOff>
    </xdr:from>
    <xdr:to>
      <xdr:col>15</xdr:col>
      <xdr:colOff>50800</xdr:colOff>
      <xdr:row>83</xdr:row>
      <xdr:rowOff>111579</xdr:rowOff>
    </xdr:to>
    <xdr:cxnSp macro="">
      <xdr:nvCxnSpPr>
        <xdr:cNvPr id="309" name="直線コネクタ 308"/>
        <xdr:cNvCxnSpPr/>
      </xdr:nvCxnSpPr>
      <xdr:spPr>
        <a:xfrm>
          <a:off x="2019300" y="142896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142421</xdr:rowOff>
    </xdr:from>
    <xdr:to>
      <xdr:col>6</xdr:col>
      <xdr:colOff>38100</xdr:colOff>
      <xdr:row>83</xdr:row>
      <xdr:rowOff>72571</xdr:rowOff>
    </xdr:to>
    <xdr:sp macro="" textlink="">
      <xdr:nvSpPr>
        <xdr:cNvPr id="310" name="楕円 309"/>
        <xdr:cNvSpPr/>
      </xdr:nvSpPr>
      <xdr:spPr>
        <a:xfrm>
          <a:off x="1079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21771</xdr:rowOff>
    </xdr:from>
    <xdr:to>
      <xdr:col>10</xdr:col>
      <xdr:colOff>114300</xdr:colOff>
      <xdr:row>83</xdr:row>
      <xdr:rowOff>59327</xdr:rowOff>
    </xdr:to>
    <xdr:cxnSp macro="">
      <xdr:nvCxnSpPr>
        <xdr:cNvPr id="311" name="直線コネクタ 310"/>
        <xdr:cNvCxnSpPr/>
      </xdr:nvCxnSpPr>
      <xdr:spPr>
        <a:xfrm>
          <a:off x="1130300" y="1425212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2"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313" name="n_2aveValue【福祉施設】&#10;有形固定資産減価償却率"/>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14" name="n_3ave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15"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32675</xdr:rowOff>
    </xdr:from>
    <xdr:ext cx="405111" cy="259045"/>
    <xdr:sp macro="" textlink="">
      <xdr:nvSpPr>
        <xdr:cNvPr id="316" name="n_1mainValue【福祉施設】&#10;有形固定資産減価償却率"/>
        <xdr:cNvSpPr txBox="1"/>
      </xdr:nvSpPr>
      <xdr:spPr>
        <a:xfrm>
          <a:off x="35820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317" name="n_2mainValue【福祉施設】&#10;有形固定資産減価償却率"/>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101254</xdr:rowOff>
    </xdr:from>
    <xdr:ext cx="405111" cy="259045"/>
    <xdr:sp macro="" textlink="">
      <xdr:nvSpPr>
        <xdr:cNvPr id="318" name="n_3mainValue【福祉施設】&#10;有形固定資産減価償却率"/>
        <xdr:cNvSpPr txBox="1"/>
      </xdr:nvSpPr>
      <xdr:spPr>
        <a:xfrm>
          <a:off x="1816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63698</xdr:rowOff>
    </xdr:from>
    <xdr:ext cx="405111" cy="259045"/>
    <xdr:sp macro="" textlink="">
      <xdr:nvSpPr>
        <xdr:cNvPr id="319" name="n_4mainValue【福祉施設】&#10;有形固定資産減価償却率"/>
        <xdr:cNvSpPr txBox="1"/>
      </xdr:nvSpPr>
      <xdr:spPr>
        <a:xfrm>
          <a:off x="927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341" name="直線コネクタ 340"/>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342" name="【福祉施設】&#10;一人当たり面積最小値テキスト"/>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343" name="直線コネクタ 342"/>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344" name="【福祉施設】&#10;一人当たり面積最大値テキスト"/>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345" name="直線コネクタ 344"/>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346" name="【福祉施設】&#10;一人当たり面積平均値テキスト"/>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347" name="フローチャート: 判断 346"/>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348" name="フローチャート: 判断 347"/>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349" name="フローチャート: 判断 348"/>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350" name="フローチャート: 判断 349"/>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351" name="フローチャート: 判断 350"/>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158522</xdr:rowOff>
    </xdr:from>
    <xdr:to>
      <xdr:col>55</xdr:col>
      <xdr:colOff>50800</xdr:colOff>
      <xdr:row>85</xdr:row>
      <xdr:rowOff>88672</xdr:rowOff>
    </xdr:to>
    <xdr:sp macro="" textlink="">
      <xdr:nvSpPr>
        <xdr:cNvPr id="357" name="楕円 356"/>
        <xdr:cNvSpPr/>
      </xdr:nvSpPr>
      <xdr:spPr>
        <a:xfrm>
          <a:off x="10426700" y="145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136949</xdr:rowOff>
    </xdr:from>
    <xdr:ext cx="469744" cy="259045"/>
    <xdr:sp macro="" textlink="">
      <xdr:nvSpPr>
        <xdr:cNvPr id="358" name="【福祉施設】&#10;一人当たり面積該当値テキスト"/>
        <xdr:cNvSpPr txBox="1"/>
      </xdr:nvSpPr>
      <xdr:spPr>
        <a:xfrm>
          <a:off x="10515600" y="1453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160807</xdr:rowOff>
    </xdr:from>
    <xdr:to>
      <xdr:col>50</xdr:col>
      <xdr:colOff>165100</xdr:colOff>
      <xdr:row>85</xdr:row>
      <xdr:rowOff>90957</xdr:rowOff>
    </xdr:to>
    <xdr:sp macro="" textlink="">
      <xdr:nvSpPr>
        <xdr:cNvPr id="359" name="楕円 358"/>
        <xdr:cNvSpPr/>
      </xdr:nvSpPr>
      <xdr:spPr>
        <a:xfrm>
          <a:off x="9588500" y="145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37872</xdr:rowOff>
    </xdr:from>
    <xdr:to>
      <xdr:col>55</xdr:col>
      <xdr:colOff>0</xdr:colOff>
      <xdr:row>85</xdr:row>
      <xdr:rowOff>40157</xdr:rowOff>
    </xdr:to>
    <xdr:cxnSp macro="">
      <xdr:nvCxnSpPr>
        <xdr:cNvPr id="360" name="直線コネクタ 359"/>
        <xdr:cNvCxnSpPr/>
      </xdr:nvCxnSpPr>
      <xdr:spPr>
        <a:xfrm flipV="1">
          <a:off x="9639300" y="1461112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156008</xdr:rowOff>
    </xdr:from>
    <xdr:to>
      <xdr:col>46</xdr:col>
      <xdr:colOff>38100</xdr:colOff>
      <xdr:row>85</xdr:row>
      <xdr:rowOff>86158</xdr:rowOff>
    </xdr:to>
    <xdr:sp macro="" textlink="">
      <xdr:nvSpPr>
        <xdr:cNvPr id="361" name="楕円 360"/>
        <xdr:cNvSpPr/>
      </xdr:nvSpPr>
      <xdr:spPr>
        <a:xfrm>
          <a:off x="8699500" y="145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35358</xdr:rowOff>
    </xdr:from>
    <xdr:to>
      <xdr:col>50</xdr:col>
      <xdr:colOff>114300</xdr:colOff>
      <xdr:row>85</xdr:row>
      <xdr:rowOff>40157</xdr:rowOff>
    </xdr:to>
    <xdr:cxnSp macro="">
      <xdr:nvCxnSpPr>
        <xdr:cNvPr id="362" name="直線コネクタ 361"/>
        <xdr:cNvCxnSpPr/>
      </xdr:nvCxnSpPr>
      <xdr:spPr>
        <a:xfrm>
          <a:off x="8750300" y="14608608"/>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161492</xdr:rowOff>
    </xdr:from>
    <xdr:to>
      <xdr:col>41</xdr:col>
      <xdr:colOff>101600</xdr:colOff>
      <xdr:row>85</xdr:row>
      <xdr:rowOff>91642</xdr:rowOff>
    </xdr:to>
    <xdr:sp macro="" textlink="">
      <xdr:nvSpPr>
        <xdr:cNvPr id="363" name="楕円 362"/>
        <xdr:cNvSpPr/>
      </xdr:nvSpPr>
      <xdr:spPr>
        <a:xfrm>
          <a:off x="7810500" y="145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35358</xdr:rowOff>
    </xdr:from>
    <xdr:to>
      <xdr:col>45</xdr:col>
      <xdr:colOff>177800</xdr:colOff>
      <xdr:row>85</xdr:row>
      <xdr:rowOff>40842</xdr:rowOff>
    </xdr:to>
    <xdr:cxnSp macro="">
      <xdr:nvCxnSpPr>
        <xdr:cNvPr id="364" name="直線コネクタ 363"/>
        <xdr:cNvCxnSpPr/>
      </xdr:nvCxnSpPr>
      <xdr:spPr>
        <a:xfrm flipV="1">
          <a:off x="7861300" y="14608608"/>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12675</xdr:rowOff>
    </xdr:from>
    <xdr:to>
      <xdr:col>36</xdr:col>
      <xdr:colOff>165100</xdr:colOff>
      <xdr:row>85</xdr:row>
      <xdr:rowOff>114275</xdr:rowOff>
    </xdr:to>
    <xdr:sp macro="" textlink="">
      <xdr:nvSpPr>
        <xdr:cNvPr id="365" name="楕円 364"/>
        <xdr:cNvSpPr/>
      </xdr:nvSpPr>
      <xdr:spPr>
        <a:xfrm>
          <a:off x="6921500" y="145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40842</xdr:rowOff>
    </xdr:from>
    <xdr:to>
      <xdr:col>41</xdr:col>
      <xdr:colOff>50800</xdr:colOff>
      <xdr:row>85</xdr:row>
      <xdr:rowOff>63475</xdr:rowOff>
    </xdr:to>
    <xdr:cxnSp macro="">
      <xdr:nvCxnSpPr>
        <xdr:cNvPr id="366" name="直線コネクタ 365"/>
        <xdr:cNvCxnSpPr/>
      </xdr:nvCxnSpPr>
      <xdr:spPr>
        <a:xfrm flipV="1">
          <a:off x="6972300" y="14614092"/>
          <a:ext cx="8890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98798</xdr:rowOff>
    </xdr:from>
    <xdr:ext cx="469744" cy="259045"/>
    <xdr:sp macro="" textlink="">
      <xdr:nvSpPr>
        <xdr:cNvPr id="367" name="n_1aveValue【福祉施設】&#10;一人当たり面積"/>
        <xdr:cNvSpPr txBox="1"/>
      </xdr:nvSpPr>
      <xdr:spPr>
        <a:xfrm>
          <a:off x="9391727" y="1432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368" name="n_2aveValue【福祉施設】&#10;一人当たり面積"/>
        <xdr:cNvSpPr txBox="1"/>
      </xdr:nvSpPr>
      <xdr:spPr>
        <a:xfrm>
          <a:off x="8515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61079</xdr:rowOff>
    </xdr:from>
    <xdr:ext cx="469744" cy="259045"/>
    <xdr:sp macro="" textlink="">
      <xdr:nvSpPr>
        <xdr:cNvPr id="369" name="n_3aveValue【福祉施設】&#10;一人当たり面積"/>
        <xdr:cNvSpPr txBox="1"/>
      </xdr:nvSpPr>
      <xdr:spPr>
        <a:xfrm>
          <a:off x="7626427" y="1429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74795</xdr:rowOff>
    </xdr:from>
    <xdr:ext cx="469744" cy="259045"/>
    <xdr:sp macro="" textlink="">
      <xdr:nvSpPr>
        <xdr:cNvPr id="370" name="n_4aveValue【福祉施設】&#10;一人当たり面積"/>
        <xdr:cNvSpPr txBox="1"/>
      </xdr:nvSpPr>
      <xdr:spPr>
        <a:xfrm>
          <a:off x="6737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82084</xdr:rowOff>
    </xdr:from>
    <xdr:ext cx="469744" cy="259045"/>
    <xdr:sp macro="" textlink="">
      <xdr:nvSpPr>
        <xdr:cNvPr id="371" name="n_1mainValue【福祉施設】&#10;一人当たり面積"/>
        <xdr:cNvSpPr txBox="1"/>
      </xdr:nvSpPr>
      <xdr:spPr>
        <a:xfrm>
          <a:off x="9391727" y="1465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77285</xdr:rowOff>
    </xdr:from>
    <xdr:ext cx="469744" cy="259045"/>
    <xdr:sp macro="" textlink="">
      <xdr:nvSpPr>
        <xdr:cNvPr id="372" name="n_2mainValue【福祉施設】&#10;一人当たり面積"/>
        <xdr:cNvSpPr txBox="1"/>
      </xdr:nvSpPr>
      <xdr:spPr>
        <a:xfrm>
          <a:off x="8515427" y="146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82769</xdr:rowOff>
    </xdr:from>
    <xdr:ext cx="469744" cy="259045"/>
    <xdr:sp macro="" textlink="">
      <xdr:nvSpPr>
        <xdr:cNvPr id="373" name="n_3mainValue【福祉施設】&#10;一人当たり面積"/>
        <xdr:cNvSpPr txBox="1"/>
      </xdr:nvSpPr>
      <xdr:spPr>
        <a:xfrm>
          <a:off x="7626427" y="1465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105402</xdr:rowOff>
    </xdr:from>
    <xdr:ext cx="469744" cy="259045"/>
    <xdr:sp macro="" textlink="">
      <xdr:nvSpPr>
        <xdr:cNvPr id="374" name="n_4mainValue【福祉施設】&#10;一人当たり面積"/>
        <xdr:cNvSpPr txBox="1"/>
      </xdr:nvSpPr>
      <xdr:spPr>
        <a:xfrm>
          <a:off x="6737427" y="146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413" name="直線コネクタ 412"/>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414" name="【一般廃棄物処理施設】&#10;有形固定資産減価償却率最小値テキスト"/>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415" name="直線コネクタ 414"/>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416" name="【一般廃棄物処理施設】&#10;有形固定資産減価償却率最大値テキスト"/>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417" name="直線コネクタ 416"/>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47261</xdr:rowOff>
    </xdr:from>
    <xdr:ext cx="405111" cy="259045"/>
    <xdr:sp macro="" textlink="">
      <xdr:nvSpPr>
        <xdr:cNvPr id="418" name="【一般廃棄物処理施設】&#10;有形固定資産減価償却率平均値テキスト"/>
        <xdr:cNvSpPr txBox="1"/>
      </xdr:nvSpPr>
      <xdr:spPr>
        <a:xfrm>
          <a:off x="16357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419" name="フローチャート: 判断 418"/>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0" name="フローチャート: 判断 419"/>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77978</xdr:rowOff>
    </xdr:from>
    <xdr:to>
      <xdr:col>76</xdr:col>
      <xdr:colOff>165100</xdr:colOff>
      <xdr:row>39</xdr:row>
      <xdr:rowOff>8128</xdr:rowOff>
    </xdr:to>
    <xdr:sp macro="" textlink="">
      <xdr:nvSpPr>
        <xdr:cNvPr id="421" name="フローチャート: 判断 420"/>
        <xdr:cNvSpPr/>
      </xdr:nvSpPr>
      <xdr:spPr>
        <a:xfrm>
          <a:off x="14541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16256</xdr:rowOff>
    </xdr:from>
    <xdr:to>
      <xdr:col>72</xdr:col>
      <xdr:colOff>38100</xdr:colOff>
      <xdr:row>38</xdr:row>
      <xdr:rowOff>117856</xdr:rowOff>
    </xdr:to>
    <xdr:sp macro="" textlink="">
      <xdr:nvSpPr>
        <xdr:cNvPr id="422" name="フローチャート: 判断 421"/>
        <xdr:cNvSpPr/>
      </xdr:nvSpPr>
      <xdr:spPr>
        <a:xfrm>
          <a:off x="13652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139700</xdr:rowOff>
    </xdr:from>
    <xdr:to>
      <xdr:col>67</xdr:col>
      <xdr:colOff>101600</xdr:colOff>
      <xdr:row>38</xdr:row>
      <xdr:rowOff>69850</xdr:rowOff>
    </xdr:to>
    <xdr:sp macro="" textlink="">
      <xdr:nvSpPr>
        <xdr:cNvPr id="423" name="フローチャート: 判断 422"/>
        <xdr:cNvSpPr/>
      </xdr:nvSpPr>
      <xdr:spPr>
        <a:xfrm>
          <a:off x="1276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80264</xdr:rowOff>
    </xdr:from>
    <xdr:to>
      <xdr:col>85</xdr:col>
      <xdr:colOff>177800</xdr:colOff>
      <xdr:row>36</xdr:row>
      <xdr:rowOff>10414</xdr:rowOff>
    </xdr:to>
    <xdr:sp macro="" textlink="">
      <xdr:nvSpPr>
        <xdr:cNvPr id="429" name="楕円 428"/>
        <xdr:cNvSpPr/>
      </xdr:nvSpPr>
      <xdr:spPr>
        <a:xfrm>
          <a:off x="16268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103141</xdr:rowOff>
    </xdr:from>
    <xdr:ext cx="405111" cy="259045"/>
    <xdr:sp macro="" textlink="">
      <xdr:nvSpPr>
        <xdr:cNvPr id="430" name="【一般廃棄物処理施設】&#10;有形固定資産減価償却率該当値テキスト"/>
        <xdr:cNvSpPr txBox="1"/>
      </xdr:nvSpPr>
      <xdr:spPr>
        <a:xfrm>
          <a:off x="16357600" y="593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32258</xdr:rowOff>
    </xdr:from>
    <xdr:to>
      <xdr:col>81</xdr:col>
      <xdr:colOff>101600</xdr:colOff>
      <xdr:row>35</xdr:row>
      <xdr:rowOff>133858</xdr:rowOff>
    </xdr:to>
    <xdr:sp macro="" textlink="">
      <xdr:nvSpPr>
        <xdr:cNvPr id="431" name="楕円 430"/>
        <xdr:cNvSpPr/>
      </xdr:nvSpPr>
      <xdr:spPr>
        <a:xfrm>
          <a:off x="15430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83058</xdr:rowOff>
    </xdr:from>
    <xdr:to>
      <xdr:col>85</xdr:col>
      <xdr:colOff>127000</xdr:colOff>
      <xdr:row>35</xdr:row>
      <xdr:rowOff>131064</xdr:rowOff>
    </xdr:to>
    <xdr:cxnSp macro="">
      <xdr:nvCxnSpPr>
        <xdr:cNvPr id="432" name="直線コネクタ 431"/>
        <xdr:cNvCxnSpPr/>
      </xdr:nvCxnSpPr>
      <xdr:spPr>
        <a:xfrm>
          <a:off x="15481300" y="608380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xdr:rowOff>
    </xdr:from>
    <xdr:to>
      <xdr:col>76</xdr:col>
      <xdr:colOff>165100</xdr:colOff>
      <xdr:row>41</xdr:row>
      <xdr:rowOff>106426</xdr:rowOff>
    </xdr:to>
    <xdr:sp macro="" textlink="">
      <xdr:nvSpPr>
        <xdr:cNvPr id="433" name="楕円 432"/>
        <xdr:cNvSpPr/>
      </xdr:nvSpPr>
      <xdr:spPr>
        <a:xfrm>
          <a:off x="14541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83058</xdr:rowOff>
    </xdr:from>
    <xdr:to>
      <xdr:col>81</xdr:col>
      <xdr:colOff>50800</xdr:colOff>
      <xdr:row>41</xdr:row>
      <xdr:rowOff>55626</xdr:rowOff>
    </xdr:to>
    <xdr:cxnSp macro="">
      <xdr:nvCxnSpPr>
        <xdr:cNvPr id="434" name="直線コネクタ 433"/>
        <xdr:cNvCxnSpPr/>
      </xdr:nvCxnSpPr>
      <xdr:spPr>
        <a:xfrm flipV="1">
          <a:off x="14592300" y="6083808"/>
          <a:ext cx="889000" cy="100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2540</xdr:rowOff>
    </xdr:from>
    <xdr:to>
      <xdr:col>72</xdr:col>
      <xdr:colOff>38100</xdr:colOff>
      <xdr:row>41</xdr:row>
      <xdr:rowOff>104140</xdr:rowOff>
    </xdr:to>
    <xdr:sp macro="" textlink="">
      <xdr:nvSpPr>
        <xdr:cNvPr id="435" name="楕円 434"/>
        <xdr:cNvSpPr/>
      </xdr:nvSpPr>
      <xdr:spPr>
        <a:xfrm>
          <a:off x="13652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53340</xdr:rowOff>
    </xdr:from>
    <xdr:to>
      <xdr:col>76</xdr:col>
      <xdr:colOff>114300</xdr:colOff>
      <xdr:row>41</xdr:row>
      <xdr:rowOff>55626</xdr:rowOff>
    </xdr:to>
    <xdr:cxnSp macro="">
      <xdr:nvCxnSpPr>
        <xdr:cNvPr id="436" name="直線コネクタ 435"/>
        <xdr:cNvCxnSpPr/>
      </xdr:nvCxnSpPr>
      <xdr:spPr>
        <a:xfrm>
          <a:off x="13703300" y="70827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153416</xdr:rowOff>
    </xdr:from>
    <xdr:to>
      <xdr:col>67</xdr:col>
      <xdr:colOff>101600</xdr:colOff>
      <xdr:row>38</xdr:row>
      <xdr:rowOff>83565</xdr:rowOff>
    </xdr:to>
    <xdr:sp macro="" textlink="">
      <xdr:nvSpPr>
        <xdr:cNvPr id="437" name="楕円 436"/>
        <xdr:cNvSpPr/>
      </xdr:nvSpPr>
      <xdr:spPr>
        <a:xfrm>
          <a:off x="12763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32766</xdr:rowOff>
    </xdr:from>
    <xdr:to>
      <xdr:col>71</xdr:col>
      <xdr:colOff>177800</xdr:colOff>
      <xdr:row>41</xdr:row>
      <xdr:rowOff>53340</xdr:rowOff>
    </xdr:to>
    <xdr:cxnSp macro="">
      <xdr:nvCxnSpPr>
        <xdr:cNvPr id="438" name="直線コネクタ 437"/>
        <xdr:cNvCxnSpPr/>
      </xdr:nvCxnSpPr>
      <xdr:spPr>
        <a:xfrm>
          <a:off x="12814300" y="6547866"/>
          <a:ext cx="8890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439" name="n_1aveValue【一般廃棄物処理施設】&#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24655</xdr:rowOff>
    </xdr:from>
    <xdr:ext cx="405111" cy="259045"/>
    <xdr:sp macro="" textlink="">
      <xdr:nvSpPr>
        <xdr:cNvPr id="440" name="n_2aveValue【一般廃棄物処理施設】&#10;有形固定資産減価償却率"/>
        <xdr:cNvSpPr txBox="1"/>
      </xdr:nvSpPr>
      <xdr:spPr>
        <a:xfrm>
          <a:off x="14389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134383</xdr:rowOff>
    </xdr:from>
    <xdr:ext cx="405111" cy="259045"/>
    <xdr:sp macro="" textlink="">
      <xdr:nvSpPr>
        <xdr:cNvPr id="441" name="n_3aveValue【一般廃棄物処理施設】&#10;有形固定資産減価償却率"/>
        <xdr:cNvSpPr txBox="1"/>
      </xdr:nvSpPr>
      <xdr:spPr>
        <a:xfrm>
          <a:off x="13500744" y="63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86377</xdr:rowOff>
    </xdr:from>
    <xdr:ext cx="405111" cy="259045"/>
    <xdr:sp macro="" textlink="">
      <xdr:nvSpPr>
        <xdr:cNvPr id="442" name="n_4aveValue【一般廃棄物処理施設】&#10;有形固定資産減価償却率"/>
        <xdr:cNvSpPr txBox="1"/>
      </xdr:nvSpPr>
      <xdr:spPr>
        <a:xfrm>
          <a:off x="12611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150385</xdr:rowOff>
    </xdr:from>
    <xdr:ext cx="405111" cy="259045"/>
    <xdr:sp macro="" textlink="">
      <xdr:nvSpPr>
        <xdr:cNvPr id="443" name="n_1mainValue【一般廃棄物処理施設】&#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97553</xdr:rowOff>
    </xdr:from>
    <xdr:ext cx="405111" cy="259045"/>
    <xdr:sp macro="" textlink="">
      <xdr:nvSpPr>
        <xdr:cNvPr id="444" name="n_2mainValue【一般廃棄物処理施設】&#10;有形固定資産減価償却率"/>
        <xdr:cNvSpPr txBox="1"/>
      </xdr:nvSpPr>
      <xdr:spPr>
        <a:xfrm>
          <a:off x="14389744" y="712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95267</xdr:rowOff>
    </xdr:from>
    <xdr:ext cx="405111" cy="259045"/>
    <xdr:sp macro="" textlink="">
      <xdr:nvSpPr>
        <xdr:cNvPr id="445" name="n_3mainValue【一般廃棄物処理施設】&#10;有形固定資産減価償却率"/>
        <xdr:cNvSpPr txBox="1"/>
      </xdr:nvSpPr>
      <xdr:spPr>
        <a:xfrm>
          <a:off x="13500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74693</xdr:rowOff>
    </xdr:from>
    <xdr:ext cx="405111" cy="259045"/>
    <xdr:sp macro="" textlink="">
      <xdr:nvSpPr>
        <xdr:cNvPr id="446" name="n_4mainValue【一般廃棄物処理施設】&#10;有形固定資産減価償却率"/>
        <xdr:cNvSpPr txBox="1"/>
      </xdr:nvSpPr>
      <xdr:spPr>
        <a:xfrm>
          <a:off x="12611744" y="658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0" name="テキスト ボックス 459"/>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2" name="テキスト ボックス 461"/>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4" name="テキスト ボックス 463"/>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468" name="直線コネクタ 467"/>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469" name="【一般廃棄物処理施設】&#10;一人当たり有形固定資産（償却資産）額最小値テキスト"/>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470" name="直線コネクタ 469"/>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471" name="【一般廃棄物処理施設】&#10;一人当たり有形固定資産（償却資産）額最大値テキスト"/>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472" name="直線コネクタ 471"/>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139209</xdr:rowOff>
    </xdr:from>
    <xdr:ext cx="599010" cy="259045"/>
    <xdr:sp macro="" textlink="">
      <xdr:nvSpPr>
        <xdr:cNvPr id="473" name="【一般廃棄物処理施設】&#10;一人当たり有形固定資産（償却資産）額平均値テキスト"/>
        <xdr:cNvSpPr txBox="1"/>
      </xdr:nvSpPr>
      <xdr:spPr>
        <a:xfrm>
          <a:off x="22199600" y="6997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474" name="フローチャート: 判断 473"/>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475" name="フローチャート: 判断 474"/>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476" name="フローチャート: 判断 475"/>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477" name="フローチャート: 判断 476"/>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478" name="フローチャート: 判断 477"/>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89091</xdr:rowOff>
    </xdr:from>
    <xdr:to>
      <xdr:col>116</xdr:col>
      <xdr:colOff>114300</xdr:colOff>
      <xdr:row>41</xdr:row>
      <xdr:rowOff>19241</xdr:rowOff>
    </xdr:to>
    <xdr:sp macro="" textlink="">
      <xdr:nvSpPr>
        <xdr:cNvPr id="484" name="楕円 483"/>
        <xdr:cNvSpPr/>
      </xdr:nvSpPr>
      <xdr:spPr>
        <a:xfrm>
          <a:off x="22110700" y="69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111968</xdr:rowOff>
    </xdr:from>
    <xdr:ext cx="599010" cy="259045"/>
    <xdr:sp macro="" textlink="">
      <xdr:nvSpPr>
        <xdr:cNvPr id="485" name="【一般廃棄物処理施設】&#10;一人当たり有形固定資産（償却資産）額該当値テキスト"/>
        <xdr:cNvSpPr txBox="1"/>
      </xdr:nvSpPr>
      <xdr:spPr>
        <a:xfrm>
          <a:off x="22199600" y="679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91077</xdr:rowOff>
    </xdr:from>
    <xdr:to>
      <xdr:col>112</xdr:col>
      <xdr:colOff>38100</xdr:colOff>
      <xdr:row>41</xdr:row>
      <xdr:rowOff>21227</xdr:rowOff>
    </xdr:to>
    <xdr:sp macro="" textlink="">
      <xdr:nvSpPr>
        <xdr:cNvPr id="486" name="楕円 485"/>
        <xdr:cNvSpPr/>
      </xdr:nvSpPr>
      <xdr:spPr>
        <a:xfrm>
          <a:off x="21272500" y="69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139891</xdr:rowOff>
    </xdr:from>
    <xdr:to>
      <xdr:col>116</xdr:col>
      <xdr:colOff>63500</xdr:colOff>
      <xdr:row>40</xdr:row>
      <xdr:rowOff>141877</xdr:rowOff>
    </xdr:to>
    <xdr:cxnSp macro="">
      <xdr:nvCxnSpPr>
        <xdr:cNvPr id="487" name="直線コネクタ 486"/>
        <xdr:cNvCxnSpPr/>
      </xdr:nvCxnSpPr>
      <xdr:spPr>
        <a:xfrm flipV="1">
          <a:off x="21323300" y="6997891"/>
          <a:ext cx="8382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163607</xdr:rowOff>
    </xdr:from>
    <xdr:to>
      <xdr:col>107</xdr:col>
      <xdr:colOff>101600</xdr:colOff>
      <xdr:row>41</xdr:row>
      <xdr:rowOff>93757</xdr:rowOff>
    </xdr:to>
    <xdr:sp macro="" textlink="">
      <xdr:nvSpPr>
        <xdr:cNvPr id="488" name="楕円 487"/>
        <xdr:cNvSpPr/>
      </xdr:nvSpPr>
      <xdr:spPr>
        <a:xfrm>
          <a:off x="20383500" y="70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141877</xdr:rowOff>
    </xdr:from>
    <xdr:to>
      <xdr:col>111</xdr:col>
      <xdr:colOff>177800</xdr:colOff>
      <xdr:row>41</xdr:row>
      <xdr:rowOff>42957</xdr:rowOff>
    </xdr:to>
    <xdr:cxnSp macro="">
      <xdr:nvCxnSpPr>
        <xdr:cNvPr id="489" name="直線コネクタ 488"/>
        <xdr:cNvCxnSpPr/>
      </xdr:nvCxnSpPr>
      <xdr:spPr>
        <a:xfrm flipV="1">
          <a:off x="20434300" y="6999877"/>
          <a:ext cx="889000" cy="7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7687</xdr:rowOff>
    </xdr:from>
    <xdr:to>
      <xdr:col>102</xdr:col>
      <xdr:colOff>165100</xdr:colOff>
      <xdr:row>41</xdr:row>
      <xdr:rowOff>109287</xdr:rowOff>
    </xdr:to>
    <xdr:sp macro="" textlink="">
      <xdr:nvSpPr>
        <xdr:cNvPr id="490" name="楕円 489"/>
        <xdr:cNvSpPr/>
      </xdr:nvSpPr>
      <xdr:spPr>
        <a:xfrm>
          <a:off x="19494500" y="703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42957</xdr:rowOff>
    </xdr:from>
    <xdr:to>
      <xdr:col>107</xdr:col>
      <xdr:colOff>50800</xdr:colOff>
      <xdr:row>41</xdr:row>
      <xdr:rowOff>58487</xdr:rowOff>
    </xdr:to>
    <xdr:cxnSp macro="">
      <xdr:nvCxnSpPr>
        <xdr:cNvPr id="491" name="直線コネクタ 490"/>
        <xdr:cNvCxnSpPr/>
      </xdr:nvCxnSpPr>
      <xdr:spPr>
        <a:xfrm flipV="1">
          <a:off x="19545300" y="7072407"/>
          <a:ext cx="889000" cy="1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146911</xdr:rowOff>
    </xdr:from>
    <xdr:to>
      <xdr:col>98</xdr:col>
      <xdr:colOff>38100</xdr:colOff>
      <xdr:row>41</xdr:row>
      <xdr:rowOff>77061</xdr:rowOff>
    </xdr:to>
    <xdr:sp macro="" textlink="">
      <xdr:nvSpPr>
        <xdr:cNvPr id="492" name="楕円 491"/>
        <xdr:cNvSpPr/>
      </xdr:nvSpPr>
      <xdr:spPr>
        <a:xfrm>
          <a:off x="18605500" y="70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26261</xdr:rowOff>
    </xdr:from>
    <xdr:to>
      <xdr:col>102</xdr:col>
      <xdr:colOff>114300</xdr:colOff>
      <xdr:row>41</xdr:row>
      <xdr:rowOff>58487</xdr:rowOff>
    </xdr:to>
    <xdr:cxnSp macro="">
      <xdr:nvCxnSpPr>
        <xdr:cNvPr id="493" name="直線コネクタ 492"/>
        <xdr:cNvCxnSpPr/>
      </xdr:nvCxnSpPr>
      <xdr:spPr>
        <a:xfrm>
          <a:off x="18656300" y="7055711"/>
          <a:ext cx="889000" cy="3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102867</xdr:rowOff>
    </xdr:from>
    <xdr:ext cx="599010" cy="259045"/>
    <xdr:sp macro="" textlink="">
      <xdr:nvSpPr>
        <xdr:cNvPr id="494" name="n_1aveValue【一般廃棄物処理施設】&#10;一人当たり有形固定資産（償却資産）額"/>
        <xdr:cNvSpPr txBox="1"/>
      </xdr:nvSpPr>
      <xdr:spPr>
        <a:xfrm>
          <a:off x="21011095" y="713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103139</xdr:rowOff>
    </xdr:from>
    <xdr:ext cx="599010" cy="259045"/>
    <xdr:sp macro="" textlink="">
      <xdr:nvSpPr>
        <xdr:cNvPr id="495" name="n_2aveValue【一般廃棄物処理施設】&#10;一人当たり有形固定資産（償却資産）額"/>
        <xdr:cNvSpPr txBox="1"/>
      </xdr:nvSpPr>
      <xdr:spPr>
        <a:xfrm>
          <a:off x="20134795" y="713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106444</xdr:rowOff>
    </xdr:from>
    <xdr:ext cx="599010" cy="259045"/>
    <xdr:sp macro="" textlink="">
      <xdr:nvSpPr>
        <xdr:cNvPr id="496" name="n_3aveValue【一般廃棄物処理施設】&#10;一人当たり有形固定資産（償却資産）額"/>
        <xdr:cNvSpPr txBox="1"/>
      </xdr:nvSpPr>
      <xdr:spPr>
        <a:xfrm>
          <a:off x="19245795" y="713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111578</xdr:rowOff>
    </xdr:from>
    <xdr:ext cx="599010" cy="259045"/>
    <xdr:sp macro="" textlink="">
      <xdr:nvSpPr>
        <xdr:cNvPr id="497" name="n_4aveValue【一般廃棄物処理施設】&#10;一人当たり有形固定資産（償却資産）額"/>
        <xdr:cNvSpPr txBox="1"/>
      </xdr:nvSpPr>
      <xdr:spPr>
        <a:xfrm>
          <a:off x="18356795" y="714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37754</xdr:rowOff>
    </xdr:from>
    <xdr:ext cx="599010" cy="259045"/>
    <xdr:sp macro="" textlink="">
      <xdr:nvSpPr>
        <xdr:cNvPr id="498" name="n_1mainValue【一般廃棄物処理施設】&#10;一人当たり有形固定資産（償却資産）額"/>
        <xdr:cNvSpPr txBox="1"/>
      </xdr:nvSpPr>
      <xdr:spPr>
        <a:xfrm>
          <a:off x="21011095" y="672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110284</xdr:rowOff>
    </xdr:from>
    <xdr:ext cx="599010" cy="259045"/>
    <xdr:sp macro="" textlink="">
      <xdr:nvSpPr>
        <xdr:cNvPr id="499" name="n_2mainValue【一般廃棄物処理施設】&#10;一人当たり有形固定資産（償却資産）額"/>
        <xdr:cNvSpPr txBox="1"/>
      </xdr:nvSpPr>
      <xdr:spPr>
        <a:xfrm>
          <a:off x="20134795" y="679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125814</xdr:rowOff>
    </xdr:from>
    <xdr:ext cx="599010" cy="259045"/>
    <xdr:sp macro="" textlink="">
      <xdr:nvSpPr>
        <xdr:cNvPr id="500" name="n_3mainValue【一般廃棄物処理施設】&#10;一人当たり有形固定資産（償却資産）額"/>
        <xdr:cNvSpPr txBox="1"/>
      </xdr:nvSpPr>
      <xdr:spPr>
        <a:xfrm>
          <a:off x="19245795" y="681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93588</xdr:rowOff>
    </xdr:from>
    <xdr:ext cx="599010" cy="259045"/>
    <xdr:sp macro="" textlink="">
      <xdr:nvSpPr>
        <xdr:cNvPr id="501" name="n_4mainValue【一般廃棄物処理施設】&#10;一人当たり有形固定資産（償却資産）額"/>
        <xdr:cNvSpPr txBox="1"/>
      </xdr:nvSpPr>
      <xdr:spPr>
        <a:xfrm>
          <a:off x="18356795" y="678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530" name="直線コネクタ 529"/>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1" name="【保健センター・保健所】&#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2" name="直線コネクタ 531"/>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33" name="【保健センター・保健所】&#10;有形固定資産減価償却率最大値テキスト"/>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34" name="直線コネクタ 533"/>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9224</xdr:rowOff>
    </xdr:from>
    <xdr:ext cx="405111" cy="259045"/>
    <xdr:sp macro="" textlink="">
      <xdr:nvSpPr>
        <xdr:cNvPr id="535" name="【保健センター・保健所】&#10;有形固定資産減価償却率平均値テキスト"/>
        <xdr:cNvSpPr txBox="1"/>
      </xdr:nvSpPr>
      <xdr:spPr>
        <a:xfrm>
          <a:off x="16357600" y="10124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536" name="フローチャート: 判断 535"/>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103505</xdr:rowOff>
    </xdr:from>
    <xdr:to>
      <xdr:col>81</xdr:col>
      <xdr:colOff>101600</xdr:colOff>
      <xdr:row>59</xdr:row>
      <xdr:rowOff>33655</xdr:rowOff>
    </xdr:to>
    <xdr:sp macro="" textlink="">
      <xdr:nvSpPr>
        <xdr:cNvPr id="537" name="フローチャート: 判断 536"/>
        <xdr:cNvSpPr/>
      </xdr:nvSpPr>
      <xdr:spPr>
        <a:xfrm>
          <a:off x="15430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54928</xdr:rowOff>
    </xdr:from>
    <xdr:to>
      <xdr:col>76</xdr:col>
      <xdr:colOff>165100</xdr:colOff>
      <xdr:row>58</xdr:row>
      <xdr:rowOff>156528</xdr:rowOff>
    </xdr:to>
    <xdr:sp macro="" textlink="">
      <xdr:nvSpPr>
        <xdr:cNvPr id="538" name="フローチャート: 判断 537"/>
        <xdr:cNvSpPr/>
      </xdr:nvSpPr>
      <xdr:spPr>
        <a:xfrm>
          <a:off x="14541500" y="999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9207</xdr:rowOff>
    </xdr:from>
    <xdr:to>
      <xdr:col>72</xdr:col>
      <xdr:colOff>38100</xdr:colOff>
      <xdr:row>58</xdr:row>
      <xdr:rowOff>110807</xdr:rowOff>
    </xdr:to>
    <xdr:sp macro="" textlink="">
      <xdr:nvSpPr>
        <xdr:cNvPr id="539" name="フローチャート: 判断 538"/>
        <xdr:cNvSpPr/>
      </xdr:nvSpPr>
      <xdr:spPr>
        <a:xfrm>
          <a:off x="13652500" y="995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80645</xdr:rowOff>
    </xdr:from>
    <xdr:to>
      <xdr:col>67</xdr:col>
      <xdr:colOff>101600</xdr:colOff>
      <xdr:row>58</xdr:row>
      <xdr:rowOff>10795</xdr:rowOff>
    </xdr:to>
    <xdr:sp macro="" textlink="">
      <xdr:nvSpPr>
        <xdr:cNvPr id="540" name="フローチャート: 判断 539"/>
        <xdr:cNvSpPr/>
      </xdr:nvSpPr>
      <xdr:spPr>
        <a:xfrm>
          <a:off x="12763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112078</xdr:rowOff>
    </xdr:from>
    <xdr:to>
      <xdr:col>85</xdr:col>
      <xdr:colOff>177800</xdr:colOff>
      <xdr:row>63</xdr:row>
      <xdr:rowOff>42228</xdr:rowOff>
    </xdr:to>
    <xdr:sp macro="" textlink="">
      <xdr:nvSpPr>
        <xdr:cNvPr id="546" name="楕円 545"/>
        <xdr:cNvSpPr/>
      </xdr:nvSpPr>
      <xdr:spPr>
        <a:xfrm>
          <a:off x="16268700" y="107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90505</xdr:rowOff>
    </xdr:from>
    <xdr:ext cx="405111" cy="259045"/>
    <xdr:sp macro="" textlink="">
      <xdr:nvSpPr>
        <xdr:cNvPr id="547" name="【保健センター・保健所】&#10;有形固定資産減価償却率該当値テキスト"/>
        <xdr:cNvSpPr txBox="1"/>
      </xdr:nvSpPr>
      <xdr:spPr>
        <a:xfrm>
          <a:off x="16357600" y="1072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69215</xdr:rowOff>
    </xdr:from>
    <xdr:to>
      <xdr:col>81</xdr:col>
      <xdr:colOff>101600</xdr:colOff>
      <xdr:row>62</xdr:row>
      <xdr:rowOff>170815</xdr:rowOff>
    </xdr:to>
    <xdr:sp macro="" textlink="">
      <xdr:nvSpPr>
        <xdr:cNvPr id="548" name="楕円 547"/>
        <xdr:cNvSpPr/>
      </xdr:nvSpPr>
      <xdr:spPr>
        <a:xfrm>
          <a:off x="15430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120015</xdr:rowOff>
    </xdr:from>
    <xdr:to>
      <xdr:col>85</xdr:col>
      <xdr:colOff>127000</xdr:colOff>
      <xdr:row>62</xdr:row>
      <xdr:rowOff>162878</xdr:rowOff>
    </xdr:to>
    <xdr:cxnSp macro="">
      <xdr:nvCxnSpPr>
        <xdr:cNvPr id="549" name="直線コネクタ 548"/>
        <xdr:cNvCxnSpPr/>
      </xdr:nvCxnSpPr>
      <xdr:spPr>
        <a:xfrm>
          <a:off x="15481300" y="1074991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50182</xdr:rowOff>
    </xdr:from>
    <xdr:ext cx="405111" cy="259045"/>
    <xdr:sp macro="" textlink="">
      <xdr:nvSpPr>
        <xdr:cNvPr id="550" name="n_1aveValue【保健センター・保健所】&#10;有形固定資産減価償却率"/>
        <xdr:cNvSpPr txBox="1"/>
      </xdr:nvSpPr>
      <xdr:spPr>
        <a:xfrm>
          <a:off x="15266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1605</xdr:rowOff>
    </xdr:from>
    <xdr:ext cx="405111" cy="259045"/>
    <xdr:sp macro="" textlink="">
      <xdr:nvSpPr>
        <xdr:cNvPr id="551" name="n_2aveValue【保健センター・保健所】&#10;有形固定資産減価償却率"/>
        <xdr:cNvSpPr txBox="1"/>
      </xdr:nvSpPr>
      <xdr:spPr>
        <a:xfrm>
          <a:off x="14389744" y="9774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127334</xdr:rowOff>
    </xdr:from>
    <xdr:ext cx="405111" cy="259045"/>
    <xdr:sp macro="" textlink="">
      <xdr:nvSpPr>
        <xdr:cNvPr id="552" name="n_3aveValue【保健センター・保健所】&#10;有形固定資産減価償却率"/>
        <xdr:cNvSpPr txBox="1"/>
      </xdr:nvSpPr>
      <xdr:spPr>
        <a:xfrm>
          <a:off x="13500744" y="972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27322</xdr:rowOff>
    </xdr:from>
    <xdr:ext cx="405111" cy="259045"/>
    <xdr:sp macro="" textlink="">
      <xdr:nvSpPr>
        <xdr:cNvPr id="553" name="n_4aveValue【保健センター・保健所】&#10;有形固定資産減価償却率"/>
        <xdr:cNvSpPr txBox="1"/>
      </xdr:nvSpPr>
      <xdr:spPr>
        <a:xfrm>
          <a:off x="12611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161942</xdr:rowOff>
    </xdr:from>
    <xdr:ext cx="405111" cy="259045"/>
    <xdr:sp macro="" textlink="">
      <xdr:nvSpPr>
        <xdr:cNvPr id="554" name="n_1mainValue【保健センター・保健所】&#10;有形固定資産減価償却率"/>
        <xdr:cNvSpPr txBox="1"/>
      </xdr:nvSpPr>
      <xdr:spPr>
        <a:xfrm>
          <a:off x="15266044"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576" name="直線コネクタ 575"/>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577" name="【保健センター・保健所】&#10;一人当たり面積最小値テキスト"/>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578" name="直線コネクタ 577"/>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79" name="【保健センター・保健所】&#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80" name="直線コネクタ 579"/>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581" name="【保健センター・保健所】&#10;一人当たり面積平均値テキスト"/>
        <xdr:cNvSpPr txBox="1"/>
      </xdr:nvSpPr>
      <xdr:spPr>
        <a:xfrm>
          <a:off x="22199600" y="10574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582" name="フローチャート: 判断 581"/>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76759</xdr:rowOff>
    </xdr:from>
    <xdr:to>
      <xdr:col>112</xdr:col>
      <xdr:colOff>38100</xdr:colOff>
      <xdr:row>62</xdr:row>
      <xdr:rowOff>6909</xdr:rowOff>
    </xdr:to>
    <xdr:sp macro="" textlink="">
      <xdr:nvSpPr>
        <xdr:cNvPr id="583" name="フローチャート: 判断 582"/>
        <xdr:cNvSpPr/>
      </xdr:nvSpPr>
      <xdr:spPr>
        <a:xfrm>
          <a:off x="21272500" y="1053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113335</xdr:rowOff>
    </xdr:from>
    <xdr:to>
      <xdr:col>107</xdr:col>
      <xdr:colOff>101600</xdr:colOff>
      <xdr:row>62</xdr:row>
      <xdr:rowOff>43485</xdr:rowOff>
    </xdr:to>
    <xdr:sp macro="" textlink="">
      <xdr:nvSpPr>
        <xdr:cNvPr id="584" name="フローチャート: 判断 583"/>
        <xdr:cNvSpPr/>
      </xdr:nvSpPr>
      <xdr:spPr>
        <a:xfrm>
          <a:off x="20383500" y="105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83159</xdr:rowOff>
    </xdr:from>
    <xdr:to>
      <xdr:col>102</xdr:col>
      <xdr:colOff>165100</xdr:colOff>
      <xdr:row>62</xdr:row>
      <xdr:rowOff>13309</xdr:rowOff>
    </xdr:to>
    <xdr:sp macro="" textlink="">
      <xdr:nvSpPr>
        <xdr:cNvPr id="585" name="フローチャート: 判断 584"/>
        <xdr:cNvSpPr/>
      </xdr:nvSpPr>
      <xdr:spPr>
        <a:xfrm>
          <a:off x="19494500" y="1054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90475</xdr:rowOff>
    </xdr:from>
    <xdr:to>
      <xdr:col>98</xdr:col>
      <xdr:colOff>38100</xdr:colOff>
      <xdr:row>62</xdr:row>
      <xdr:rowOff>20625</xdr:rowOff>
    </xdr:to>
    <xdr:sp macro="" textlink="">
      <xdr:nvSpPr>
        <xdr:cNvPr id="586" name="フローチャート: 判断 585"/>
        <xdr:cNvSpPr/>
      </xdr:nvSpPr>
      <xdr:spPr>
        <a:xfrm>
          <a:off x="18605500" y="105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73101</xdr:rowOff>
    </xdr:from>
    <xdr:to>
      <xdr:col>116</xdr:col>
      <xdr:colOff>114300</xdr:colOff>
      <xdr:row>62</xdr:row>
      <xdr:rowOff>3251</xdr:rowOff>
    </xdr:to>
    <xdr:sp macro="" textlink="">
      <xdr:nvSpPr>
        <xdr:cNvPr id="592" name="楕円 591"/>
        <xdr:cNvSpPr/>
      </xdr:nvSpPr>
      <xdr:spPr>
        <a:xfrm>
          <a:off x="22110700" y="105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95978</xdr:rowOff>
    </xdr:from>
    <xdr:ext cx="469744" cy="259045"/>
    <xdr:sp macro="" textlink="">
      <xdr:nvSpPr>
        <xdr:cNvPr id="593" name="【保健センター・保健所】&#10;一人当たり面積該当値テキスト"/>
        <xdr:cNvSpPr txBox="1"/>
      </xdr:nvSpPr>
      <xdr:spPr>
        <a:xfrm>
          <a:off x="22199600" y="1038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78587</xdr:rowOff>
    </xdr:from>
    <xdr:to>
      <xdr:col>112</xdr:col>
      <xdr:colOff>38100</xdr:colOff>
      <xdr:row>62</xdr:row>
      <xdr:rowOff>8737</xdr:rowOff>
    </xdr:to>
    <xdr:sp macro="" textlink="">
      <xdr:nvSpPr>
        <xdr:cNvPr id="594" name="楕円 593"/>
        <xdr:cNvSpPr/>
      </xdr:nvSpPr>
      <xdr:spPr>
        <a:xfrm>
          <a:off x="21272500" y="10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123901</xdr:rowOff>
    </xdr:from>
    <xdr:to>
      <xdr:col>116</xdr:col>
      <xdr:colOff>63500</xdr:colOff>
      <xdr:row>61</xdr:row>
      <xdr:rowOff>129387</xdr:rowOff>
    </xdr:to>
    <xdr:cxnSp macro="">
      <xdr:nvCxnSpPr>
        <xdr:cNvPr id="595" name="直線コネクタ 594"/>
        <xdr:cNvCxnSpPr/>
      </xdr:nvCxnSpPr>
      <xdr:spPr>
        <a:xfrm flipV="1">
          <a:off x="21323300" y="10582351"/>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23436</xdr:rowOff>
    </xdr:from>
    <xdr:ext cx="469744" cy="259045"/>
    <xdr:sp macro="" textlink="">
      <xdr:nvSpPr>
        <xdr:cNvPr id="596" name="n_1aveValue【保健センター・保健所】&#10;一人当たり面積"/>
        <xdr:cNvSpPr txBox="1"/>
      </xdr:nvSpPr>
      <xdr:spPr>
        <a:xfrm>
          <a:off x="21075727" y="103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60012</xdr:rowOff>
    </xdr:from>
    <xdr:ext cx="469744" cy="259045"/>
    <xdr:sp macro="" textlink="">
      <xdr:nvSpPr>
        <xdr:cNvPr id="597" name="n_2aveValue【保健センター・保健所】&#10;一人当たり面積"/>
        <xdr:cNvSpPr txBox="1"/>
      </xdr:nvSpPr>
      <xdr:spPr>
        <a:xfrm>
          <a:off x="20199427" y="1034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29836</xdr:rowOff>
    </xdr:from>
    <xdr:ext cx="469744" cy="259045"/>
    <xdr:sp macro="" textlink="">
      <xdr:nvSpPr>
        <xdr:cNvPr id="598" name="n_3aveValue【保健センター・保健所】&#10;一人当たり面積"/>
        <xdr:cNvSpPr txBox="1"/>
      </xdr:nvSpPr>
      <xdr:spPr>
        <a:xfrm>
          <a:off x="19310427" y="103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37152</xdr:rowOff>
    </xdr:from>
    <xdr:ext cx="469744" cy="259045"/>
    <xdr:sp macro="" textlink="">
      <xdr:nvSpPr>
        <xdr:cNvPr id="599" name="n_4aveValue【保健センター・保健所】&#10;一人当たり面積"/>
        <xdr:cNvSpPr txBox="1"/>
      </xdr:nvSpPr>
      <xdr:spPr>
        <a:xfrm>
          <a:off x="18421427" y="103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171314</xdr:rowOff>
    </xdr:from>
    <xdr:ext cx="469744" cy="259045"/>
    <xdr:sp macro="" textlink="">
      <xdr:nvSpPr>
        <xdr:cNvPr id="600" name="n_1mainValue【保健センター・保健所】&#10;一人当たり面積"/>
        <xdr:cNvSpPr txBox="1"/>
      </xdr:nvSpPr>
      <xdr:spPr>
        <a:xfrm>
          <a:off x="21075727" y="106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3" name="テキスト ボックス 6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3" name="テキスト ボックス 6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626" name="直線コネクタ 625"/>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8" name="直線コネクタ 6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29"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30" name="直線コネクタ 629"/>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631" name="【消防施設】&#10;有形固定資産減価償却率平均値テキスト"/>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632" name="フローチャート: 判断 631"/>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33" name="フローチャート: 判断 632"/>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34" name="フローチャート: 判断 633"/>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5262</xdr:rowOff>
    </xdr:from>
    <xdr:to>
      <xdr:col>72</xdr:col>
      <xdr:colOff>38100</xdr:colOff>
      <xdr:row>83</xdr:row>
      <xdr:rowOff>106862</xdr:rowOff>
    </xdr:to>
    <xdr:sp macro="" textlink="">
      <xdr:nvSpPr>
        <xdr:cNvPr id="635" name="フローチャート: 判断 634"/>
        <xdr:cNvSpPr/>
      </xdr:nvSpPr>
      <xdr:spPr>
        <a:xfrm>
          <a:off x="13652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117929</xdr:rowOff>
    </xdr:from>
    <xdr:to>
      <xdr:col>67</xdr:col>
      <xdr:colOff>101600</xdr:colOff>
      <xdr:row>83</xdr:row>
      <xdr:rowOff>48079</xdr:rowOff>
    </xdr:to>
    <xdr:sp macro="" textlink="">
      <xdr:nvSpPr>
        <xdr:cNvPr id="636" name="フローチャート: 判断 635"/>
        <xdr:cNvSpPr/>
      </xdr:nvSpPr>
      <xdr:spPr>
        <a:xfrm>
          <a:off x="1276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15058</xdr:rowOff>
    </xdr:from>
    <xdr:to>
      <xdr:col>85</xdr:col>
      <xdr:colOff>177800</xdr:colOff>
      <xdr:row>86</xdr:row>
      <xdr:rowOff>116658</xdr:rowOff>
    </xdr:to>
    <xdr:sp macro="" textlink="">
      <xdr:nvSpPr>
        <xdr:cNvPr id="642" name="楕円 641"/>
        <xdr:cNvSpPr/>
      </xdr:nvSpPr>
      <xdr:spPr>
        <a:xfrm>
          <a:off x="162687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101435</xdr:rowOff>
    </xdr:from>
    <xdr:ext cx="405111" cy="259045"/>
    <xdr:sp macro="" textlink="">
      <xdr:nvSpPr>
        <xdr:cNvPr id="643" name="【消防施設】&#10;有形固定資産減価償却率該当値テキスト"/>
        <xdr:cNvSpPr txBox="1"/>
      </xdr:nvSpPr>
      <xdr:spPr>
        <a:xfrm>
          <a:off x="16357600" y="1467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166914</xdr:rowOff>
    </xdr:from>
    <xdr:to>
      <xdr:col>81</xdr:col>
      <xdr:colOff>101600</xdr:colOff>
      <xdr:row>86</xdr:row>
      <xdr:rowOff>97064</xdr:rowOff>
    </xdr:to>
    <xdr:sp macro="" textlink="">
      <xdr:nvSpPr>
        <xdr:cNvPr id="644" name="楕円 643"/>
        <xdr:cNvSpPr/>
      </xdr:nvSpPr>
      <xdr:spPr>
        <a:xfrm>
          <a:off x="15430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46264</xdr:rowOff>
    </xdr:from>
    <xdr:to>
      <xdr:col>85</xdr:col>
      <xdr:colOff>127000</xdr:colOff>
      <xdr:row>86</xdr:row>
      <xdr:rowOff>65858</xdr:rowOff>
    </xdr:to>
    <xdr:cxnSp macro="">
      <xdr:nvCxnSpPr>
        <xdr:cNvPr id="645" name="直線コネクタ 644"/>
        <xdr:cNvCxnSpPr/>
      </xdr:nvCxnSpPr>
      <xdr:spPr>
        <a:xfrm>
          <a:off x="15481300" y="1479096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139156</xdr:rowOff>
    </xdr:from>
    <xdr:to>
      <xdr:col>76</xdr:col>
      <xdr:colOff>165100</xdr:colOff>
      <xdr:row>86</xdr:row>
      <xdr:rowOff>69306</xdr:rowOff>
    </xdr:to>
    <xdr:sp macro="" textlink="">
      <xdr:nvSpPr>
        <xdr:cNvPr id="646" name="楕円 645"/>
        <xdr:cNvSpPr/>
      </xdr:nvSpPr>
      <xdr:spPr>
        <a:xfrm>
          <a:off x="14541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18506</xdr:rowOff>
    </xdr:from>
    <xdr:to>
      <xdr:col>81</xdr:col>
      <xdr:colOff>50800</xdr:colOff>
      <xdr:row>86</xdr:row>
      <xdr:rowOff>46264</xdr:rowOff>
    </xdr:to>
    <xdr:cxnSp macro="">
      <xdr:nvCxnSpPr>
        <xdr:cNvPr id="647" name="直線コネクタ 646"/>
        <xdr:cNvCxnSpPr/>
      </xdr:nvCxnSpPr>
      <xdr:spPr>
        <a:xfrm>
          <a:off x="14592300" y="147632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127726</xdr:rowOff>
    </xdr:from>
    <xdr:to>
      <xdr:col>72</xdr:col>
      <xdr:colOff>38100</xdr:colOff>
      <xdr:row>86</xdr:row>
      <xdr:rowOff>57876</xdr:rowOff>
    </xdr:to>
    <xdr:sp macro="" textlink="">
      <xdr:nvSpPr>
        <xdr:cNvPr id="648" name="楕円 647"/>
        <xdr:cNvSpPr/>
      </xdr:nvSpPr>
      <xdr:spPr>
        <a:xfrm>
          <a:off x="13652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7076</xdr:rowOff>
    </xdr:from>
    <xdr:to>
      <xdr:col>76</xdr:col>
      <xdr:colOff>114300</xdr:colOff>
      <xdr:row>86</xdr:row>
      <xdr:rowOff>18506</xdr:rowOff>
    </xdr:to>
    <xdr:cxnSp macro="">
      <xdr:nvCxnSpPr>
        <xdr:cNvPr id="649" name="直線コネクタ 648"/>
        <xdr:cNvCxnSpPr/>
      </xdr:nvCxnSpPr>
      <xdr:spPr>
        <a:xfrm>
          <a:off x="13703300" y="147517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86905</xdr:rowOff>
    </xdr:from>
    <xdr:to>
      <xdr:col>67</xdr:col>
      <xdr:colOff>101600</xdr:colOff>
      <xdr:row>86</xdr:row>
      <xdr:rowOff>17055</xdr:rowOff>
    </xdr:to>
    <xdr:sp macro="" textlink="">
      <xdr:nvSpPr>
        <xdr:cNvPr id="650" name="楕円 649"/>
        <xdr:cNvSpPr/>
      </xdr:nvSpPr>
      <xdr:spPr>
        <a:xfrm>
          <a:off x="12763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137705</xdr:rowOff>
    </xdr:from>
    <xdr:to>
      <xdr:col>71</xdr:col>
      <xdr:colOff>177800</xdr:colOff>
      <xdr:row>86</xdr:row>
      <xdr:rowOff>7076</xdr:rowOff>
    </xdr:to>
    <xdr:cxnSp macro="">
      <xdr:nvCxnSpPr>
        <xdr:cNvPr id="651" name="直線コネクタ 650"/>
        <xdr:cNvCxnSpPr/>
      </xdr:nvCxnSpPr>
      <xdr:spPr>
        <a:xfrm>
          <a:off x="12814300" y="147109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652" name="n_1ave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53" name="n_2aveValue【消防施設】&#10;有形固定資産減価償却率"/>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123389</xdr:rowOff>
    </xdr:from>
    <xdr:ext cx="405111" cy="259045"/>
    <xdr:sp macro="" textlink="">
      <xdr:nvSpPr>
        <xdr:cNvPr id="654" name="n_3aveValue【消防施設】&#10;有形固定資産減価償却率"/>
        <xdr:cNvSpPr txBox="1"/>
      </xdr:nvSpPr>
      <xdr:spPr>
        <a:xfrm>
          <a:off x="13500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64606</xdr:rowOff>
    </xdr:from>
    <xdr:ext cx="405111" cy="259045"/>
    <xdr:sp macro="" textlink="">
      <xdr:nvSpPr>
        <xdr:cNvPr id="655" name="n_4aveValue【消防施設】&#10;有形固定資産減価償却率"/>
        <xdr:cNvSpPr txBox="1"/>
      </xdr:nvSpPr>
      <xdr:spPr>
        <a:xfrm>
          <a:off x="12611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88191</xdr:rowOff>
    </xdr:from>
    <xdr:ext cx="405111" cy="259045"/>
    <xdr:sp macro="" textlink="">
      <xdr:nvSpPr>
        <xdr:cNvPr id="656" name="n_1mainValue【消防施設】&#10;有形固定資産減価償却率"/>
        <xdr:cNvSpPr txBox="1"/>
      </xdr:nvSpPr>
      <xdr:spPr>
        <a:xfrm>
          <a:off x="152660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60433</xdr:rowOff>
    </xdr:from>
    <xdr:ext cx="405111" cy="259045"/>
    <xdr:sp macro="" textlink="">
      <xdr:nvSpPr>
        <xdr:cNvPr id="657" name="n_2mainValue【消防施設】&#10;有形固定資産減価償却率"/>
        <xdr:cNvSpPr txBox="1"/>
      </xdr:nvSpPr>
      <xdr:spPr>
        <a:xfrm>
          <a:off x="143897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49003</xdr:rowOff>
    </xdr:from>
    <xdr:ext cx="405111" cy="259045"/>
    <xdr:sp macro="" textlink="">
      <xdr:nvSpPr>
        <xdr:cNvPr id="658" name="n_3mainValue【消防施設】&#10;有形固定資産減価償却率"/>
        <xdr:cNvSpPr txBox="1"/>
      </xdr:nvSpPr>
      <xdr:spPr>
        <a:xfrm>
          <a:off x="135007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8182</xdr:rowOff>
    </xdr:from>
    <xdr:ext cx="405111" cy="259045"/>
    <xdr:sp macro="" textlink="">
      <xdr:nvSpPr>
        <xdr:cNvPr id="659" name="n_4mainValue【消防施設】&#10;有形固定資産減価償却率"/>
        <xdr:cNvSpPr txBox="1"/>
      </xdr:nvSpPr>
      <xdr:spPr>
        <a:xfrm>
          <a:off x="12611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8" name="テキスト ボックス 6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0" name="直線コネクタ 6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1" name="テキスト ボックス 6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2" name="直線コネクタ 6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3" name="テキスト ボックス 6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4" name="直線コネクタ 6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5" name="テキスト ボックス 6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6" name="直線コネクタ 6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7" name="テキスト ボックス 6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8" name="直線コネクタ 6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9" name="テキスト ボックス 6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0" name="直線コネクタ 6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1" name="テキスト ボックス 6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2" name="直線コネクタ 6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3" name="テキスト ボックス 6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685" name="直線コネクタ 684"/>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86"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87" name="直線コネクタ 686"/>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88"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89" name="直線コネクタ 688"/>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690" name="【消防施設】&#10;一人当たり面積平均値テキスト"/>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691" name="フローチャート: 判断 690"/>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155484</xdr:rowOff>
    </xdr:from>
    <xdr:to>
      <xdr:col>112</xdr:col>
      <xdr:colOff>38100</xdr:colOff>
      <xdr:row>84</xdr:row>
      <xdr:rowOff>85634</xdr:rowOff>
    </xdr:to>
    <xdr:sp macro="" textlink="">
      <xdr:nvSpPr>
        <xdr:cNvPr id="692" name="フローチャート: 判断 691"/>
        <xdr:cNvSpPr/>
      </xdr:nvSpPr>
      <xdr:spPr>
        <a:xfrm>
          <a:off x="2127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144055</xdr:rowOff>
    </xdr:from>
    <xdr:to>
      <xdr:col>107</xdr:col>
      <xdr:colOff>101600</xdr:colOff>
      <xdr:row>84</xdr:row>
      <xdr:rowOff>74205</xdr:rowOff>
    </xdr:to>
    <xdr:sp macro="" textlink="">
      <xdr:nvSpPr>
        <xdr:cNvPr id="693" name="フローチャート: 判断 692"/>
        <xdr:cNvSpPr/>
      </xdr:nvSpPr>
      <xdr:spPr>
        <a:xfrm>
          <a:off x="20383500" y="1437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140788</xdr:rowOff>
    </xdr:from>
    <xdr:to>
      <xdr:col>102</xdr:col>
      <xdr:colOff>165100</xdr:colOff>
      <xdr:row>84</xdr:row>
      <xdr:rowOff>70938</xdr:rowOff>
    </xdr:to>
    <xdr:sp macro="" textlink="">
      <xdr:nvSpPr>
        <xdr:cNvPr id="694" name="フローチャート: 判断 693"/>
        <xdr:cNvSpPr/>
      </xdr:nvSpPr>
      <xdr:spPr>
        <a:xfrm>
          <a:off x="19494500" y="143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33020</xdr:rowOff>
    </xdr:from>
    <xdr:to>
      <xdr:col>98</xdr:col>
      <xdr:colOff>38100</xdr:colOff>
      <xdr:row>83</xdr:row>
      <xdr:rowOff>134620</xdr:rowOff>
    </xdr:to>
    <xdr:sp macro="" textlink="">
      <xdr:nvSpPr>
        <xdr:cNvPr id="695" name="フローチャート: 判断 694"/>
        <xdr:cNvSpPr/>
      </xdr:nvSpPr>
      <xdr:spPr>
        <a:xfrm>
          <a:off x="18605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6" name="テキスト ボックス 6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7" name="テキスト ボックス 6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8" name="テキスト ボックス 6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9" name="テキスト ボックス 6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0" name="テキスト ボックス 6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129358</xdr:rowOff>
    </xdr:from>
    <xdr:to>
      <xdr:col>116</xdr:col>
      <xdr:colOff>114300</xdr:colOff>
      <xdr:row>84</xdr:row>
      <xdr:rowOff>59508</xdr:rowOff>
    </xdr:to>
    <xdr:sp macro="" textlink="">
      <xdr:nvSpPr>
        <xdr:cNvPr id="701" name="楕円 700"/>
        <xdr:cNvSpPr/>
      </xdr:nvSpPr>
      <xdr:spPr>
        <a:xfrm>
          <a:off x="22110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152235</xdr:rowOff>
    </xdr:from>
    <xdr:ext cx="469744" cy="259045"/>
    <xdr:sp macro="" textlink="">
      <xdr:nvSpPr>
        <xdr:cNvPr id="702" name="【消防施設】&#10;一人当たり面積該当値テキスト"/>
        <xdr:cNvSpPr txBox="1"/>
      </xdr:nvSpPr>
      <xdr:spPr>
        <a:xfrm>
          <a:off x="22199600" y="14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03" name="楕円 702"/>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xdr:rowOff>
    </xdr:from>
    <xdr:to>
      <xdr:col>116</xdr:col>
      <xdr:colOff>63500</xdr:colOff>
      <xdr:row>84</xdr:row>
      <xdr:rowOff>15239</xdr:rowOff>
    </xdr:to>
    <xdr:cxnSp macro="">
      <xdr:nvCxnSpPr>
        <xdr:cNvPr id="704" name="直線コネクタ 703"/>
        <xdr:cNvCxnSpPr/>
      </xdr:nvCxnSpPr>
      <xdr:spPr>
        <a:xfrm flipV="1">
          <a:off x="21323300" y="144105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147320</xdr:rowOff>
    </xdr:from>
    <xdr:to>
      <xdr:col>107</xdr:col>
      <xdr:colOff>101600</xdr:colOff>
      <xdr:row>84</xdr:row>
      <xdr:rowOff>77470</xdr:rowOff>
    </xdr:to>
    <xdr:sp macro="" textlink="">
      <xdr:nvSpPr>
        <xdr:cNvPr id="705" name="楕円 704"/>
        <xdr:cNvSpPr/>
      </xdr:nvSpPr>
      <xdr:spPr>
        <a:xfrm>
          <a:off x="2038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26670</xdr:rowOff>
    </xdr:to>
    <xdr:cxnSp macro="">
      <xdr:nvCxnSpPr>
        <xdr:cNvPr id="706" name="直線コネクタ 705"/>
        <xdr:cNvCxnSpPr/>
      </xdr:nvCxnSpPr>
      <xdr:spPr>
        <a:xfrm flipV="1">
          <a:off x="20434300" y="14417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153851</xdr:rowOff>
    </xdr:from>
    <xdr:to>
      <xdr:col>102</xdr:col>
      <xdr:colOff>165100</xdr:colOff>
      <xdr:row>84</xdr:row>
      <xdr:rowOff>84001</xdr:rowOff>
    </xdr:to>
    <xdr:sp macro="" textlink="">
      <xdr:nvSpPr>
        <xdr:cNvPr id="707" name="楕円 706"/>
        <xdr:cNvSpPr/>
      </xdr:nvSpPr>
      <xdr:spPr>
        <a:xfrm>
          <a:off x="19494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26670</xdr:rowOff>
    </xdr:from>
    <xdr:to>
      <xdr:col>107</xdr:col>
      <xdr:colOff>50800</xdr:colOff>
      <xdr:row>84</xdr:row>
      <xdr:rowOff>33201</xdr:rowOff>
    </xdr:to>
    <xdr:cxnSp macro="">
      <xdr:nvCxnSpPr>
        <xdr:cNvPr id="708" name="直線コネクタ 707"/>
        <xdr:cNvCxnSpPr/>
      </xdr:nvCxnSpPr>
      <xdr:spPr>
        <a:xfrm flipV="1">
          <a:off x="19545300" y="144284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09" name="楕円 708"/>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33201</xdr:rowOff>
    </xdr:from>
    <xdr:to>
      <xdr:col>102</xdr:col>
      <xdr:colOff>114300</xdr:colOff>
      <xdr:row>84</xdr:row>
      <xdr:rowOff>38100</xdr:rowOff>
    </xdr:to>
    <xdr:cxnSp macro="">
      <xdr:nvCxnSpPr>
        <xdr:cNvPr id="710" name="直線コネクタ 709"/>
        <xdr:cNvCxnSpPr/>
      </xdr:nvCxnSpPr>
      <xdr:spPr>
        <a:xfrm flipV="1">
          <a:off x="18656300" y="144350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76761</xdr:rowOff>
    </xdr:from>
    <xdr:ext cx="469744" cy="259045"/>
    <xdr:sp macro="" textlink="">
      <xdr:nvSpPr>
        <xdr:cNvPr id="711" name="n_1aveValue【消防施設】&#10;一人当たり面積"/>
        <xdr:cNvSpPr txBox="1"/>
      </xdr:nvSpPr>
      <xdr:spPr>
        <a:xfrm>
          <a:off x="21075727" y="144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90732</xdr:rowOff>
    </xdr:from>
    <xdr:ext cx="469744" cy="259045"/>
    <xdr:sp macro="" textlink="">
      <xdr:nvSpPr>
        <xdr:cNvPr id="712" name="n_2aveValue【消防施設】&#10;一人当たり面積"/>
        <xdr:cNvSpPr txBox="1"/>
      </xdr:nvSpPr>
      <xdr:spPr>
        <a:xfrm>
          <a:off x="20199427" y="1414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87465</xdr:rowOff>
    </xdr:from>
    <xdr:ext cx="469744" cy="259045"/>
    <xdr:sp macro="" textlink="">
      <xdr:nvSpPr>
        <xdr:cNvPr id="713" name="n_3aveValue【消防施設】&#10;一人当たり面積"/>
        <xdr:cNvSpPr txBox="1"/>
      </xdr:nvSpPr>
      <xdr:spPr>
        <a:xfrm>
          <a:off x="19310427" y="1414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151147</xdr:rowOff>
    </xdr:from>
    <xdr:ext cx="469744" cy="259045"/>
    <xdr:sp macro="" textlink="">
      <xdr:nvSpPr>
        <xdr:cNvPr id="714" name="n_4aveValue【消防施設】&#10;一人当たり面積"/>
        <xdr:cNvSpPr txBox="1"/>
      </xdr:nvSpPr>
      <xdr:spPr>
        <a:xfrm>
          <a:off x="18421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715" name="n_1main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68597</xdr:rowOff>
    </xdr:from>
    <xdr:ext cx="469744" cy="259045"/>
    <xdr:sp macro="" textlink="">
      <xdr:nvSpPr>
        <xdr:cNvPr id="716" name="n_2mainValue【消防施設】&#10;一人当たり面積"/>
        <xdr:cNvSpPr txBox="1"/>
      </xdr:nvSpPr>
      <xdr:spPr>
        <a:xfrm>
          <a:off x="20199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75128</xdr:rowOff>
    </xdr:from>
    <xdr:ext cx="469744" cy="259045"/>
    <xdr:sp macro="" textlink="">
      <xdr:nvSpPr>
        <xdr:cNvPr id="717" name="n_3mainValue【消防施設】&#10;一人当たり面積"/>
        <xdr:cNvSpPr txBox="1"/>
      </xdr:nvSpPr>
      <xdr:spPr>
        <a:xfrm>
          <a:off x="19310427" y="1447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18" name="n_4mainValue【消防施設】&#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1" name="テキスト ボックス 7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1" name="テキスト ボックス 7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744" name="直線コネクタ 743"/>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6" name="直線コネクタ 74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47"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48" name="直線コネクタ 747"/>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749" name="【庁舎】&#10;有形固定資産減価償却率平均値テキスト"/>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750" name="フローチャート: 判断 749"/>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51" name="フローチャート: 判断 750"/>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52" name="フローチャート: 判断 751"/>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53" name="フローチャート: 判断 752"/>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54" name="フローチャート: 判断 753"/>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60" name="楕円 759"/>
        <xdr:cNvSpPr/>
      </xdr:nvSpPr>
      <xdr:spPr>
        <a:xfrm>
          <a:off x="16268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761" name="【庁舎】&#10;有形固定資産減価償却率該当値テキスト"/>
        <xdr:cNvSpPr txBox="1"/>
      </xdr:nvSpPr>
      <xdr:spPr>
        <a:xfrm>
          <a:off x="16357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46627</xdr:rowOff>
    </xdr:from>
    <xdr:to>
      <xdr:col>81</xdr:col>
      <xdr:colOff>101600</xdr:colOff>
      <xdr:row>105</xdr:row>
      <xdr:rowOff>148227</xdr:rowOff>
    </xdr:to>
    <xdr:sp macro="" textlink="">
      <xdr:nvSpPr>
        <xdr:cNvPr id="762" name="楕円 761"/>
        <xdr:cNvSpPr/>
      </xdr:nvSpPr>
      <xdr:spPr>
        <a:xfrm>
          <a:off x="15430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97427</xdr:rowOff>
    </xdr:from>
    <xdr:to>
      <xdr:col>85</xdr:col>
      <xdr:colOff>127000</xdr:colOff>
      <xdr:row>105</xdr:row>
      <xdr:rowOff>138249</xdr:rowOff>
    </xdr:to>
    <xdr:cxnSp macro="">
      <xdr:nvCxnSpPr>
        <xdr:cNvPr id="763" name="直線コネクタ 762"/>
        <xdr:cNvCxnSpPr/>
      </xdr:nvCxnSpPr>
      <xdr:spPr>
        <a:xfrm>
          <a:off x="15481300" y="1809967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64" name="楕円 763"/>
        <xdr:cNvSpPr/>
      </xdr:nvSpPr>
      <xdr:spPr>
        <a:xfrm>
          <a:off x="14541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105</xdr:row>
      <xdr:rowOff>97427</xdr:rowOff>
    </xdr:to>
    <xdr:cxnSp macro="">
      <xdr:nvCxnSpPr>
        <xdr:cNvPr id="765" name="直線コネクタ 764"/>
        <xdr:cNvCxnSpPr/>
      </xdr:nvCxnSpPr>
      <xdr:spPr>
        <a:xfrm>
          <a:off x="14592300" y="18060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142966</xdr:rowOff>
    </xdr:from>
    <xdr:to>
      <xdr:col>72</xdr:col>
      <xdr:colOff>38100</xdr:colOff>
      <xdr:row>105</xdr:row>
      <xdr:rowOff>73116</xdr:rowOff>
    </xdr:to>
    <xdr:sp macro="" textlink="">
      <xdr:nvSpPr>
        <xdr:cNvPr id="766" name="楕円 765"/>
        <xdr:cNvSpPr/>
      </xdr:nvSpPr>
      <xdr:spPr>
        <a:xfrm>
          <a:off x="13652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22316</xdr:rowOff>
    </xdr:from>
    <xdr:to>
      <xdr:col>76</xdr:col>
      <xdr:colOff>114300</xdr:colOff>
      <xdr:row>105</xdr:row>
      <xdr:rowOff>58238</xdr:rowOff>
    </xdr:to>
    <xdr:cxnSp macro="">
      <xdr:nvCxnSpPr>
        <xdr:cNvPr id="767" name="直線コネクタ 766"/>
        <xdr:cNvCxnSpPr/>
      </xdr:nvCxnSpPr>
      <xdr:spPr>
        <a:xfrm>
          <a:off x="13703300" y="1802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54792</xdr:rowOff>
    </xdr:from>
    <xdr:to>
      <xdr:col>67</xdr:col>
      <xdr:colOff>101600</xdr:colOff>
      <xdr:row>104</xdr:row>
      <xdr:rowOff>156392</xdr:rowOff>
    </xdr:to>
    <xdr:sp macro="" textlink="">
      <xdr:nvSpPr>
        <xdr:cNvPr id="768" name="楕円 767"/>
        <xdr:cNvSpPr/>
      </xdr:nvSpPr>
      <xdr:spPr>
        <a:xfrm>
          <a:off x="12763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105592</xdr:rowOff>
    </xdr:from>
    <xdr:to>
      <xdr:col>71</xdr:col>
      <xdr:colOff>177800</xdr:colOff>
      <xdr:row>105</xdr:row>
      <xdr:rowOff>22316</xdr:rowOff>
    </xdr:to>
    <xdr:cxnSp macro="">
      <xdr:nvCxnSpPr>
        <xdr:cNvPr id="769" name="直線コネクタ 768"/>
        <xdr:cNvCxnSpPr/>
      </xdr:nvCxnSpPr>
      <xdr:spPr>
        <a:xfrm>
          <a:off x="12814300" y="1793639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70"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71"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72"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73" name="n_4aveValue【庁舎】&#10;有形固定資産減価償却率"/>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139354</xdr:rowOff>
    </xdr:from>
    <xdr:ext cx="405111" cy="259045"/>
    <xdr:sp macro="" textlink="">
      <xdr:nvSpPr>
        <xdr:cNvPr id="774" name="n_1mainValue【庁舎】&#10;有形固定資産減価償却率"/>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75" name="n_2main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89643</xdr:rowOff>
    </xdr:from>
    <xdr:ext cx="405111" cy="259045"/>
    <xdr:sp macro="" textlink="">
      <xdr:nvSpPr>
        <xdr:cNvPr id="776" name="n_3mainValue【庁舎】&#10;有形固定資産減価償却率"/>
        <xdr:cNvSpPr txBox="1"/>
      </xdr:nvSpPr>
      <xdr:spPr>
        <a:xfrm>
          <a:off x="13500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777" name="n_4mainValue【庁舎】&#10;有形固定資産減価償却率"/>
        <xdr:cNvSpPr txBox="1"/>
      </xdr:nvSpPr>
      <xdr:spPr>
        <a:xfrm>
          <a:off x="12611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799" name="直線コネクタ 798"/>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800"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801" name="直線コネクタ 800"/>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802"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803" name="直線コネクタ 802"/>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804" name="【庁舎】&#10;一人当たり面積平均値テキスト"/>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805" name="フローチャート: 判断 804"/>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117297</xdr:rowOff>
    </xdr:from>
    <xdr:to>
      <xdr:col>112</xdr:col>
      <xdr:colOff>38100</xdr:colOff>
      <xdr:row>106</xdr:row>
      <xdr:rowOff>47447</xdr:rowOff>
    </xdr:to>
    <xdr:sp macro="" textlink="">
      <xdr:nvSpPr>
        <xdr:cNvPr id="806" name="フローチャート: 判断 805"/>
        <xdr:cNvSpPr/>
      </xdr:nvSpPr>
      <xdr:spPr>
        <a:xfrm>
          <a:off x="21272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127355</xdr:rowOff>
    </xdr:from>
    <xdr:to>
      <xdr:col>107</xdr:col>
      <xdr:colOff>101600</xdr:colOff>
      <xdr:row>106</xdr:row>
      <xdr:rowOff>57505</xdr:rowOff>
    </xdr:to>
    <xdr:sp macro="" textlink="">
      <xdr:nvSpPr>
        <xdr:cNvPr id="807" name="フローチャート: 判断 806"/>
        <xdr:cNvSpPr/>
      </xdr:nvSpPr>
      <xdr:spPr>
        <a:xfrm>
          <a:off x="20383500" y="181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136958</xdr:rowOff>
    </xdr:from>
    <xdr:to>
      <xdr:col>102</xdr:col>
      <xdr:colOff>165100</xdr:colOff>
      <xdr:row>106</xdr:row>
      <xdr:rowOff>67108</xdr:rowOff>
    </xdr:to>
    <xdr:sp macro="" textlink="">
      <xdr:nvSpPr>
        <xdr:cNvPr id="808" name="フローチャート: 判断 807"/>
        <xdr:cNvSpPr/>
      </xdr:nvSpPr>
      <xdr:spPr>
        <a:xfrm>
          <a:off x="19494500" y="181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809" name="フローチャート: 判断 808"/>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15" name="楕円 814"/>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816" name="【庁舎】&#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52832</xdr:rowOff>
    </xdr:from>
    <xdr:to>
      <xdr:col>112</xdr:col>
      <xdr:colOff>38100</xdr:colOff>
      <xdr:row>106</xdr:row>
      <xdr:rowOff>154432</xdr:rowOff>
    </xdr:to>
    <xdr:sp macro="" textlink="">
      <xdr:nvSpPr>
        <xdr:cNvPr id="817" name="楕円 816"/>
        <xdr:cNvSpPr/>
      </xdr:nvSpPr>
      <xdr:spPr>
        <a:xfrm>
          <a:off x="2127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103632</xdr:rowOff>
    </xdr:to>
    <xdr:cxnSp macro="">
      <xdr:nvCxnSpPr>
        <xdr:cNvPr id="818" name="直線コネクタ 817"/>
        <xdr:cNvCxnSpPr/>
      </xdr:nvCxnSpPr>
      <xdr:spPr>
        <a:xfrm flipV="1">
          <a:off x="21323300" y="182727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60147</xdr:rowOff>
    </xdr:from>
    <xdr:to>
      <xdr:col>107</xdr:col>
      <xdr:colOff>101600</xdr:colOff>
      <xdr:row>106</xdr:row>
      <xdr:rowOff>161747</xdr:rowOff>
    </xdr:to>
    <xdr:sp macro="" textlink="">
      <xdr:nvSpPr>
        <xdr:cNvPr id="819" name="楕円 818"/>
        <xdr:cNvSpPr/>
      </xdr:nvSpPr>
      <xdr:spPr>
        <a:xfrm>
          <a:off x="20383500" y="182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103632</xdr:rowOff>
    </xdr:from>
    <xdr:to>
      <xdr:col>111</xdr:col>
      <xdr:colOff>177800</xdr:colOff>
      <xdr:row>106</xdr:row>
      <xdr:rowOff>110947</xdr:rowOff>
    </xdr:to>
    <xdr:cxnSp macro="">
      <xdr:nvCxnSpPr>
        <xdr:cNvPr id="820" name="直線コネクタ 819"/>
        <xdr:cNvCxnSpPr/>
      </xdr:nvCxnSpPr>
      <xdr:spPr>
        <a:xfrm flipV="1">
          <a:off x="20434300" y="1827733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69748</xdr:rowOff>
    </xdr:from>
    <xdr:to>
      <xdr:col>102</xdr:col>
      <xdr:colOff>165100</xdr:colOff>
      <xdr:row>106</xdr:row>
      <xdr:rowOff>171348</xdr:rowOff>
    </xdr:to>
    <xdr:sp macro="" textlink="">
      <xdr:nvSpPr>
        <xdr:cNvPr id="821" name="楕円 820"/>
        <xdr:cNvSpPr/>
      </xdr:nvSpPr>
      <xdr:spPr>
        <a:xfrm>
          <a:off x="19494500" y="182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110947</xdr:rowOff>
    </xdr:from>
    <xdr:to>
      <xdr:col>107</xdr:col>
      <xdr:colOff>50800</xdr:colOff>
      <xdr:row>106</xdr:row>
      <xdr:rowOff>120548</xdr:rowOff>
    </xdr:to>
    <xdr:cxnSp macro="">
      <xdr:nvCxnSpPr>
        <xdr:cNvPr id="822" name="直線コネクタ 821"/>
        <xdr:cNvCxnSpPr/>
      </xdr:nvCxnSpPr>
      <xdr:spPr>
        <a:xfrm flipV="1">
          <a:off x="19545300" y="1828464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78436</xdr:rowOff>
    </xdr:from>
    <xdr:to>
      <xdr:col>98</xdr:col>
      <xdr:colOff>38100</xdr:colOff>
      <xdr:row>107</xdr:row>
      <xdr:rowOff>8586</xdr:rowOff>
    </xdr:to>
    <xdr:sp macro="" textlink="">
      <xdr:nvSpPr>
        <xdr:cNvPr id="823" name="楕円 822"/>
        <xdr:cNvSpPr/>
      </xdr:nvSpPr>
      <xdr:spPr>
        <a:xfrm>
          <a:off x="18605500" y="182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120548</xdr:rowOff>
    </xdr:from>
    <xdr:to>
      <xdr:col>102</xdr:col>
      <xdr:colOff>114300</xdr:colOff>
      <xdr:row>106</xdr:row>
      <xdr:rowOff>129236</xdr:rowOff>
    </xdr:to>
    <xdr:cxnSp macro="">
      <xdr:nvCxnSpPr>
        <xdr:cNvPr id="824" name="直線コネクタ 823"/>
        <xdr:cNvCxnSpPr/>
      </xdr:nvCxnSpPr>
      <xdr:spPr>
        <a:xfrm flipV="1">
          <a:off x="18656300" y="18294248"/>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63974</xdr:rowOff>
    </xdr:from>
    <xdr:ext cx="469744" cy="259045"/>
    <xdr:sp macro="" textlink="">
      <xdr:nvSpPr>
        <xdr:cNvPr id="825" name="n_1aveValue【庁舎】&#10;一人当たり面積"/>
        <xdr:cNvSpPr txBox="1"/>
      </xdr:nvSpPr>
      <xdr:spPr>
        <a:xfrm>
          <a:off x="21075727" y="178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74032</xdr:rowOff>
    </xdr:from>
    <xdr:ext cx="469744" cy="259045"/>
    <xdr:sp macro="" textlink="">
      <xdr:nvSpPr>
        <xdr:cNvPr id="826" name="n_2aveValue【庁舎】&#10;一人当たり面積"/>
        <xdr:cNvSpPr txBox="1"/>
      </xdr:nvSpPr>
      <xdr:spPr>
        <a:xfrm>
          <a:off x="20199427" y="179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83635</xdr:rowOff>
    </xdr:from>
    <xdr:ext cx="469744" cy="259045"/>
    <xdr:sp macro="" textlink="">
      <xdr:nvSpPr>
        <xdr:cNvPr id="827" name="n_3aveValue【庁舎】&#10;一人当たり面積"/>
        <xdr:cNvSpPr txBox="1"/>
      </xdr:nvSpPr>
      <xdr:spPr>
        <a:xfrm>
          <a:off x="19310427" y="179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88664</xdr:rowOff>
    </xdr:from>
    <xdr:ext cx="469744" cy="259045"/>
    <xdr:sp macro="" textlink="">
      <xdr:nvSpPr>
        <xdr:cNvPr id="828" name="n_4aveValue【庁舎】&#10;一人当たり面積"/>
        <xdr:cNvSpPr txBox="1"/>
      </xdr:nvSpPr>
      <xdr:spPr>
        <a:xfrm>
          <a:off x="18421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145559</xdr:rowOff>
    </xdr:from>
    <xdr:ext cx="469744" cy="259045"/>
    <xdr:sp macro="" textlink="">
      <xdr:nvSpPr>
        <xdr:cNvPr id="829" name="n_1mainValue【庁舎】&#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152874</xdr:rowOff>
    </xdr:from>
    <xdr:ext cx="469744" cy="259045"/>
    <xdr:sp macro="" textlink="">
      <xdr:nvSpPr>
        <xdr:cNvPr id="830" name="n_2mainValue【庁舎】&#10;一人当たり面積"/>
        <xdr:cNvSpPr txBox="1"/>
      </xdr:nvSpPr>
      <xdr:spPr>
        <a:xfrm>
          <a:off x="20199427" y="1832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162475</xdr:rowOff>
    </xdr:from>
    <xdr:ext cx="469744" cy="259045"/>
    <xdr:sp macro="" textlink="">
      <xdr:nvSpPr>
        <xdr:cNvPr id="831" name="n_3mainValue【庁舎】&#10;一人当たり面積"/>
        <xdr:cNvSpPr txBox="1"/>
      </xdr:nvSpPr>
      <xdr:spPr>
        <a:xfrm>
          <a:off x="19310427" y="183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171163</xdr:rowOff>
    </xdr:from>
    <xdr:ext cx="469744" cy="259045"/>
    <xdr:sp macro="" textlink="">
      <xdr:nvSpPr>
        <xdr:cNvPr id="832" name="n_4mainValue【庁舎】&#10;一人当たり面積"/>
        <xdr:cNvSpPr txBox="1"/>
      </xdr:nvSpPr>
      <xdr:spPr>
        <a:xfrm>
          <a:off x="18421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令和</a:t>
          </a:r>
          <a:r>
            <a:rPr kumimoji="1" lang="ja-JP" altLang="en-US" sz="1400" b="0" i="0" baseline="0">
              <a:solidFill>
                <a:schemeClr val="dk1"/>
              </a:solidFill>
              <a:effectLst/>
              <a:latin typeface="+mn-lt"/>
              <a:ea typeface="+mn-ea"/>
              <a:cs typeface="+mn-cs"/>
            </a:rPr>
            <a:t>３</a:t>
          </a:r>
          <a:r>
            <a:rPr kumimoji="1" lang="ja-JP" altLang="ja-JP" sz="1400" b="0" i="0" baseline="0">
              <a:solidFill>
                <a:schemeClr val="dk1"/>
              </a:solidFill>
              <a:effectLst/>
              <a:latin typeface="+mn-lt"/>
              <a:ea typeface="+mn-ea"/>
              <a:cs typeface="+mn-cs"/>
            </a:rPr>
            <a:t>年度決算でみると、</a:t>
          </a:r>
          <a:r>
            <a:rPr kumimoji="1" lang="ja-JP" altLang="en-US" sz="1400" b="0" i="0" baseline="0">
              <a:solidFill>
                <a:schemeClr val="dk1"/>
              </a:solidFill>
              <a:effectLst/>
              <a:latin typeface="+mn-lt"/>
              <a:ea typeface="+mn-ea"/>
              <a:cs typeface="+mn-cs"/>
            </a:rPr>
            <a:t>新規の公共施設の建設等がなかったため有形固定資産減価償却率が全体的に増加している。</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en-US" sz="1400" b="0" i="0" baseline="0">
              <a:solidFill>
                <a:schemeClr val="dk1"/>
              </a:solidFill>
              <a:effectLst/>
              <a:latin typeface="+mn-lt"/>
              <a:ea typeface="+mn-ea"/>
              <a:cs typeface="+mn-cs"/>
            </a:rPr>
            <a:t>各グラフを比較すると、</a:t>
          </a:r>
          <a:r>
            <a:rPr kumimoji="1" lang="ja-JP" altLang="ja-JP" sz="1400" b="0" i="0" baseline="0">
              <a:solidFill>
                <a:schemeClr val="dk1"/>
              </a:solidFill>
              <a:effectLst/>
              <a:latin typeface="+mn-lt"/>
              <a:ea typeface="+mn-ea"/>
              <a:cs typeface="+mn-cs"/>
            </a:rPr>
            <a:t>一般廃棄物処理施設の有形固定資産減価償却率</a:t>
          </a:r>
          <a:r>
            <a:rPr kumimoji="1" lang="ja-JP" altLang="en-US" sz="1400" b="0" i="0" baseline="0">
              <a:solidFill>
                <a:schemeClr val="dk1"/>
              </a:solidFill>
              <a:effectLst/>
              <a:latin typeface="+mn-lt"/>
              <a:ea typeface="+mn-ea"/>
              <a:cs typeface="+mn-cs"/>
            </a:rPr>
            <a:t>が</a:t>
          </a:r>
          <a:r>
            <a:rPr kumimoji="1" lang="ja-JP" altLang="ja-JP" sz="1400" b="0" i="0" baseline="0">
              <a:solidFill>
                <a:schemeClr val="dk1"/>
              </a:solidFill>
              <a:effectLst/>
              <a:latin typeface="+mn-lt"/>
              <a:ea typeface="+mn-ea"/>
              <a:cs typeface="+mn-cs"/>
            </a:rPr>
            <a:t>令和</a:t>
          </a:r>
          <a:r>
            <a:rPr kumimoji="1" lang="en-US" altLang="ja-JP" sz="1400" b="0" i="0" baseline="0">
              <a:solidFill>
                <a:schemeClr val="dk1"/>
              </a:solidFill>
              <a:effectLst/>
              <a:latin typeface="+mn-lt"/>
              <a:ea typeface="+mn-ea"/>
              <a:cs typeface="+mn-cs"/>
            </a:rPr>
            <a:t>2</a:t>
          </a:r>
          <a:r>
            <a:rPr kumimoji="1" lang="ja-JP" altLang="ja-JP" sz="1400" b="0" i="0" baseline="0">
              <a:solidFill>
                <a:schemeClr val="dk1"/>
              </a:solidFill>
              <a:effectLst/>
              <a:latin typeface="+mn-lt"/>
              <a:ea typeface="+mn-ea"/>
              <a:cs typeface="+mn-cs"/>
            </a:rPr>
            <a:t>年度</a:t>
          </a:r>
          <a:r>
            <a:rPr kumimoji="1" lang="ja-JP" altLang="en-US" sz="1400" b="0" i="0" baseline="0">
              <a:solidFill>
                <a:schemeClr val="dk1"/>
              </a:solidFill>
              <a:effectLst/>
              <a:latin typeface="+mn-lt"/>
              <a:ea typeface="+mn-ea"/>
              <a:cs typeface="+mn-cs"/>
            </a:rPr>
            <a:t>に大きく減少しているのは</a:t>
          </a:r>
          <a:r>
            <a:rPr kumimoji="1" lang="ja-JP" altLang="ja-JP" sz="1400" b="0" i="0" baseline="0">
              <a:solidFill>
                <a:schemeClr val="dk1"/>
              </a:solidFill>
              <a:effectLst/>
              <a:latin typeface="+mn-lt"/>
              <a:ea typeface="+mn-ea"/>
              <a:cs typeface="+mn-cs"/>
            </a:rPr>
            <a:t>、穂高広域施設組合において、新ごみ処理施設を</a:t>
          </a:r>
          <a:r>
            <a:rPr kumimoji="1" lang="ja-JP" altLang="en-US" sz="1400" b="0" i="0" baseline="0">
              <a:solidFill>
                <a:schemeClr val="dk1"/>
              </a:solidFill>
              <a:effectLst/>
              <a:latin typeface="+mn-lt"/>
              <a:ea typeface="+mn-ea"/>
              <a:cs typeface="+mn-cs"/>
            </a:rPr>
            <a:t>建替えた</a:t>
          </a:r>
          <a:r>
            <a:rPr kumimoji="1" lang="ja-JP" altLang="ja-JP" sz="1400" b="0" i="0" baseline="0">
              <a:solidFill>
                <a:schemeClr val="dk1"/>
              </a:solidFill>
              <a:effectLst/>
              <a:latin typeface="+mn-lt"/>
              <a:ea typeface="+mn-ea"/>
              <a:cs typeface="+mn-cs"/>
            </a:rPr>
            <a:t>ためである。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他の施設では、類似団体と比較して、概ね減価償却率の高い施設が多く、老朽化した施設が多いことを示している。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一人当たり面積では、概ね類似団体と同程度となっているが、人口減少が進んでいることから、公共施設の適正化をさらに進めていく必要がある。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4,236
99.47
5,092,488
4,838,108
224,022
3,159,522
3,161,895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過疎化によ</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人口の減少及び高齢化</a:t>
          </a:r>
          <a:r>
            <a:rPr kumimoji="1" lang="ja-JP" altLang="en-US" sz="1100" b="0" i="0" baseline="0">
              <a:solidFill>
                <a:schemeClr val="dk1"/>
              </a:solidFill>
              <a:effectLst/>
              <a:latin typeface="+mn-lt"/>
              <a:ea typeface="+mn-ea"/>
              <a:cs typeface="+mn-cs"/>
            </a:rPr>
            <a:t>率</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45.9%</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が上昇して</a:t>
          </a:r>
          <a:r>
            <a:rPr kumimoji="1" lang="ja-JP" altLang="ja-JP" sz="1100" b="0" i="0" baseline="0">
              <a:solidFill>
                <a:schemeClr val="dk1"/>
              </a:solidFill>
              <a:effectLst/>
              <a:latin typeface="+mn-lt"/>
              <a:ea typeface="+mn-ea"/>
              <a:cs typeface="+mn-cs"/>
            </a:rPr>
            <a:t>いる。また、村内には中心となる産業がないこと等により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税収等の自主財源が乏し</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類似団体平均を下回る状況が続いている</a:t>
          </a:r>
          <a:r>
            <a:rPr kumimoji="1" lang="ja-JP" altLang="en-US" sz="1100" b="0" i="0" baseline="0">
              <a:solidFill>
                <a:schemeClr val="dk1"/>
              </a:solidFill>
              <a:effectLst/>
              <a:latin typeface="+mn-lt"/>
              <a:ea typeface="+mn-ea"/>
              <a:cs typeface="+mn-cs"/>
            </a:rPr>
            <a:t>が、令和</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年の筑北</a:t>
          </a:r>
          <a:r>
            <a:rPr kumimoji="1" lang="en-US" altLang="ja-JP" sz="1100" b="0" i="0" baseline="0">
              <a:solidFill>
                <a:schemeClr val="dk1"/>
              </a:solidFill>
              <a:effectLst/>
              <a:latin typeface="+mn-lt"/>
              <a:ea typeface="+mn-ea"/>
              <a:cs typeface="+mn-cs"/>
            </a:rPr>
            <a:t>SIC</a:t>
          </a:r>
          <a:r>
            <a:rPr kumimoji="1" lang="ja-JP" altLang="en-US" sz="1100" b="0" i="0" baseline="0">
              <a:solidFill>
                <a:schemeClr val="dk1"/>
              </a:solidFill>
              <a:effectLst/>
              <a:latin typeface="+mn-lt"/>
              <a:ea typeface="+mn-ea"/>
              <a:cs typeface="+mn-cs"/>
            </a:rPr>
            <a:t>開設により、将来的な外部企業の誘致等による法人税増が期待される。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同規模団体と比較すると、旧</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村の合併により面積が広く集落が点在すること、管理施設が多いこと、近年の業務の多様化等によりこれ以上の人員削減は難しい状況である。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住民サービスの維持、改善に努めながら</a:t>
          </a:r>
          <a:r>
            <a:rPr kumimoji="1" lang="ja-JP" altLang="ja-JP" sz="1100" b="0" i="0" baseline="0">
              <a:solidFill>
                <a:schemeClr val="dk1"/>
              </a:solidFill>
              <a:effectLst/>
              <a:latin typeface="+mn-lt"/>
              <a:ea typeface="+mn-ea"/>
              <a:cs typeface="+mn-cs"/>
            </a:rPr>
            <a:t>、健全な財政運営に取組む。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41910</xdr:rowOff>
    </xdr:from>
    <xdr:to>
      <xdr:col>19</xdr:col>
      <xdr:colOff>184150</xdr:colOff>
      <xdr:row>44</xdr:row>
      <xdr:rowOff>143510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153687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民間資金の繰上償還等による地方債現在高の減少により、公債費が減少していることや、定員適正化計画に基づく退職者不補充・新規採用者抑制の取り組みによる人件費の減少などにより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少子高齢化や中小規模の企業が多</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、自主財源が少なく交付税等の依存財源が大きい財政構造のため、交付税等の増減により数値が左右されることも多い。</a:t>
          </a:r>
          <a:r>
            <a:rPr kumimoji="1" lang="ja-JP" altLang="en-US" sz="1100" b="0" i="0" baseline="0">
              <a:solidFill>
                <a:schemeClr val="dk1"/>
              </a:solidFill>
              <a:effectLst/>
              <a:latin typeface="+mn-lt"/>
              <a:ea typeface="+mn-ea"/>
              <a:cs typeface="+mn-cs"/>
            </a:rPr>
            <a:t>引続き</a:t>
          </a:r>
          <a:r>
            <a:rPr kumimoji="1" lang="ja-JP" altLang="ja-JP" sz="1100" b="0" i="0" baseline="0">
              <a:solidFill>
                <a:schemeClr val="dk1"/>
              </a:solidFill>
              <a:effectLst/>
              <a:latin typeface="+mn-lt"/>
              <a:ea typeface="+mn-ea"/>
              <a:cs typeface="+mn-cs"/>
            </a:rPr>
            <a:t>、増加傾向にある扶助費や維持補修費等を考慮し、引き続き地方債発行の抑制や公共施設の統廃合を含めた在り方を検証し経常経費削減に努める。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53848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75696"/>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102108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2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64</xdr:row>
      <xdr:rowOff>106934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749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106934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590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77724</xdr:rowOff>
    </xdr:from>
    <xdr:to>
      <xdr:col>11</xdr:col>
      <xdr:colOff>82550</xdr:colOff>
      <xdr:row>66</xdr:row>
      <xdr:rowOff>7874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2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111523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114825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167911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定員管理を進め正規職員は減少しているものの</a:t>
          </a:r>
          <a:r>
            <a:rPr kumimoji="1" lang="ja-JP" altLang="ja-JP" sz="1100">
              <a:solidFill>
                <a:schemeClr val="dk1"/>
              </a:solidFill>
              <a:effectLst/>
              <a:latin typeface="+mn-lt"/>
              <a:ea typeface="+mn-ea"/>
              <a:cs typeface="+mn-cs"/>
            </a:rPr>
            <a:t>職員平均年齢</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していること</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業務量の増加等により会計年度任用職員が増加していること、合併時の</a:t>
          </a:r>
          <a:r>
            <a:rPr kumimoji="1" lang="ja-JP" altLang="ja-JP" sz="1100">
              <a:solidFill>
                <a:schemeClr val="dk1"/>
              </a:solidFill>
              <a:effectLst/>
              <a:latin typeface="+mn-ea"/>
              <a:ea typeface="+mn-ea"/>
              <a:cs typeface="+mn-cs"/>
            </a:rPr>
            <a:t>施設をそのまま引き継いでいること</a:t>
          </a:r>
          <a:r>
            <a:rPr kumimoji="1" lang="ja-JP" altLang="en-US" sz="1100">
              <a:solidFill>
                <a:schemeClr val="dk1"/>
              </a:solidFill>
              <a:effectLst/>
              <a:latin typeface="+mn-ea"/>
              <a:ea typeface="+mn-ea"/>
              <a:cs typeface="+mn-cs"/>
            </a:rPr>
            <a:t>等により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増加傾向にある。一方で、一部事務組合へ負担金によりごみ処理業務や消防業務等を委託しているため、結果的に類似団体平均を下回っている状況となっている。令和</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年度はコロナ禍により施設の休校、休園等もあり微減となったが、</a:t>
          </a:r>
          <a:r>
            <a:rPr kumimoji="1" lang="ja-JP" altLang="ja-JP" sz="1100">
              <a:solidFill>
                <a:schemeClr val="dk1"/>
              </a:solidFill>
              <a:effectLst/>
              <a:latin typeface="+mn-ea"/>
              <a:ea typeface="+mn-ea"/>
              <a:cs typeface="+mn-cs"/>
            </a:rPr>
            <a:t>人口の減少により</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人当たりの金額が増加</a:t>
          </a:r>
          <a:r>
            <a:rPr kumimoji="1" lang="ja-JP" altLang="en-US" sz="1100">
              <a:solidFill>
                <a:schemeClr val="dk1"/>
              </a:solidFill>
              <a:effectLst/>
              <a:latin typeface="+mn-ea"/>
              <a:ea typeface="+mn-ea"/>
              <a:cs typeface="+mn-cs"/>
            </a:rPr>
            <a:t>していくため、今後は緩やかに上昇することが想定される。</a:t>
          </a:r>
          <a:endParaRPr lang="ja-JP" altLang="ja-JP" sz="14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149234</xdr:rowOff>
    </xdr:from>
    <xdr:to>
      <xdr:col>23</xdr:col>
      <xdr:colOff>133350</xdr:colOff>
      <xdr:row>80</xdr:row>
      <xdr:rowOff>149558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3865234"/>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131731</xdr:rowOff>
    </xdr:from>
    <xdr:to>
      <xdr:col>19</xdr:col>
      <xdr:colOff>133350</xdr:colOff>
      <xdr:row>80</xdr:row>
      <xdr:rowOff>149558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47731"/>
          <a:ext cx="889000" cy="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86976</xdr:rowOff>
    </xdr:from>
    <xdr:to>
      <xdr:col>19</xdr:col>
      <xdr:colOff>184150</xdr:colOff>
      <xdr:row>82</xdr:row>
      <xdr:rowOff>17126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7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1903</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6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112013</xdr:rowOff>
    </xdr:from>
    <xdr:to>
      <xdr:col>15</xdr:col>
      <xdr:colOff>82550</xdr:colOff>
      <xdr:row>80</xdr:row>
      <xdr:rowOff>131731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28013"/>
          <a:ext cx="889000" cy="1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34523</xdr:rowOff>
    </xdr:from>
    <xdr:to>
      <xdr:col>15</xdr:col>
      <xdr:colOff>133350</xdr:colOff>
      <xdr:row>81</xdr:row>
      <xdr:rowOff>136123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120900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0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92615</xdr:rowOff>
    </xdr:from>
    <xdr:to>
      <xdr:col>11</xdr:col>
      <xdr:colOff>31750</xdr:colOff>
      <xdr:row>80</xdr:row>
      <xdr:rowOff>112013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808615"/>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21862</xdr:rowOff>
    </xdr:from>
    <xdr:to>
      <xdr:col>11</xdr:col>
      <xdr:colOff>82550</xdr:colOff>
      <xdr:row>81</xdr:row>
      <xdr:rowOff>123462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0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108239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9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14244</xdr:rowOff>
    </xdr:from>
    <xdr:to>
      <xdr:col>7</xdr:col>
      <xdr:colOff>31750</xdr:colOff>
      <xdr:row>81</xdr:row>
      <xdr:rowOff>115844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100621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98434</xdr:rowOff>
    </xdr:from>
    <xdr:to>
      <xdr:col>23</xdr:col>
      <xdr:colOff>184150</xdr:colOff>
      <xdr:row>81</xdr:row>
      <xdr:rowOff>28584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114961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65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98758</xdr:rowOff>
    </xdr:from>
    <xdr:to>
      <xdr:col>19</xdr:col>
      <xdr:colOff>184150</xdr:colOff>
      <xdr:row>81</xdr:row>
      <xdr:rowOff>28908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39085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8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80931</xdr:rowOff>
    </xdr:from>
    <xdr:to>
      <xdr:col>15</xdr:col>
      <xdr:colOff>133350</xdr:colOff>
      <xdr:row>81</xdr:row>
      <xdr:rowOff>11081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21258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6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61213</xdr:rowOff>
    </xdr:from>
    <xdr:to>
      <xdr:col>11</xdr:col>
      <xdr:colOff>82550</xdr:colOff>
      <xdr:row>80</xdr:row>
      <xdr:rowOff>162813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4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41815</xdr:rowOff>
    </xdr:from>
    <xdr:to>
      <xdr:col>7</xdr:col>
      <xdr:colOff>31750</xdr:colOff>
      <xdr:row>80</xdr:row>
      <xdr:rowOff>143415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153592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実施済みの給与抑制や退職・経験年数階層の変動により類似団体平均を下回っている。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a:t>
          </a:r>
          <a:r>
            <a:rPr kumimoji="1" lang="ja-JP" altLang="en-US" sz="1100" b="0" i="0" baseline="0">
              <a:solidFill>
                <a:schemeClr val="dk1"/>
              </a:solidFill>
              <a:effectLst/>
              <a:latin typeface="+mn-lt"/>
              <a:ea typeface="+mn-ea"/>
              <a:cs typeface="+mn-cs"/>
            </a:rPr>
            <a:t>住民サービスの維持、改善に努めながら、</a:t>
          </a:r>
          <a:r>
            <a:rPr kumimoji="1" lang="ja-JP" altLang="ja-JP" sz="1100" b="0" i="0" baseline="0">
              <a:solidFill>
                <a:schemeClr val="dk1"/>
              </a:solidFill>
              <a:effectLst/>
              <a:latin typeface="+mn-lt"/>
              <a:ea typeface="+mn-ea"/>
              <a:cs typeface="+mn-cs"/>
            </a:rPr>
            <a:t>勤務評定制度等を通じ、</a:t>
          </a:r>
          <a:r>
            <a:rPr kumimoji="1" lang="ja-JP" altLang="en-US" sz="1100" b="0" i="0" baseline="0">
              <a:solidFill>
                <a:schemeClr val="dk1"/>
              </a:solidFill>
              <a:effectLst/>
              <a:latin typeface="+mn-lt"/>
              <a:ea typeface="+mn-ea"/>
              <a:cs typeface="+mn-cs"/>
            </a:rPr>
            <a:t>人件費の削減、給与の</a:t>
          </a:r>
          <a:r>
            <a:rPr kumimoji="1" lang="ja-JP" altLang="ja-JP" sz="1100" b="0" i="0" baseline="0">
              <a:solidFill>
                <a:schemeClr val="dk1"/>
              </a:solidFill>
              <a:effectLst/>
              <a:latin typeface="+mn-lt"/>
              <a:ea typeface="+mn-ea"/>
              <a:cs typeface="+mn-cs"/>
            </a:rPr>
            <a:t>適正化に努め</a:t>
          </a:r>
          <a:r>
            <a:rPr kumimoji="1" lang="ja-JP" altLang="en-US" sz="1100" b="0" i="0" baseline="0">
              <a:solidFill>
                <a:schemeClr val="dk1"/>
              </a:solidFill>
              <a:effectLst/>
              <a:latin typeface="+mn-lt"/>
              <a:ea typeface="+mn-ea"/>
              <a:cs typeface="+mn-cs"/>
            </a:rPr>
            <a:t>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86</xdr:row>
      <xdr:rowOff>21166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5245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1760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171027</xdr:rowOff>
    </xdr:from>
    <xdr:to>
      <xdr:col>68</xdr:col>
      <xdr:colOff>152400</xdr:colOff>
      <xdr:row>85</xdr:row>
      <xdr:rowOff>144357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57282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157904</xdr:rowOff>
    </xdr:from>
    <xdr:to>
      <xdr:col>68</xdr:col>
      <xdr:colOff>203200</xdr:colOff>
      <xdr:row>86</xdr:row>
      <xdr:rowOff>88054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72831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93557</xdr:rowOff>
    </xdr:from>
    <xdr:to>
      <xdr:col>68</xdr:col>
      <xdr:colOff>203200</xdr:colOff>
      <xdr:row>86</xdr:row>
      <xdr:rowOff>23707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33884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120227</xdr:rowOff>
    </xdr:from>
    <xdr:to>
      <xdr:col>64</xdr:col>
      <xdr:colOff>152400</xdr:colOff>
      <xdr:row>85</xdr:row>
      <xdr:rowOff>50377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60554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月に第２次定員適正化計画の策定を行い（退職補充</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％）、着実に実施して定員規模の適正化を図</a:t>
          </a:r>
          <a:r>
            <a:rPr kumimoji="1" lang="ja-JP" altLang="en-US" sz="1100" b="0" i="0" baseline="0">
              <a:solidFill>
                <a:schemeClr val="dk1"/>
              </a:solidFill>
              <a:effectLst/>
              <a:latin typeface="+mn-lt"/>
              <a:ea typeface="+mn-ea"/>
              <a:cs typeface="+mn-cs"/>
            </a:rPr>
            <a:t>ることで、令和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日現在の職員数は</a:t>
          </a:r>
          <a:r>
            <a:rPr kumimoji="1" lang="en-US" altLang="ja-JP" sz="1100" b="0" i="0" baseline="0">
              <a:solidFill>
                <a:schemeClr val="dk1"/>
              </a:solidFill>
              <a:effectLst/>
              <a:latin typeface="+mn-lt"/>
              <a:ea typeface="+mn-ea"/>
              <a:cs typeface="+mn-cs"/>
            </a:rPr>
            <a:t>77</a:t>
          </a:r>
          <a:r>
            <a:rPr kumimoji="1" lang="ja-JP" altLang="en-US" sz="1100" b="0" i="0" baseline="0">
              <a:solidFill>
                <a:schemeClr val="dk1"/>
              </a:solidFill>
              <a:effectLst/>
              <a:latin typeface="+mn-lt"/>
              <a:ea typeface="+mn-ea"/>
              <a:cs typeface="+mn-cs"/>
            </a:rPr>
            <a:t>人</a:t>
          </a:r>
          <a:r>
            <a:rPr kumimoji="1" lang="ja-JP" altLang="ja-JP" sz="1100" b="0" i="0" baseline="0">
              <a:solidFill>
                <a:schemeClr val="dk1"/>
              </a:solidFill>
              <a:effectLst/>
              <a:latin typeface="+mn-lt"/>
              <a:ea typeface="+mn-ea"/>
              <a:cs typeface="+mn-cs"/>
            </a:rPr>
            <a:t>となって</a:t>
          </a:r>
          <a:r>
            <a:rPr kumimoji="1" lang="ja-JP" altLang="en-US" sz="1100" b="0" i="0" baseline="0">
              <a:solidFill>
                <a:schemeClr val="dk1"/>
              </a:solidFill>
              <a:effectLst/>
              <a:latin typeface="+mn-lt"/>
              <a:ea typeface="+mn-ea"/>
              <a:cs typeface="+mn-cs"/>
            </a:rPr>
            <a:t>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同規模団体と比較すると、旧</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村の合併により面積が広く集落が点在していること、維持管理する施設が多いことに加え、近年の業務の多様化、感染症等の対応によりこれ以上の削減は難しい状況である。</a:t>
          </a:r>
          <a:r>
            <a:rPr kumimoji="1" lang="ja-JP" altLang="ja-JP" sz="1100" b="0" i="0" baseline="0">
              <a:solidFill>
                <a:schemeClr val="dk1"/>
              </a:solidFill>
              <a:effectLst/>
              <a:latin typeface="+mn-lt"/>
              <a:ea typeface="+mn-ea"/>
              <a:cs typeface="+mn-cs"/>
            </a:rPr>
            <a:t>新規職員の採用は</a:t>
          </a:r>
          <a:r>
            <a:rPr kumimoji="1" lang="ja-JP" altLang="en-US" sz="1100" b="0" i="0" baseline="0">
              <a:solidFill>
                <a:schemeClr val="dk1"/>
              </a:solidFill>
              <a:effectLst/>
              <a:latin typeface="+mn-lt"/>
              <a:ea typeface="+mn-ea"/>
              <a:cs typeface="+mn-cs"/>
            </a:rPr>
            <a:t>、退職者数を目安に行い、</a:t>
          </a:r>
          <a:r>
            <a:rPr kumimoji="1" lang="ja-JP" altLang="ja-JP" sz="1100" b="0" i="0" baseline="0">
              <a:solidFill>
                <a:schemeClr val="dk1"/>
              </a:solidFill>
              <a:effectLst/>
              <a:latin typeface="+mn-lt"/>
              <a:ea typeface="+mn-ea"/>
              <a:cs typeface="+mn-cs"/>
            </a:rPr>
            <a:t>住民サービスの維持、改善に努めながら</a:t>
          </a:r>
          <a:r>
            <a:rPr kumimoji="1" lang="ja-JP" altLang="en-US" sz="1100" b="0" i="0" baseline="0">
              <a:solidFill>
                <a:schemeClr val="dk1"/>
              </a:solidFill>
              <a:effectLst/>
              <a:latin typeface="+mn-lt"/>
              <a:ea typeface="+mn-ea"/>
              <a:cs typeface="+mn-cs"/>
            </a:rPr>
            <a:t>定員管理を進めていく。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56769</xdr:rowOff>
    </xdr:from>
    <xdr:to>
      <xdr:col>81</xdr:col>
      <xdr:colOff>44450</xdr:colOff>
      <xdr:row>60</xdr:row>
      <xdr:rowOff>61595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343769"/>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56769</xdr:rowOff>
    </xdr:from>
    <xdr:to>
      <xdr:col>77</xdr:col>
      <xdr:colOff>44450</xdr:colOff>
      <xdr:row>60</xdr:row>
      <xdr:rowOff>57573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290800" y="1034376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110331</xdr:rowOff>
    </xdr:from>
    <xdr:to>
      <xdr:col>77</xdr:col>
      <xdr:colOff>95250</xdr:colOff>
      <xdr:row>61</xdr:row>
      <xdr:rowOff>40481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25258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48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46513</xdr:rowOff>
    </xdr:from>
    <xdr:to>
      <xdr:col>72</xdr:col>
      <xdr:colOff>203200</xdr:colOff>
      <xdr:row>60</xdr:row>
      <xdr:rowOff>57573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33513"/>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46513</xdr:rowOff>
    </xdr:from>
    <xdr:to>
      <xdr:col>68</xdr:col>
      <xdr:colOff>152400</xdr:colOff>
      <xdr:row>60</xdr:row>
      <xdr:rowOff>49530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3512800" y="1033351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92032</xdr:rowOff>
    </xdr:from>
    <xdr:to>
      <xdr:col>68</xdr:col>
      <xdr:colOff>203200</xdr:colOff>
      <xdr:row>61</xdr:row>
      <xdr:rowOff>22182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6959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91631</xdr:rowOff>
    </xdr:from>
    <xdr:to>
      <xdr:col>64</xdr:col>
      <xdr:colOff>152400</xdr:colOff>
      <xdr:row>61</xdr:row>
      <xdr:rowOff>21781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6558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27322</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5969</xdr:rowOff>
    </xdr:from>
    <xdr:to>
      <xdr:col>77</xdr:col>
      <xdr:colOff>95250</xdr:colOff>
      <xdr:row>60</xdr:row>
      <xdr:rowOff>107569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117746</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06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167163</xdr:rowOff>
    </xdr:from>
    <xdr:to>
      <xdr:col>68</xdr:col>
      <xdr:colOff>203200</xdr:colOff>
      <xdr:row>60</xdr:row>
      <xdr:rowOff>97313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2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107490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05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地方債の発行を償還金額以下に抑えていること、繰上償還等を実施してきたことにより年々減少傾向にある。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類似団体を下回る結果となったが、今後も財政状況を考慮しながら積極的に繰上償還等を実施し、投資事業の選択と集中</a:t>
          </a:r>
          <a:r>
            <a:rPr kumimoji="1" lang="ja-JP" altLang="en-US" sz="1100" b="0" i="0" baseline="0">
              <a:solidFill>
                <a:schemeClr val="dk1"/>
              </a:solidFill>
              <a:effectLst/>
              <a:latin typeface="+mn-lt"/>
              <a:ea typeface="+mn-ea"/>
              <a:cs typeface="+mn-cs"/>
            </a:rPr>
            <a:t>を図る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110913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8804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127000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96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127000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97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118956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96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将来負担額である地方債現在高は、地方債の発行</a:t>
          </a:r>
          <a:r>
            <a:rPr kumimoji="1" lang="ja-JP" altLang="en-US" sz="1100" b="0" i="0" baseline="0">
              <a:solidFill>
                <a:schemeClr val="dk1"/>
              </a:solidFill>
              <a:effectLst/>
              <a:latin typeface="+mn-lt"/>
              <a:ea typeface="+mn-ea"/>
              <a:cs typeface="+mn-cs"/>
            </a:rPr>
            <a:t>を償還金額以下に抑えていること、</a:t>
          </a:r>
          <a:r>
            <a:rPr kumimoji="1" lang="ja-JP" altLang="ja-JP" sz="1100" b="0" i="0" baseline="0">
              <a:solidFill>
                <a:schemeClr val="dk1"/>
              </a:solidFill>
              <a:effectLst/>
              <a:latin typeface="+mn-lt"/>
              <a:ea typeface="+mn-ea"/>
              <a:cs typeface="+mn-cs"/>
            </a:rPr>
            <a:t>繰上償還を行ったこと</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により総額では減少した</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また、交付税額が当初の見込みより増加したこと等により財政調整基金積立額が増加したこと、繰上償還用に備え減債基金積立額が増加したこと等により</a:t>
          </a:r>
          <a:r>
            <a:rPr kumimoji="1" lang="ja-JP" altLang="ja-JP" sz="1100" b="0" i="0" baseline="0">
              <a:solidFill>
                <a:schemeClr val="dk1"/>
              </a:solidFill>
              <a:effectLst/>
              <a:latin typeface="+mn-lt"/>
              <a:ea typeface="+mn-ea"/>
              <a:cs typeface="+mn-cs"/>
            </a:rPr>
            <a:t>前年度に引き続き数値なしとなった。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今後も、公債費等の削減により将来負担の軽減を図り財政の健全化に努める。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89647</xdr:rowOff>
    </xdr:from>
    <xdr:ext cx="9099176" cy="425758"/>
    <xdr:sp macro="" textlink="">
      <xdr:nvSpPr>
        <xdr:cNvPr id="452" name="テキスト ボックス 451">
          <a:extLst>
            <a:ext uri="{FF2B5EF4-FFF2-40B4-BE49-F238E27FC236}">
              <a16:creationId xmlns:a16="http://schemas.microsoft.com/office/drawing/2014/main" id="{D3E02AA6-AFD3-491E-83E0-A03B10B95EAE}"/>
            </a:ext>
          </a:extLst>
        </xdr:cNvPr>
        <xdr:cNvSpPr txBox="1"/>
      </xdr:nvSpPr>
      <xdr:spPr>
        <a:xfrm>
          <a:off x="773205" y="445994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4,236
99.47
5,092,488
4,838,108
224,022
3,159,522
3,161,895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定員適正化計画に基づき職員数</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抑制</a:t>
          </a:r>
          <a:r>
            <a:rPr kumimoji="1" lang="ja-JP" altLang="en-US" sz="1100" b="0" i="0" baseline="0">
              <a:solidFill>
                <a:schemeClr val="dk1"/>
              </a:solidFill>
              <a:effectLst/>
              <a:latin typeface="+mn-lt"/>
              <a:ea typeface="+mn-ea"/>
              <a:cs typeface="+mn-cs"/>
            </a:rPr>
            <a:t>したことで</a:t>
          </a:r>
          <a:r>
            <a:rPr kumimoji="1" lang="ja-JP" altLang="ja-JP" sz="1100" b="0" i="0" baseline="0">
              <a:solidFill>
                <a:schemeClr val="dk1"/>
              </a:solidFill>
              <a:effectLst/>
              <a:latin typeface="+mn-lt"/>
              <a:ea typeface="+mn-ea"/>
              <a:cs typeface="+mn-cs"/>
            </a:rPr>
            <a:t>、人件費の抑制が図られて</a:t>
          </a:r>
          <a:r>
            <a:rPr kumimoji="1" lang="ja-JP" altLang="en-US" sz="1100" b="0" i="0" baseline="0">
              <a:solidFill>
                <a:schemeClr val="dk1"/>
              </a:solidFill>
              <a:effectLst/>
              <a:latin typeface="+mn-lt"/>
              <a:ea typeface="+mn-ea"/>
              <a:cs typeface="+mn-cs"/>
            </a:rPr>
            <a:t>きたが、</a:t>
          </a:r>
          <a:r>
            <a:rPr kumimoji="1" lang="ja-JP" altLang="en-US" sz="1100" b="0" i="0" u="none" strike="noStrike" kern="0" cap="none" spc="0" normalizeH="0" baseline="0" noProof="0">
              <a:ln>
                <a:noFill/>
              </a:ln>
              <a:solidFill>
                <a:prstClr val="black"/>
              </a:solidFill>
              <a:effectLst/>
              <a:uLnTx/>
              <a:uFillTx/>
              <a:latin typeface="+mn-lt"/>
              <a:ea typeface="+mn-ea"/>
              <a:cs typeface="+mn-cs"/>
            </a:rPr>
            <a:t>旧</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村の合併により面積が広く集落が点在していること、近年の業務の多様化等によりこれ以上の削減は難しい状況である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令和３年度は、コロナ禍により施設の閉鎖、休校により教育分野の会計年度任用職員の出勤日数が減少する等の影響により減少（△</a:t>
          </a:r>
          <a:r>
            <a:rPr kumimoji="1" lang="en-US" altLang="ja-JP" sz="1100" b="0" i="0" baseline="0">
              <a:solidFill>
                <a:schemeClr val="dk1"/>
              </a:solidFill>
              <a:effectLst/>
              <a:latin typeface="+mn-lt"/>
              <a:ea typeface="+mn-ea"/>
              <a:cs typeface="+mn-cs"/>
            </a:rPr>
            <a:t>2.2</a:t>
          </a:r>
          <a:r>
            <a:rPr kumimoji="1" lang="ja-JP" altLang="en-US" sz="1100" b="0" i="0" baseline="0">
              <a:solidFill>
                <a:schemeClr val="dk1"/>
              </a:solidFill>
              <a:effectLst/>
              <a:latin typeface="+mn-lt"/>
              <a:ea typeface="+mn-ea"/>
              <a:cs typeface="+mn-cs"/>
            </a:rPr>
            <a:t>％）した。</a:t>
          </a:r>
          <a:endParaRPr kumimoji="1" lang="en-US" altLang="ja-JP" sz="1100" b="0" i="0" baseline="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83457</xdr:rowOff>
    </xdr:from>
    <xdr:to>
      <xdr:col>24</xdr:col>
      <xdr:colOff>25400</xdr:colOff>
      <xdr:row>39</xdr:row>
      <xdr:rowOff>151493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98557"/>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7257</xdr:rowOff>
    </xdr:from>
    <xdr:to>
      <xdr:col>19</xdr:col>
      <xdr:colOff>187325</xdr:colOff>
      <xdr:row>39</xdr:row>
      <xdr:rowOff>151493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22357"/>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103612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113393</xdr:rowOff>
    </xdr:from>
    <xdr:to>
      <xdr:col>15</xdr:col>
      <xdr:colOff>98425</xdr:colOff>
      <xdr:row>38</xdr:row>
      <xdr:rowOff>7257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5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113393</xdr:rowOff>
    </xdr:from>
    <xdr:to>
      <xdr:col>11</xdr:col>
      <xdr:colOff>9525</xdr:colOff>
      <xdr:row>38</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57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32657</xdr:rowOff>
    </xdr:from>
    <xdr:to>
      <xdr:col>11</xdr:col>
      <xdr:colOff>60325</xdr:colOff>
      <xdr:row>38</xdr:row>
      <xdr:rowOff>134257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119034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100693</xdr:rowOff>
    </xdr:from>
    <xdr:to>
      <xdr:col>20</xdr:col>
      <xdr:colOff>38100</xdr:colOff>
      <xdr:row>40</xdr:row>
      <xdr:rowOff>30843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15620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127907</xdr:rowOff>
    </xdr:from>
    <xdr:to>
      <xdr:col>15</xdr:col>
      <xdr:colOff>149225</xdr:colOff>
      <xdr:row>38</xdr:row>
      <xdr:rowOff>58057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62593</xdr:rowOff>
    </xdr:from>
    <xdr:to>
      <xdr:col>11</xdr:col>
      <xdr:colOff>60325</xdr:colOff>
      <xdr:row>37</xdr:row>
      <xdr:rowOff>164193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2920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公共施設等総合管理計画に基づき使用頻度の少ない施設の在り方について検証し、各種施設等の統廃合</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進</a:t>
          </a:r>
          <a:r>
            <a:rPr kumimoji="1" lang="ja-JP" altLang="en-US" sz="1100" b="0" i="0" baseline="0">
              <a:solidFill>
                <a:schemeClr val="dk1"/>
              </a:solidFill>
              <a:effectLst/>
              <a:latin typeface="+mn-lt"/>
              <a:ea typeface="+mn-ea"/>
              <a:cs typeface="+mn-cs"/>
            </a:rPr>
            <a:t>めているものの</a:t>
          </a:r>
          <a:r>
            <a:rPr kumimoji="1" lang="ja-JP" altLang="ja-JP" sz="1100" b="0" i="0" baseline="0">
              <a:solidFill>
                <a:schemeClr val="dk1"/>
              </a:solidFill>
              <a:effectLst/>
              <a:latin typeface="+mn-lt"/>
              <a:ea typeface="+mn-ea"/>
              <a:cs typeface="+mn-cs"/>
            </a:rPr>
            <a:t>、大型事業等に伴う委託費の増加や、</a:t>
          </a:r>
          <a:r>
            <a:rPr kumimoji="1" lang="ja-JP" altLang="en-US" sz="1100" b="0" i="0" baseline="0">
              <a:solidFill>
                <a:schemeClr val="dk1"/>
              </a:solidFill>
              <a:effectLst/>
              <a:latin typeface="+mn-lt"/>
              <a:ea typeface="+mn-ea"/>
              <a:cs typeface="+mn-cs"/>
            </a:rPr>
            <a:t>上下水道、道路、各施設の耐用年数超過による</a:t>
          </a:r>
          <a:r>
            <a:rPr kumimoji="1" lang="ja-JP" altLang="ja-JP" sz="1100" b="0" i="0" baseline="0">
              <a:solidFill>
                <a:schemeClr val="dk1"/>
              </a:solidFill>
              <a:effectLst/>
              <a:latin typeface="+mn-lt"/>
              <a:ea typeface="+mn-ea"/>
              <a:cs typeface="+mn-cs"/>
            </a:rPr>
            <a:t>老朽化</a:t>
          </a:r>
          <a:r>
            <a:rPr kumimoji="1" lang="ja-JP" altLang="en-US" sz="1100" b="0" i="0" baseline="0">
              <a:solidFill>
                <a:schemeClr val="dk1"/>
              </a:solidFill>
              <a:effectLst/>
              <a:latin typeface="+mn-lt"/>
              <a:ea typeface="+mn-ea"/>
              <a:cs typeface="+mn-cs"/>
            </a:rPr>
            <a:t>等が進んでおり、より一層の</a:t>
          </a:r>
          <a:r>
            <a:rPr kumimoji="1" lang="ja-JP" altLang="ja-JP" sz="1100" b="0" i="0" baseline="0">
              <a:solidFill>
                <a:schemeClr val="dk1"/>
              </a:solidFill>
              <a:effectLst/>
              <a:latin typeface="+mn-lt"/>
              <a:ea typeface="+mn-ea"/>
              <a:cs typeface="+mn-cs"/>
            </a:rPr>
            <a:t>物件費の削減</a:t>
          </a:r>
          <a:r>
            <a:rPr kumimoji="1" lang="ja-JP" altLang="en-US" sz="1100" b="0" i="0" baseline="0">
              <a:solidFill>
                <a:schemeClr val="dk1"/>
              </a:solidFill>
              <a:effectLst/>
              <a:latin typeface="+mn-lt"/>
              <a:ea typeface="+mn-ea"/>
              <a:cs typeface="+mn-cs"/>
            </a:rPr>
            <a:t>が必要である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年度は、前年に実施された新型コロナウイルス感染症対策等の事業が実施されなかったこと、河川維持等に係る土木費が減少したこと等により、前年より減少（△</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％）した。</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15</xdr:row>
      <xdr:rowOff>156718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19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154432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284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154432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93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149860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障がい者自立支援介護給付費が前年より増加したこと等により、扶助費全体の額は増加したものの、交付税の増額等による経常的な収入の増加により、経常収支比率自体は減少（△</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a:t>
          </a:r>
          <a:r>
            <a:rPr kumimoji="1" lang="ja-JP" altLang="en-US" sz="1100" b="0" i="0" baseline="0">
              <a:solidFill>
                <a:schemeClr val="dk1"/>
              </a:solidFill>
              <a:effectLst/>
              <a:latin typeface="+mn-lt"/>
              <a:ea typeface="+mn-ea"/>
              <a:cs typeface="+mn-cs"/>
            </a:rPr>
            <a:t>は、少子高齢化、障がい者等の福祉の充実により今後も上昇が予想されるため、</a:t>
          </a:r>
          <a:r>
            <a:rPr kumimoji="1" lang="ja-JP" altLang="ja-JP" sz="1100" b="0" i="0" baseline="0">
              <a:solidFill>
                <a:schemeClr val="dk1"/>
              </a:solidFill>
              <a:effectLst/>
              <a:latin typeface="+mn-lt"/>
              <a:ea typeface="+mn-ea"/>
              <a:cs typeface="+mn-cs"/>
            </a:rPr>
            <a:t>他の経費を削減することにより全体としての支出削減に努める。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35560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5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104140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167640</xdr:rowOff>
    </xdr:from>
    <xdr:to>
      <xdr:col>20</xdr:col>
      <xdr:colOff>38100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107967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104140</xdr:rowOff>
    </xdr:from>
    <xdr:to>
      <xdr:col>15</xdr:col>
      <xdr:colOff>98425</xdr:colOff>
      <xdr:row>58</xdr:row>
      <xdr:rowOff>104140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4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58</xdr:row>
      <xdr:rowOff>104140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4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167640</xdr:rowOff>
    </xdr:from>
    <xdr:to>
      <xdr:col>11</xdr:col>
      <xdr:colOff>60325</xdr:colOff>
      <xdr:row>57</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107967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107967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53340</xdr:rowOff>
    </xdr:from>
    <xdr:to>
      <xdr:col>15</xdr:col>
      <xdr:colOff>149225</xdr:colOff>
      <xdr:row>58</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53340</xdr:rowOff>
    </xdr:from>
    <xdr:to>
      <xdr:col>11</xdr:col>
      <xdr:colOff>60325</xdr:colOff>
      <xdr:row>58</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国民健康保険特別会計をはじめとする医療費</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介護給付費等</a:t>
          </a:r>
          <a:r>
            <a:rPr kumimoji="1" lang="ja-JP" altLang="en-US" sz="1100" b="0" i="0" baseline="0">
              <a:solidFill>
                <a:schemeClr val="dk1"/>
              </a:solidFill>
              <a:effectLst/>
              <a:latin typeface="+mn-lt"/>
              <a:ea typeface="+mn-ea"/>
              <a:cs typeface="+mn-cs"/>
            </a:rPr>
            <a:t>に係る</a:t>
          </a:r>
          <a:r>
            <a:rPr kumimoji="1" lang="ja-JP" altLang="ja-JP" sz="1100" b="0" i="0" baseline="0">
              <a:solidFill>
                <a:schemeClr val="dk1"/>
              </a:solidFill>
              <a:effectLst/>
              <a:latin typeface="+mn-lt"/>
              <a:ea typeface="+mn-ea"/>
              <a:cs typeface="+mn-cs"/>
            </a:rPr>
            <a:t>公営事業の繰出金、上下水道特別会計の公営企業債償還に係る繰出金</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コロナ禍</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使用料</a:t>
          </a:r>
          <a:r>
            <a:rPr kumimoji="1" lang="ja-JP" altLang="en-US" sz="1100" b="0" i="0" baseline="0">
              <a:solidFill>
                <a:schemeClr val="dk1"/>
              </a:solidFill>
              <a:effectLst/>
              <a:latin typeface="+mn-lt"/>
              <a:ea typeface="+mn-ea"/>
              <a:cs typeface="+mn-cs"/>
            </a:rPr>
            <a:t>等の</a:t>
          </a:r>
          <a:r>
            <a:rPr kumimoji="1" lang="ja-JP" altLang="ja-JP" sz="1100" b="0" i="0" baseline="0">
              <a:solidFill>
                <a:schemeClr val="dk1"/>
              </a:solidFill>
              <a:effectLst/>
              <a:latin typeface="+mn-lt"/>
              <a:ea typeface="+mn-ea"/>
              <a:cs typeface="+mn-cs"/>
            </a:rPr>
            <a:t>収入</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減</a:t>
          </a:r>
          <a:r>
            <a:rPr kumimoji="1" lang="ja-JP" altLang="en-US" sz="1100" b="0" i="0" baseline="0">
              <a:solidFill>
                <a:schemeClr val="dk1"/>
              </a:solidFill>
              <a:effectLst/>
              <a:latin typeface="+mn-lt"/>
              <a:ea typeface="+mn-ea"/>
              <a:cs typeface="+mn-cs"/>
            </a:rPr>
            <a:t>少した各</a:t>
          </a:r>
          <a:r>
            <a:rPr kumimoji="1" lang="ja-JP" altLang="ja-JP" sz="1100" b="0" i="0" baseline="0">
              <a:solidFill>
                <a:schemeClr val="dk1"/>
              </a:solidFill>
              <a:effectLst/>
              <a:latin typeface="+mn-lt"/>
              <a:ea typeface="+mn-ea"/>
              <a:cs typeface="+mn-cs"/>
            </a:rPr>
            <a:t>温泉施設の特別会計</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係る繰出金の抑制</a:t>
          </a:r>
          <a:r>
            <a:rPr kumimoji="1" lang="ja-JP" altLang="en-US" sz="1100" b="0" i="0" baseline="0">
              <a:solidFill>
                <a:schemeClr val="dk1"/>
              </a:solidFill>
              <a:effectLst/>
              <a:latin typeface="+mn-lt"/>
              <a:ea typeface="+mn-ea"/>
              <a:cs typeface="+mn-cs"/>
            </a:rPr>
            <a:t>が課題である。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受益者、利用者への</a:t>
          </a:r>
          <a:r>
            <a:rPr kumimoji="1" lang="ja-JP" altLang="ja-JP" sz="1100" b="0" i="0" baseline="0">
              <a:solidFill>
                <a:schemeClr val="dk1"/>
              </a:solidFill>
              <a:effectLst/>
              <a:latin typeface="+mn-lt"/>
              <a:ea typeface="+mn-ea"/>
              <a:cs typeface="+mn-cs"/>
            </a:rPr>
            <a:t>適正な使用料</a:t>
          </a:r>
          <a:r>
            <a:rPr kumimoji="1" lang="ja-JP" altLang="en-US" sz="1100" b="0" i="0" baseline="0">
              <a:solidFill>
                <a:schemeClr val="dk1"/>
              </a:solidFill>
              <a:effectLst/>
              <a:latin typeface="+mn-lt"/>
              <a:ea typeface="+mn-ea"/>
              <a:cs typeface="+mn-cs"/>
            </a:rPr>
            <a:t>設定を検討し、利用者増による</a:t>
          </a:r>
          <a:r>
            <a:rPr kumimoji="1" lang="ja-JP" altLang="ja-JP" sz="1100" b="0" i="0" baseline="0">
              <a:solidFill>
                <a:schemeClr val="dk1"/>
              </a:solidFill>
              <a:effectLst/>
              <a:latin typeface="+mn-lt"/>
              <a:ea typeface="+mn-ea"/>
              <a:cs typeface="+mn-cs"/>
            </a:rPr>
            <a:t>経営改善</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一般会計の負担を減らすよう努める。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165862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110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196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106426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19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106426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96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115062</xdr:rowOff>
    </xdr:from>
    <xdr:to>
      <xdr:col>78</xdr:col>
      <xdr:colOff>120650</xdr:colOff>
      <xdr:row>58</xdr:row>
      <xdr:rowOff>45212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29989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7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55626</xdr:rowOff>
    </xdr:from>
    <xdr:to>
      <xdr:col>69</xdr:col>
      <xdr:colOff>142875</xdr:colOff>
      <xdr:row>57</xdr:row>
      <xdr:rowOff>157226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142003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県負担金として小仁熊ダム負担金等、</a:t>
          </a:r>
          <a:r>
            <a:rPr kumimoji="1" lang="ja-JP" altLang="ja-JP" sz="1100" b="0" i="0" baseline="0">
              <a:solidFill>
                <a:schemeClr val="dk1"/>
              </a:solidFill>
              <a:effectLst/>
              <a:latin typeface="+mn-lt"/>
              <a:ea typeface="+mn-ea"/>
              <a:cs typeface="+mn-cs"/>
            </a:rPr>
            <a:t>一部事務組合</a:t>
          </a:r>
          <a:r>
            <a:rPr kumimoji="1" lang="ja-JP" altLang="en-US" sz="1100" b="0" i="0" baseline="0">
              <a:solidFill>
                <a:schemeClr val="dk1"/>
              </a:solidFill>
              <a:effectLst/>
              <a:latin typeface="+mn-lt"/>
              <a:ea typeface="+mn-ea"/>
              <a:cs typeface="+mn-cs"/>
            </a:rPr>
            <a:t>へ</a:t>
          </a:r>
          <a:r>
            <a:rPr kumimoji="1" lang="ja-JP" altLang="ja-JP" sz="1100" b="0" i="0" baseline="0">
              <a:solidFill>
                <a:schemeClr val="dk1"/>
              </a:solidFill>
              <a:effectLst/>
              <a:latin typeface="+mn-lt"/>
              <a:ea typeface="+mn-ea"/>
              <a:cs typeface="+mn-cs"/>
            </a:rPr>
            <a:t>委託（負担金）</a:t>
          </a:r>
          <a:r>
            <a:rPr kumimoji="1" lang="ja-JP" altLang="en-US" sz="1100" b="0" i="0" baseline="0">
              <a:solidFill>
                <a:schemeClr val="dk1"/>
              </a:solidFill>
              <a:effectLst/>
              <a:latin typeface="+mn-lt"/>
              <a:ea typeface="+mn-ea"/>
              <a:cs typeface="+mn-cs"/>
            </a:rPr>
            <a:t>しているごみ処理業務（穂高広域施設組合）、消防業務（松本広域連合）等の負担金が該当する。施設改修、設備更新等の実施されると多額の支出が見込まれる。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年度は、穂高広域施設組合負担金、消防団員退職報奨金等が増加したことにより、前年より増加（</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a:t>
          </a:r>
          <a:r>
            <a:rPr kumimoji="1" lang="ja-JP" altLang="en-US" sz="1100" b="0" i="0" baseline="0">
              <a:solidFill>
                <a:schemeClr val="dk1"/>
              </a:solidFill>
              <a:effectLst/>
              <a:latin typeface="+mn-lt"/>
              <a:ea typeface="+mn-ea"/>
              <a:cs typeface="+mn-cs"/>
            </a:rPr>
            <a:t>対象事業</a:t>
          </a:r>
          <a:r>
            <a:rPr kumimoji="1" lang="ja-JP" altLang="ja-JP" sz="1100" b="0" i="0" baseline="0">
              <a:solidFill>
                <a:schemeClr val="dk1"/>
              </a:solidFill>
              <a:effectLst/>
              <a:latin typeface="+mn-lt"/>
              <a:ea typeface="+mn-ea"/>
              <a:cs typeface="+mn-cs"/>
            </a:rPr>
            <a:t>・効果等を検証</a:t>
          </a:r>
          <a:r>
            <a:rPr kumimoji="1" lang="ja-JP" altLang="en-US" sz="1100" b="0" i="0" baseline="0">
              <a:solidFill>
                <a:schemeClr val="dk1"/>
              </a:solidFill>
              <a:effectLst/>
              <a:latin typeface="+mn-lt"/>
              <a:ea typeface="+mn-ea"/>
              <a:cs typeface="+mn-cs"/>
            </a:rPr>
            <a:t>し適正な支出に努める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79647</xdr:rowOff>
    </xdr:from>
    <xdr:to>
      <xdr:col>82</xdr:col>
      <xdr:colOff>107950</xdr:colOff>
      <xdr:row>35</xdr:row>
      <xdr:rowOff>86178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803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79647</xdr:rowOff>
    </xdr:from>
    <xdr:to>
      <xdr:col>78</xdr:col>
      <xdr:colOff>69850</xdr:colOff>
      <xdr:row>35</xdr:row>
      <xdr:rowOff>112304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803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32113</xdr:rowOff>
    </xdr:from>
    <xdr:to>
      <xdr:col>78</xdr:col>
      <xdr:colOff>120650</xdr:colOff>
      <xdr:row>37</xdr:row>
      <xdr:rowOff>133713</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118490</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112304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934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38644</xdr:rowOff>
    </xdr:from>
    <xdr:to>
      <xdr:col>74</xdr:col>
      <xdr:colOff>31750</xdr:colOff>
      <xdr:row>37</xdr:row>
      <xdr:rowOff>140244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105773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93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32113</xdr:rowOff>
    </xdr:from>
    <xdr:to>
      <xdr:col>69</xdr:col>
      <xdr:colOff>142875</xdr:colOff>
      <xdr:row>37</xdr:row>
      <xdr:rowOff>133713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118490</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98896</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28847</xdr:rowOff>
    </xdr:from>
    <xdr:to>
      <xdr:col>78</xdr:col>
      <xdr:colOff>120650</xdr:colOff>
      <xdr:row>35</xdr:row>
      <xdr:rowOff>130447</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140624</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61504</xdr:rowOff>
    </xdr:from>
    <xdr:to>
      <xdr:col>74</xdr:col>
      <xdr:colOff>31750</xdr:colOff>
      <xdr:row>35</xdr:row>
      <xdr:rowOff>163104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54973</xdr:rowOff>
    </xdr:from>
    <xdr:to>
      <xdr:col>65</xdr:col>
      <xdr:colOff>53975</xdr:colOff>
      <xdr:row>35</xdr:row>
      <xdr:rowOff>156573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166750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合併前の旧村時に借入れた地方債の償還により、類似団体平均と比較して高い数値で推移してきたが、補償金免除繰上償還や任意の繰上償還を実施している結果、類似団体より低い数値となってきている。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今後も積極的な繰上償還を実施し、公債費負担の軽減を図るとともに、投資事業の選択と集中による地方債の発行抑制に努める（毎年度の新規地方債の発行額は、</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償還額以下を目標としている。</a:t>
          </a:r>
          <a:r>
            <a:rPr kumimoji="1" lang="en-US"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110998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120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78</xdr:row>
      <xdr:rowOff>30987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3126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151637</xdr:rowOff>
    </xdr:from>
    <xdr:to>
      <xdr:col>20</xdr:col>
      <xdr:colOff>38100</xdr:colOff>
      <xdr:row>78</xdr:row>
      <xdr:rowOff>81787</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30987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21844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355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151637</xdr:rowOff>
    </xdr:from>
    <xdr:to>
      <xdr:col>11</xdr:col>
      <xdr:colOff>60325</xdr:colOff>
      <xdr:row>78</xdr:row>
      <xdr:rowOff>81787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91964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令和３年度は、</a:t>
          </a:r>
          <a:r>
            <a:rPr kumimoji="1" lang="ja-JP" altLang="en-US" sz="1100" b="0" i="0" baseline="0">
              <a:solidFill>
                <a:schemeClr val="dk1"/>
              </a:solidFill>
              <a:effectLst/>
              <a:latin typeface="+mn-lt"/>
              <a:ea typeface="+mn-ea"/>
              <a:cs typeface="+mn-cs"/>
            </a:rPr>
            <a:t>人件費（</a:t>
          </a:r>
          <a:r>
            <a:rPr kumimoji="1" lang="ja-JP" altLang="ja-JP" sz="1100" b="0" i="0" baseline="0">
              <a:solidFill>
                <a:schemeClr val="dk1"/>
              </a:solidFill>
              <a:effectLst/>
              <a:latin typeface="+mn-lt"/>
              <a:ea typeface="+mn-ea"/>
              <a:cs typeface="+mn-cs"/>
            </a:rPr>
            <a:t>コロナ禍により施設の閉鎖、休校により教育分野の会計年度任用職員の出勤日数</a:t>
          </a:r>
          <a:r>
            <a:rPr kumimoji="1" lang="ja-JP" altLang="en-US" sz="1100" b="0" i="0" baseline="0">
              <a:solidFill>
                <a:schemeClr val="dk1"/>
              </a:solidFill>
              <a:effectLst/>
              <a:latin typeface="+mn-lt"/>
              <a:ea typeface="+mn-ea"/>
              <a:cs typeface="+mn-cs"/>
            </a:rPr>
            <a:t>の減</a:t>
          </a:r>
          <a:r>
            <a:rPr kumimoji="1" lang="ja-JP" altLang="ja-JP" sz="1100" b="0" i="0" baseline="0">
              <a:solidFill>
                <a:schemeClr val="dk1"/>
              </a:solidFill>
              <a:effectLst/>
              <a:latin typeface="+mn-lt"/>
              <a:ea typeface="+mn-ea"/>
              <a:cs typeface="+mn-cs"/>
            </a:rPr>
            <a:t>等の影響により減少（△</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）、物件費（新型コロナウイルス感染症対策経費等が減少（△</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％））等の数値が減少した</a:t>
          </a:r>
          <a:r>
            <a:rPr kumimoji="1" lang="ja-JP" altLang="ja-JP" sz="1100" b="0" i="0" baseline="0">
              <a:solidFill>
                <a:schemeClr val="dk1"/>
              </a:solidFill>
              <a:effectLst/>
              <a:latin typeface="+mn-lt"/>
              <a:ea typeface="+mn-ea"/>
              <a:cs typeface="+mn-cs"/>
            </a:rPr>
            <a:t>ことが類似団体平均を下回る主</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要因</a:t>
          </a:r>
          <a:r>
            <a:rPr kumimoji="1" lang="ja-JP" altLang="en-US" sz="1100" b="0" i="0" baseline="0">
              <a:solidFill>
                <a:schemeClr val="dk1"/>
              </a:solidFill>
              <a:effectLst/>
              <a:latin typeface="+mn-lt"/>
              <a:ea typeface="+mn-ea"/>
              <a:cs typeface="+mn-cs"/>
            </a:rPr>
            <a:t>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事業執行にあたって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事業効果・必要性等の検証・精査、事務事業の一層の効率化</a:t>
          </a:r>
          <a:r>
            <a:rPr kumimoji="1" lang="ja-JP" altLang="en-US" sz="1100" b="0" i="0" baseline="0">
              <a:solidFill>
                <a:schemeClr val="dk1"/>
              </a:solidFill>
              <a:effectLst/>
              <a:latin typeface="+mn-lt"/>
              <a:ea typeface="+mn-ea"/>
              <a:cs typeface="+mn-cs"/>
            </a:rPr>
            <a:t>を行い</a:t>
          </a:r>
          <a:r>
            <a:rPr kumimoji="1" lang="ja-JP" altLang="ja-JP" sz="1100" b="0" i="0" baseline="0">
              <a:solidFill>
                <a:schemeClr val="dk1"/>
              </a:solidFill>
              <a:effectLst/>
              <a:latin typeface="+mn-lt"/>
              <a:ea typeface="+mn-ea"/>
              <a:cs typeface="+mn-cs"/>
            </a:rPr>
            <a:t>引き続き健全な財政運営に取組む。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107406</xdr:rowOff>
    </xdr:from>
    <xdr:to>
      <xdr:col>82</xdr:col>
      <xdr:colOff>107950</xdr:colOff>
      <xdr:row>77</xdr:row>
      <xdr:rowOff>33927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3760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33927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029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147882</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4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11068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029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143329</xdr:rowOff>
    </xdr:from>
    <xdr:to>
      <xdr:col>69</xdr:col>
      <xdr:colOff>92075</xdr:colOff>
      <xdr:row>77</xdr:row>
      <xdr:rowOff>11068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735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56606</xdr:rowOff>
    </xdr:from>
    <xdr:to>
      <xdr:col>82</xdr:col>
      <xdr:colOff>158750</xdr:colOff>
      <xdr:row>76</xdr:row>
      <xdr:rowOff>158206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73133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3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154577</xdr:rowOff>
    </xdr:from>
    <xdr:to>
      <xdr:col>78</xdr:col>
      <xdr:colOff>120650</xdr:colOff>
      <xdr:row>77</xdr:row>
      <xdr:rowOff>84727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94904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53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72044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92529</xdr:rowOff>
    </xdr:from>
    <xdr:to>
      <xdr:col>65</xdr:col>
      <xdr:colOff>53975</xdr:colOff>
      <xdr:row>77</xdr:row>
      <xdr:rowOff>22679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32855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171216</xdr:rowOff>
    </xdr:from>
    <xdr:to>
      <xdr:col>29</xdr:col>
      <xdr:colOff>127000</xdr:colOff>
      <xdr:row>17</xdr:row>
      <xdr:rowOff>7580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62041"/>
          <a:ext cx="647700" cy="7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155994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7580</xdr:rowOff>
    </xdr:from>
    <xdr:to>
      <xdr:col>26</xdr:col>
      <xdr:colOff>50800</xdr:colOff>
      <xdr:row>17</xdr:row>
      <xdr:rowOff>17479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69855"/>
          <a:ext cx="698500" cy="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47804</xdr:rowOff>
    </xdr:from>
    <xdr:to>
      <xdr:col>26</xdr:col>
      <xdr:colOff>101600</xdr:colOff>
      <xdr:row>16</xdr:row>
      <xdr:rowOff>149404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38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159581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0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17479</xdr:rowOff>
    </xdr:from>
    <xdr:to>
      <xdr:col>22</xdr:col>
      <xdr:colOff>114300</xdr:colOff>
      <xdr:row>17</xdr:row>
      <xdr:rowOff>37207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79754"/>
          <a:ext cx="698500" cy="1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60734</xdr:rowOff>
    </xdr:from>
    <xdr:to>
      <xdr:col>22</xdr:col>
      <xdr:colOff>165100</xdr:colOff>
      <xdr:row>16</xdr:row>
      <xdr:rowOff>162334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5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1061</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2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34340</xdr:rowOff>
    </xdr:from>
    <xdr:to>
      <xdr:col>18</xdr:col>
      <xdr:colOff>177800</xdr:colOff>
      <xdr:row>17</xdr:row>
      <xdr:rowOff>37207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96615"/>
          <a:ext cx="698500" cy="2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82787</xdr:rowOff>
    </xdr:from>
    <xdr:to>
      <xdr:col>19</xdr:col>
      <xdr:colOff>38100</xdr:colOff>
      <xdr:row>17</xdr:row>
      <xdr:rowOff>12937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23114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88255</xdr:rowOff>
    </xdr:from>
    <xdr:to>
      <xdr:col>15</xdr:col>
      <xdr:colOff>101600</xdr:colOff>
      <xdr:row>17</xdr:row>
      <xdr:rowOff>18405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9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28582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120416</xdr:rowOff>
    </xdr:from>
    <xdr:to>
      <xdr:col>29</xdr:col>
      <xdr:colOff>177800</xdr:colOff>
      <xdr:row>17</xdr:row>
      <xdr:rowOff>50566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1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136943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5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128230</xdr:rowOff>
    </xdr:from>
    <xdr:to>
      <xdr:col>26</xdr:col>
      <xdr:colOff>101600</xdr:colOff>
      <xdr:row>17</xdr:row>
      <xdr:rowOff>58380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1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43157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05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138129</xdr:rowOff>
    </xdr:from>
    <xdr:to>
      <xdr:col>22</xdr:col>
      <xdr:colOff>165100</xdr:colOff>
      <xdr:row>17</xdr:row>
      <xdr:rowOff>68279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2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53056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1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157857</xdr:rowOff>
    </xdr:from>
    <xdr:to>
      <xdr:col>19</xdr:col>
      <xdr:colOff>38100</xdr:colOff>
      <xdr:row>17</xdr:row>
      <xdr:rowOff>88007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4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72784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3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154990</xdr:rowOff>
    </xdr:from>
    <xdr:to>
      <xdr:col>15</xdr:col>
      <xdr:colOff>101600</xdr:colOff>
      <xdr:row>17</xdr:row>
      <xdr:rowOff>85140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4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69917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3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117953</xdr:rowOff>
    </xdr:from>
    <xdr:to>
      <xdr:col>29</xdr:col>
      <xdr:colOff>127000</xdr:colOff>
      <xdr:row>37</xdr:row>
      <xdr:rowOff>154780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003800" y="7242653"/>
          <a:ext cx="647700" cy="36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87389</xdr:rowOff>
    </xdr:from>
    <xdr:to>
      <xdr:col>26</xdr:col>
      <xdr:colOff>50800</xdr:colOff>
      <xdr:row>37</xdr:row>
      <xdr:rowOff>117953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4305300" y="7212089"/>
          <a:ext cx="698500" cy="30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203568</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77143</xdr:rowOff>
    </xdr:from>
    <xdr:to>
      <xdr:col>22</xdr:col>
      <xdr:colOff>114300</xdr:colOff>
      <xdr:row>37</xdr:row>
      <xdr:rowOff>87389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3606800" y="7201843"/>
          <a:ext cx="698500" cy="1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77143</xdr:rowOff>
    </xdr:from>
    <xdr:to>
      <xdr:col>18</xdr:col>
      <xdr:colOff>177800</xdr:colOff>
      <xdr:row>37</xdr:row>
      <xdr:rowOff>115267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201843"/>
          <a:ext cx="698500" cy="38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103980</xdr:rowOff>
    </xdr:from>
    <xdr:to>
      <xdr:col>29</xdr:col>
      <xdr:colOff>177800</xdr:colOff>
      <xdr:row>37</xdr:row>
      <xdr:rowOff>205580</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22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76057</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720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67153</xdr:rowOff>
    </xdr:from>
    <xdr:to>
      <xdr:col>26</xdr:col>
      <xdr:colOff>101600</xdr:colOff>
      <xdr:row>37</xdr:row>
      <xdr:rowOff>168753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191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153530</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278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36589</xdr:rowOff>
    </xdr:from>
    <xdr:to>
      <xdr:col>22</xdr:col>
      <xdr:colOff>165100</xdr:colOff>
      <xdr:row>37</xdr:row>
      <xdr:rowOff>138189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16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122966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2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26343</xdr:rowOff>
    </xdr:from>
    <xdr:to>
      <xdr:col>19</xdr:col>
      <xdr:colOff>38100</xdr:colOff>
      <xdr:row>37</xdr:row>
      <xdr:rowOff>127943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15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112720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23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64467</xdr:rowOff>
    </xdr:from>
    <xdr:to>
      <xdr:col>15</xdr:col>
      <xdr:colOff>101600</xdr:colOff>
      <xdr:row>37</xdr:row>
      <xdr:rowOff>166067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8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150844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27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4,236
99.47
5,092,488
4,838,108
224,022
3,159,522
3,161,895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38101</xdr:rowOff>
    </xdr:from>
    <xdr:to>
      <xdr:col>24</xdr:col>
      <xdr:colOff>63500</xdr:colOff>
      <xdr:row>36</xdr:row>
      <xdr:rowOff>40915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10301"/>
          <a:ext cx="8382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40915</xdr:rowOff>
    </xdr:from>
    <xdr:to>
      <xdr:col>19</xdr:col>
      <xdr:colOff>177800</xdr:colOff>
      <xdr:row>36</xdr:row>
      <xdr:rowOff>106073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13115"/>
          <a:ext cx="889000" cy="6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90962</xdr:rowOff>
    </xdr:from>
    <xdr:to>
      <xdr:col>20</xdr:col>
      <xdr:colOff>38100</xdr:colOff>
      <xdr:row>36</xdr:row>
      <xdr:rowOff>21112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09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37639</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6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106073</xdr:rowOff>
    </xdr:from>
    <xdr:to>
      <xdr:col>15</xdr:col>
      <xdr:colOff>50800</xdr:colOff>
      <xdr:row>36</xdr:row>
      <xdr:rowOff>129957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8273"/>
          <a:ext cx="889000" cy="2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150517</xdr:rowOff>
    </xdr:from>
    <xdr:to>
      <xdr:col>15</xdr:col>
      <xdr:colOff>101600</xdr:colOff>
      <xdr:row>36</xdr:row>
      <xdr:rowOff>80667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5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97194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121613</xdr:rowOff>
    </xdr:from>
    <xdr:to>
      <xdr:col>10</xdr:col>
      <xdr:colOff>114300</xdr:colOff>
      <xdr:row>36</xdr:row>
      <xdr:rowOff>129957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9381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167308</xdr:rowOff>
    </xdr:from>
    <xdr:to>
      <xdr:col>10</xdr:col>
      <xdr:colOff>165100</xdr:colOff>
      <xdr:row>36</xdr:row>
      <xdr:rowOff>97458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113985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169518</xdr:rowOff>
    </xdr:from>
    <xdr:to>
      <xdr:col>6</xdr:col>
      <xdr:colOff>38100</xdr:colOff>
      <xdr:row>36</xdr:row>
      <xdr:rowOff>99668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116195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158751</xdr:rowOff>
    </xdr:from>
    <xdr:to>
      <xdr:col>24</xdr:col>
      <xdr:colOff>114300</xdr:colOff>
      <xdr:row>36</xdr:row>
      <xdr:rowOff>88901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137178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3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161565</xdr:rowOff>
    </xdr:from>
    <xdr:to>
      <xdr:col>20</xdr:col>
      <xdr:colOff>38100</xdr:colOff>
      <xdr:row>36</xdr:row>
      <xdr:rowOff>91715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82842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5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55273</xdr:rowOff>
    </xdr:from>
    <xdr:to>
      <xdr:col>15</xdr:col>
      <xdr:colOff>101600</xdr:colOff>
      <xdr:row>36</xdr:row>
      <xdr:rowOff>156873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148000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2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79157</xdr:rowOff>
    </xdr:from>
    <xdr:to>
      <xdr:col>10</xdr:col>
      <xdr:colOff>165100</xdr:colOff>
      <xdr:row>37</xdr:row>
      <xdr:rowOff>9307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434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4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70813</xdr:rowOff>
    </xdr:from>
    <xdr:to>
      <xdr:col>6</xdr:col>
      <xdr:colOff>38100</xdr:colOff>
      <xdr:row>37</xdr:row>
      <xdr:rowOff>963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163540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3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97253</xdr:rowOff>
    </xdr:from>
    <xdr:to>
      <xdr:col>24</xdr:col>
      <xdr:colOff>63500</xdr:colOff>
      <xdr:row>57</xdr:row>
      <xdr:rowOff>108597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869903"/>
          <a:ext cx="8382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61932</xdr:rowOff>
    </xdr:from>
    <xdr:to>
      <xdr:col>19</xdr:col>
      <xdr:colOff>177800</xdr:colOff>
      <xdr:row>57</xdr:row>
      <xdr:rowOff>97253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34582"/>
          <a:ext cx="889000" cy="3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81648</xdr:rowOff>
    </xdr:from>
    <xdr:to>
      <xdr:col>20</xdr:col>
      <xdr:colOff>38100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28325</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5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61932</xdr:rowOff>
    </xdr:from>
    <xdr:to>
      <xdr:col>15</xdr:col>
      <xdr:colOff>50800</xdr:colOff>
      <xdr:row>57</xdr:row>
      <xdr:rowOff>74400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34582"/>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89887</xdr:rowOff>
    </xdr:from>
    <xdr:to>
      <xdr:col>15</xdr:col>
      <xdr:colOff>101600</xdr:colOff>
      <xdr:row>57</xdr:row>
      <xdr:rowOff>20037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36564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74400</xdr:rowOff>
    </xdr:from>
    <xdr:to>
      <xdr:col>10</xdr:col>
      <xdr:colOff>114300</xdr:colOff>
      <xdr:row>57</xdr:row>
      <xdr:rowOff>102813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47050"/>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98484</xdr:rowOff>
    </xdr:from>
    <xdr:to>
      <xdr:col>10</xdr:col>
      <xdr:colOff>165100</xdr:colOff>
      <xdr:row>57</xdr:row>
      <xdr:rowOff>28634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45161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111400</xdr:rowOff>
    </xdr:from>
    <xdr:to>
      <xdr:col>6</xdr:col>
      <xdr:colOff>38100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57797</xdr:rowOff>
    </xdr:from>
    <xdr:to>
      <xdr:col>24</xdr:col>
      <xdr:colOff>114300</xdr:colOff>
      <xdr:row>57</xdr:row>
      <xdr:rowOff>159397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144174</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4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46453</xdr:rowOff>
    </xdr:from>
    <xdr:to>
      <xdr:col>20</xdr:col>
      <xdr:colOff>38100</xdr:colOff>
      <xdr:row>57</xdr:row>
      <xdr:rowOff>148053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139180</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1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11132</xdr:rowOff>
    </xdr:from>
    <xdr:to>
      <xdr:col>15</xdr:col>
      <xdr:colOff>101600</xdr:colOff>
      <xdr:row>57</xdr:row>
      <xdr:rowOff>112732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103859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87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23600</xdr:rowOff>
    </xdr:from>
    <xdr:to>
      <xdr:col>10</xdr:col>
      <xdr:colOff>165100</xdr:colOff>
      <xdr:row>57</xdr:row>
      <xdr:rowOff>125200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9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116327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8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52013</xdr:rowOff>
    </xdr:from>
    <xdr:to>
      <xdr:col>6</xdr:col>
      <xdr:colOff>38100</xdr:colOff>
      <xdr:row>57</xdr:row>
      <xdr:rowOff>153613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144740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1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19762</xdr:rowOff>
    </xdr:from>
    <xdr:to>
      <xdr:col>24</xdr:col>
      <xdr:colOff>63500</xdr:colOff>
      <xdr:row>78</xdr:row>
      <xdr:rowOff>62294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92862"/>
          <a:ext cx="838200" cy="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62294</xdr:rowOff>
    </xdr:from>
    <xdr:to>
      <xdr:col>19</xdr:col>
      <xdr:colOff>177800</xdr:colOff>
      <xdr:row>78</xdr:row>
      <xdr:rowOff>106299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35394"/>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92672</xdr:rowOff>
    </xdr:from>
    <xdr:to>
      <xdr:col>20</xdr:col>
      <xdr:colOff>38100</xdr:colOff>
      <xdr:row>77</xdr:row>
      <xdr:rowOff>22822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39349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89446</xdr:rowOff>
    </xdr:from>
    <xdr:to>
      <xdr:col>15</xdr:col>
      <xdr:colOff>50800</xdr:colOff>
      <xdr:row>78</xdr:row>
      <xdr:rowOff>106299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62546"/>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20396</xdr:rowOff>
    </xdr:from>
    <xdr:to>
      <xdr:col>15</xdr:col>
      <xdr:colOff>101600</xdr:colOff>
      <xdr:row>77</xdr:row>
      <xdr:rowOff>121996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138523</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83680</xdr:rowOff>
    </xdr:from>
    <xdr:to>
      <xdr:col>10</xdr:col>
      <xdr:colOff>114300</xdr:colOff>
      <xdr:row>78</xdr:row>
      <xdr:rowOff>89446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56780"/>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164795</xdr:rowOff>
    </xdr:from>
    <xdr:to>
      <xdr:col>10</xdr:col>
      <xdr:colOff>165100</xdr:colOff>
      <xdr:row>77</xdr:row>
      <xdr:rowOff>94945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111472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137643</xdr:rowOff>
    </xdr:from>
    <xdr:to>
      <xdr:col>6</xdr:col>
      <xdr:colOff>38100</xdr:colOff>
      <xdr:row>77</xdr:row>
      <xdr:rowOff>67793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84320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140412</xdr:rowOff>
    </xdr:from>
    <xdr:to>
      <xdr:col>24</xdr:col>
      <xdr:colOff>114300</xdr:colOff>
      <xdr:row>78</xdr:row>
      <xdr:rowOff>70562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118839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11494</xdr:rowOff>
    </xdr:from>
    <xdr:to>
      <xdr:col>20</xdr:col>
      <xdr:colOff>38100</xdr:colOff>
      <xdr:row>78</xdr:row>
      <xdr:rowOff>113094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104221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55499</xdr:rowOff>
    </xdr:from>
    <xdr:to>
      <xdr:col>15</xdr:col>
      <xdr:colOff>101600</xdr:colOff>
      <xdr:row>78</xdr:row>
      <xdr:rowOff>157099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148226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38646</xdr:rowOff>
    </xdr:from>
    <xdr:to>
      <xdr:col>10</xdr:col>
      <xdr:colOff>165100</xdr:colOff>
      <xdr:row>78</xdr:row>
      <xdr:rowOff>140246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131373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32880</xdr:rowOff>
    </xdr:from>
    <xdr:to>
      <xdr:col>6</xdr:col>
      <xdr:colOff>38100</xdr:colOff>
      <xdr:row>78</xdr:row>
      <xdr:rowOff>134480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125607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23727</xdr:rowOff>
    </xdr:from>
    <xdr:to>
      <xdr:col>24</xdr:col>
      <xdr:colOff>63500</xdr:colOff>
      <xdr:row>97</xdr:row>
      <xdr:rowOff>23727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482927"/>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2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23727</xdr:rowOff>
    </xdr:from>
    <xdr:to>
      <xdr:col>19</xdr:col>
      <xdr:colOff>177800</xdr:colOff>
      <xdr:row>97</xdr:row>
      <xdr:rowOff>51688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54377"/>
          <a:ext cx="889000" cy="2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62657</xdr:rowOff>
    </xdr:from>
    <xdr:to>
      <xdr:col>20</xdr:col>
      <xdr:colOff>38100</xdr:colOff>
      <xdr:row>97</xdr:row>
      <xdr:rowOff>164257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155384</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51688</xdr:rowOff>
    </xdr:from>
    <xdr:to>
      <xdr:col>15</xdr:col>
      <xdr:colOff>50800</xdr:colOff>
      <xdr:row>97</xdr:row>
      <xdr:rowOff>57880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82338"/>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94980</xdr:rowOff>
    </xdr:from>
    <xdr:to>
      <xdr:col>15</xdr:col>
      <xdr:colOff>101600</xdr:colOff>
      <xdr:row>98</xdr:row>
      <xdr:rowOff>25130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2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57651</xdr:rowOff>
    </xdr:from>
    <xdr:to>
      <xdr:col>10</xdr:col>
      <xdr:colOff>114300</xdr:colOff>
      <xdr:row>97</xdr:row>
      <xdr:rowOff>57880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68830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117072</xdr:rowOff>
    </xdr:from>
    <xdr:to>
      <xdr:col>10</xdr:col>
      <xdr:colOff>165100</xdr:colOff>
      <xdr:row>98</xdr:row>
      <xdr:rowOff>47222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38349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4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102873</xdr:rowOff>
    </xdr:from>
    <xdr:to>
      <xdr:col>6</xdr:col>
      <xdr:colOff>38100</xdr:colOff>
      <xdr:row>98</xdr:row>
      <xdr:rowOff>33023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24150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144377</xdr:rowOff>
    </xdr:from>
    <xdr:to>
      <xdr:col>24</xdr:col>
      <xdr:colOff>114300</xdr:colOff>
      <xdr:row>96</xdr:row>
      <xdr:rowOff>74527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3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167254</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2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144377</xdr:rowOff>
    </xdr:from>
    <xdr:to>
      <xdr:col>20</xdr:col>
      <xdr:colOff>38100</xdr:colOff>
      <xdr:row>97</xdr:row>
      <xdr:rowOff>74527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91054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7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888</xdr:rowOff>
    </xdr:from>
    <xdr:to>
      <xdr:col>15</xdr:col>
      <xdr:colOff>101600</xdr:colOff>
      <xdr:row>97</xdr:row>
      <xdr:rowOff>102488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119015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40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7080</xdr:rowOff>
    </xdr:from>
    <xdr:to>
      <xdr:col>10</xdr:col>
      <xdr:colOff>165100</xdr:colOff>
      <xdr:row>97</xdr:row>
      <xdr:rowOff>108680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125207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6851</xdr:rowOff>
    </xdr:from>
    <xdr:to>
      <xdr:col>6</xdr:col>
      <xdr:colOff>38100</xdr:colOff>
      <xdr:row>97</xdr:row>
      <xdr:rowOff>108451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124978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2666</xdr:rowOff>
    </xdr:from>
    <xdr:to>
      <xdr:col>55</xdr:col>
      <xdr:colOff>0</xdr:colOff>
      <xdr:row>37</xdr:row>
      <xdr:rowOff>15570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831966"/>
          <a:ext cx="838200" cy="5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2666</xdr:rowOff>
    </xdr:from>
    <xdr:to>
      <xdr:col>50</xdr:col>
      <xdr:colOff>114300</xdr:colOff>
      <xdr:row>37</xdr:row>
      <xdr:rowOff>14553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831966"/>
          <a:ext cx="889000" cy="5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80758</xdr:rowOff>
    </xdr:from>
    <xdr:to>
      <xdr:col>50</xdr:col>
      <xdr:colOff>165100</xdr:colOff>
      <xdr:row>32</xdr:row>
      <xdr:rowOff>10908</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3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27435</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17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14553</xdr:rowOff>
    </xdr:from>
    <xdr:to>
      <xdr:col>45</xdr:col>
      <xdr:colOff>177800</xdr:colOff>
      <xdr:row>37</xdr:row>
      <xdr:rowOff>119652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58203"/>
          <a:ext cx="889000" cy="10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93464</xdr:rowOff>
    </xdr:from>
    <xdr:to>
      <xdr:col>46</xdr:col>
      <xdr:colOff>38100</xdr:colOff>
      <xdr:row>35</xdr:row>
      <xdr:rowOff>23614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92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40141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6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112161</xdr:rowOff>
    </xdr:from>
    <xdr:to>
      <xdr:col>41</xdr:col>
      <xdr:colOff>50800</xdr:colOff>
      <xdr:row>37</xdr:row>
      <xdr:rowOff>119652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55811"/>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131210</xdr:rowOff>
    </xdr:from>
    <xdr:to>
      <xdr:col>41</xdr:col>
      <xdr:colOff>101600</xdr:colOff>
      <xdr:row>35</xdr:row>
      <xdr:rowOff>61360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59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77887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73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104072</xdr:rowOff>
    </xdr:from>
    <xdr:to>
      <xdr:col>36</xdr:col>
      <xdr:colOff>165100</xdr:colOff>
      <xdr:row>35</xdr:row>
      <xdr:rowOff>34222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593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50749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70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136220</xdr:rowOff>
    </xdr:from>
    <xdr:to>
      <xdr:col>55</xdr:col>
      <xdr:colOff>50800</xdr:colOff>
      <xdr:row>37</xdr:row>
      <xdr:rowOff>66370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51147</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123316</xdr:rowOff>
    </xdr:from>
    <xdr:to>
      <xdr:col>50</xdr:col>
      <xdr:colOff>165100</xdr:colOff>
      <xdr:row>34</xdr:row>
      <xdr:rowOff>53466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7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44593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7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135203</xdr:rowOff>
    </xdr:from>
    <xdr:to>
      <xdr:col>46</xdr:col>
      <xdr:colOff>38100</xdr:colOff>
      <xdr:row>37</xdr:row>
      <xdr:rowOff>65353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56480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0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68852</xdr:rowOff>
    </xdr:from>
    <xdr:to>
      <xdr:col>41</xdr:col>
      <xdr:colOff>101600</xdr:colOff>
      <xdr:row>37</xdr:row>
      <xdr:rowOff>170452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161579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61361</xdr:rowOff>
    </xdr:from>
    <xdr:to>
      <xdr:col>36</xdr:col>
      <xdr:colOff>165100</xdr:colOff>
      <xdr:row>37</xdr:row>
      <xdr:rowOff>162961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0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154088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77432</xdr:rowOff>
    </xdr:from>
    <xdr:to>
      <xdr:col>55</xdr:col>
      <xdr:colOff>0</xdr:colOff>
      <xdr:row>58</xdr:row>
      <xdr:rowOff>95700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21532"/>
          <a:ext cx="8382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43477</xdr:rowOff>
    </xdr:from>
    <xdr:to>
      <xdr:col>50</xdr:col>
      <xdr:colOff>114300</xdr:colOff>
      <xdr:row>58</xdr:row>
      <xdr:rowOff>77432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87577"/>
          <a:ext cx="889000" cy="3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107162</xdr:rowOff>
    </xdr:from>
    <xdr:to>
      <xdr:col>50</xdr:col>
      <xdr:colOff>165100</xdr:colOff>
      <xdr:row>58</xdr:row>
      <xdr:rowOff>37312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7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53839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5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43477</xdr:rowOff>
    </xdr:from>
    <xdr:to>
      <xdr:col>45</xdr:col>
      <xdr:colOff>177800</xdr:colOff>
      <xdr:row>58</xdr:row>
      <xdr:rowOff>107341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87577"/>
          <a:ext cx="889000" cy="6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132049</xdr:rowOff>
    </xdr:from>
    <xdr:to>
      <xdr:col>46</xdr:col>
      <xdr:colOff>38100</xdr:colOff>
      <xdr:row>58</xdr:row>
      <xdr:rowOff>62199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78726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7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107341</xdr:rowOff>
    </xdr:from>
    <xdr:to>
      <xdr:col>41</xdr:col>
      <xdr:colOff>50800</xdr:colOff>
      <xdr:row>58</xdr:row>
      <xdr:rowOff>117070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51441"/>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129605</xdr:rowOff>
    </xdr:from>
    <xdr:to>
      <xdr:col>41</xdr:col>
      <xdr:colOff>101600</xdr:colOff>
      <xdr:row>58</xdr:row>
      <xdr:rowOff>59755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0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76282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7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114676</xdr:rowOff>
    </xdr:from>
    <xdr:to>
      <xdr:col>36</xdr:col>
      <xdr:colOff>165100</xdr:colOff>
      <xdr:row>58</xdr:row>
      <xdr:rowOff>44826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61353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44900</xdr:rowOff>
    </xdr:from>
    <xdr:to>
      <xdr:col>55</xdr:col>
      <xdr:colOff>50800</xdr:colOff>
      <xdr:row>58</xdr:row>
      <xdr:rowOff>146500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131277</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0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26632</xdr:rowOff>
    </xdr:from>
    <xdr:to>
      <xdr:col>50</xdr:col>
      <xdr:colOff>165100</xdr:colOff>
      <xdr:row>58</xdr:row>
      <xdr:rowOff>128232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119359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6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164127</xdr:rowOff>
    </xdr:from>
    <xdr:to>
      <xdr:col>46</xdr:col>
      <xdr:colOff>38100</xdr:colOff>
      <xdr:row>58</xdr:row>
      <xdr:rowOff>94277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3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85404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2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56541</xdr:rowOff>
    </xdr:from>
    <xdr:to>
      <xdr:col>41</xdr:col>
      <xdr:colOff>101600</xdr:colOff>
      <xdr:row>58</xdr:row>
      <xdr:rowOff>158141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149268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9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66270</xdr:rowOff>
    </xdr:from>
    <xdr:to>
      <xdr:col>36</xdr:col>
      <xdr:colOff>165100</xdr:colOff>
      <xdr:row>58</xdr:row>
      <xdr:rowOff>167870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158997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10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125842</xdr:rowOff>
    </xdr:from>
    <xdr:to>
      <xdr:col>55</xdr:col>
      <xdr:colOff>0</xdr:colOff>
      <xdr:row>77</xdr:row>
      <xdr:rowOff>154398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27492"/>
          <a:ext cx="8382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31598</xdr:rowOff>
    </xdr:from>
    <xdr:to>
      <xdr:col>50</xdr:col>
      <xdr:colOff>114300</xdr:colOff>
      <xdr:row>77</xdr:row>
      <xdr:rowOff>154398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33248"/>
          <a:ext cx="889000" cy="12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78408</xdr:rowOff>
    </xdr:from>
    <xdr:to>
      <xdr:col>50</xdr:col>
      <xdr:colOff>165100</xdr:colOff>
      <xdr:row>78</xdr:row>
      <xdr:rowOff>8558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25085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31598</xdr:rowOff>
    </xdr:from>
    <xdr:to>
      <xdr:col>45</xdr:col>
      <xdr:colOff>177800</xdr:colOff>
      <xdr:row>77</xdr:row>
      <xdr:rowOff>126237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33248"/>
          <a:ext cx="889000" cy="9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83482</xdr:rowOff>
    </xdr:from>
    <xdr:to>
      <xdr:col>46</xdr:col>
      <xdr:colOff>38100</xdr:colOff>
      <xdr:row>78</xdr:row>
      <xdr:rowOff>13632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8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4759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3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116678</xdr:rowOff>
    </xdr:from>
    <xdr:to>
      <xdr:col>41</xdr:col>
      <xdr:colOff>50800</xdr:colOff>
      <xdr:row>77</xdr:row>
      <xdr:rowOff>126237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18328"/>
          <a:ext cx="889000" cy="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101121</xdr:rowOff>
    </xdr:from>
    <xdr:to>
      <xdr:col>41</xdr:col>
      <xdr:colOff>101600</xdr:colOff>
      <xdr:row>78</xdr:row>
      <xdr:rowOff>31271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22398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80846</xdr:rowOff>
    </xdr:from>
    <xdr:to>
      <xdr:col>36</xdr:col>
      <xdr:colOff>165100</xdr:colOff>
      <xdr:row>78</xdr:row>
      <xdr:rowOff>10996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8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2123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3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75042</xdr:rowOff>
    </xdr:from>
    <xdr:to>
      <xdr:col>55</xdr:col>
      <xdr:colOff>50800</xdr:colOff>
      <xdr:row>78</xdr:row>
      <xdr:rowOff>5192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7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53469</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5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103598</xdr:rowOff>
    </xdr:from>
    <xdr:to>
      <xdr:col>50</xdr:col>
      <xdr:colOff>165100</xdr:colOff>
      <xdr:row>78</xdr:row>
      <xdr:rowOff>33748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24875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39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152248</xdr:rowOff>
    </xdr:from>
    <xdr:to>
      <xdr:col>46</xdr:col>
      <xdr:colOff>38100</xdr:colOff>
      <xdr:row>77</xdr:row>
      <xdr:rowOff>82398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98924</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95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75437</xdr:rowOff>
    </xdr:from>
    <xdr:to>
      <xdr:col>41</xdr:col>
      <xdr:colOff>101600</xdr:colOff>
      <xdr:row>78</xdr:row>
      <xdr:rowOff>5587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22114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5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65878</xdr:rowOff>
    </xdr:from>
    <xdr:to>
      <xdr:col>36</xdr:col>
      <xdr:colOff>165100</xdr:colOff>
      <xdr:row>77</xdr:row>
      <xdr:rowOff>167478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12555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4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155660</xdr:rowOff>
    </xdr:from>
    <xdr:to>
      <xdr:col>55</xdr:col>
      <xdr:colOff>0</xdr:colOff>
      <xdr:row>99</xdr:row>
      <xdr:rowOff>18253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957760"/>
          <a:ext cx="8382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155660</xdr:rowOff>
    </xdr:from>
    <xdr:to>
      <xdr:col>50</xdr:col>
      <xdr:colOff>114300</xdr:colOff>
      <xdr:row>98</xdr:row>
      <xdr:rowOff>163030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57760"/>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23687</xdr:rowOff>
    </xdr:from>
    <xdr:to>
      <xdr:col>50</xdr:col>
      <xdr:colOff>165100</xdr:colOff>
      <xdr:row>98</xdr:row>
      <xdr:rowOff>125287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2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141814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0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163030</xdr:rowOff>
    </xdr:from>
    <xdr:to>
      <xdr:col>45</xdr:col>
      <xdr:colOff>177800</xdr:colOff>
      <xdr:row>99</xdr:row>
      <xdr:rowOff>36344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65130"/>
          <a:ext cx="8890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64539</xdr:rowOff>
    </xdr:from>
    <xdr:to>
      <xdr:col>46</xdr:col>
      <xdr:colOff>38100</xdr:colOff>
      <xdr:row>98</xdr:row>
      <xdr:rowOff>166139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11216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4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36344</xdr:rowOff>
    </xdr:from>
    <xdr:to>
      <xdr:col>41</xdr:col>
      <xdr:colOff>50800</xdr:colOff>
      <xdr:row>99</xdr:row>
      <xdr:rowOff>51380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7009894"/>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67988</xdr:rowOff>
    </xdr:from>
    <xdr:to>
      <xdr:col>41</xdr:col>
      <xdr:colOff>101600</xdr:colOff>
      <xdr:row>98</xdr:row>
      <xdr:rowOff>169588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7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14665</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4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48957</xdr:rowOff>
    </xdr:from>
    <xdr:to>
      <xdr:col>36</xdr:col>
      <xdr:colOff>165100</xdr:colOff>
      <xdr:row>98</xdr:row>
      <xdr:rowOff>150557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5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167084</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2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138903</xdr:rowOff>
    </xdr:from>
    <xdr:to>
      <xdr:col>55</xdr:col>
      <xdr:colOff>50800</xdr:colOff>
      <xdr:row>99</xdr:row>
      <xdr:rowOff>69053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53830</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104860</xdr:rowOff>
    </xdr:from>
    <xdr:to>
      <xdr:col>50</xdr:col>
      <xdr:colOff>165100</xdr:colOff>
      <xdr:row>99</xdr:row>
      <xdr:rowOff>35010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26137</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99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112230</xdr:rowOff>
    </xdr:from>
    <xdr:to>
      <xdr:col>46</xdr:col>
      <xdr:colOff>38100</xdr:colOff>
      <xdr:row>99</xdr:row>
      <xdr:rowOff>42380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33507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70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156994</xdr:rowOff>
    </xdr:from>
    <xdr:to>
      <xdr:col>41</xdr:col>
      <xdr:colOff>101600</xdr:colOff>
      <xdr:row>99</xdr:row>
      <xdr:rowOff>87144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78271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580</xdr:rowOff>
    </xdr:from>
    <xdr:to>
      <xdr:col>36</xdr:col>
      <xdr:colOff>165100</xdr:colOff>
      <xdr:row>99</xdr:row>
      <xdr:rowOff>102180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93307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706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73436</xdr:rowOff>
    </xdr:from>
    <xdr:to>
      <xdr:col>85</xdr:col>
      <xdr:colOff>127000</xdr:colOff>
      <xdr:row>38</xdr:row>
      <xdr:rowOff>92723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588536"/>
          <a:ext cx="8382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73436</xdr:rowOff>
    </xdr:from>
    <xdr:to>
      <xdr:col>81</xdr:col>
      <xdr:colOff>50800</xdr:colOff>
      <xdr:row>38</xdr:row>
      <xdr:rowOff>80139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58853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80139</xdr:rowOff>
    </xdr:from>
    <xdr:to>
      <xdr:col>76</xdr:col>
      <xdr:colOff>114300</xdr:colOff>
      <xdr:row>38</xdr:row>
      <xdr:rowOff>118141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595239"/>
          <a:ext cx="8890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118141</xdr:rowOff>
    </xdr:from>
    <xdr:to>
      <xdr:col>71</xdr:col>
      <xdr:colOff>177800</xdr:colOff>
      <xdr:row>38</xdr:row>
      <xdr:rowOff>125605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33241"/>
          <a:ext cx="889000" cy="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41923</xdr:rowOff>
    </xdr:from>
    <xdr:to>
      <xdr:col>85</xdr:col>
      <xdr:colOff>177800</xdr:colOff>
      <xdr:row>38</xdr:row>
      <xdr:rowOff>143523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22636</xdr:rowOff>
    </xdr:from>
    <xdr:to>
      <xdr:col>81</xdr:col>
      <xdr:colOff>101600</xdr:colOff>
      <xdr:row>38</xdr:row>
      <xdr:rowOff>124236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140763</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31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29339</xdr:rowOff>
    </xdr:from>
    <xdr:to>
      <xdr:col>76</xdr:col>
      <xdr:colOff>165100</xdr:colOff>
      <xdr:row>38</xdr:row>
      <xdr:rowOff>130939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147465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631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67341</xdr:rowOff>
    </xdr:from>
    <xdr:to>
      <xdr:col>72</xdr:col>
      <xdr:colOff>38100</xdr:colOff>
      <xdr:row>38</xdr:row>
      <xdr:rowOff>168941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160068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6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74805</xdr:rowOff>
    </xdr:from>
    <xdr:to>
      <xdr:col>67</xdr:col>
      <xdr:colOff>101600</xdr:colOff>
      <xdr:row>39</xdr:row>
      <xdr:rowOff>4955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167532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136257</xdr:rowOff>
    </xdr:from>
    <xdr:to>
      <xdr:col>85</xdr:col>
      <xdr:colOff>127000</xdr:colOff>
      <xdr:row>76</xdr:row>
      <xdr:rowOff>150732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166457"/>
          <a:ext cx="8382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127090</xdr:rowOff>
    </xdr:from>
    <xdr:to>
      <xdr:col>81</xdr:col>
      <xdr:colOff>50800</xdr:colOff>
      <xdr:row>76</xdr:row>
      <xdr:rowOff>136257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15729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88548</xdr:rowOff>
    </xdr:from>
    <xdr:to>
      <xdr:col>81</xdr:col>
      <xdr:colOff>101600</xdr:colOff>
      <xdr:row>77</xdr:row>
      <xdr:rowOff>18698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9825</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181795" y="132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127090</xdr:rowOff>
    </xdr:from>
    <xdr:to>
      <xdr:col>76</xdr:col>
      <xdr:colOff>114300</xdr:colOff>
      <xdr:row>77</xdr:row>
      <xdr:rowOff>10429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157290"/>
          <a:ext cx="889000" cy="5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98695</xdr:rowOff>
    </xdr:from>
    <xdr:to>
      <xdr:col>76</xdr:col>
      <xdr:colOff>165100</xdr:colOff>
      <xdr:row>77</xdr:row>
      <xdr:rowOff>28845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19972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292795" y="1322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171176</xdr:rowOff>
    </xdr:from>
    <xdr:to>
      <xdr:col>71</xdr:col>
      <xdr:colOff>177800</xdr:colOff>
      <xdr:row>77</xdr:row>
      <xdr:rowOff>10429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201376"/>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103361</xdr:rowOff>
    </xdr:from>
    <xdr:to>
      <xdr:col>72</xdr:col>
      <xdr:colOff>38100</xdr:colOff>
      <xdr:row>77</xdr:row>
      <xdr:rowOff>33511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50038</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03795" y="129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92427</xdr:rowOff>
    </xdr:from>
    <xdr:to>
      <xdr:col>67</xdr:col>
      <xdr:colOff>101600</xdr:colOff>
      <xdr:row>77</xdr:row>
      <xdr:rowOff>22577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39104</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14795" y="128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99932</xdr:rowOff>
    </xdr:from>
    <xdr:to>
      <xdr:col>85</xdr:col>
      <xdr:colOff>177800</xdr:colOff>
      <xdr:row>77</xdr:row>
      <xdr:rowOff>30082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122809</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85457</xdr:rowOff>
    </xdr:from>
    <xdr:to>
      <xdr:col>81</xdr:col>
      <xdr:colOff>101600</xdr:colOff>
      <xdr:row>77</xdr:row>
      <xdr:rowOff>15607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32135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795" y="128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76290</xdr:rowOff>
    </xdr:from>
    <xdr:to>
      <xdr:col>76</xdr:col>
      <xdr:colOff>165100</xdr:colOff>
      <xdr:row>77</xdr:row>
      <xdr:rowOff>6440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22968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795" y="1288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131079</xdr:rowOff>
    </xdr:from>
    <xdr:to>
      <xdr:col>72</xdr:col>
      <xdr:colOff>38100</xdr:colOff>
      <xdr:row>77</xdr:row>
      <xdr:rowOff>61229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52356</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325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120376</xdr:rowOff>
    </xdr:from>
    <xdr:to>
      <xdr:col>67</xdr:col>
      <xdr:colOff>101600</xdr:colOff>
      <xdr:row>77</xdr:row>
      <xdr:rowOff>50526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41653</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324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8139</xdr:rowOff>
    </xdr:from>
    <xdr:to>
      <xdr:col>85</xdr:col>
      <xdr:colOff>127000</xdr:colOff>
      <xdr:row>98</xdr:row>
      <xdr:rowOff>31314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10239"/>
          <a:ext cx="838200" cy="2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31314</xdr:rowOff>
    </xdr:from>
    <xdr:to>
      <xdr:col>81</xdr:col>
      <xdr:colOff>50800</xdr:colOff>
      <xdr:row>98</xdr:row>
      <xdr:rowOff>87613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33414"/>
          <a:ext cx="889000" cy="5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11818</xdr:rowOff>
    </xdr:from>
    <xdr:to>
      <xdr:col>81</xdr:col>
      <xdr:colOff>101600</xdr:colOff>
      <xdr:row>98</xdr:row>
      <xdr:rowOff>113418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1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104545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87613</xdr:rowOff>
    </xdr:from>
    <xdr:to>
      <xdr:col>76</xdr:col>
      <xdr:colOff>114300</xdr:colOff>
      <xdr:row>98</xdr:row>
      <xdr:rowOff>128586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89713"/>
          <a:ext cx="8890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36534</xdr:rowOff>
    </xdr:from>
    <xdr:to>
      <xdr:col>76</xdr:col>
      <xdr:colOff>165100</xdr:colOff>
      <xdr:row>98</xdr:row>
      <xdr:rowOff>138134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154661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59871</xdr:rowOff>
    </xdr:from>
    <xdr:to>
      <xdr:col>71</xdr:col>
      <xdr:colOff>177800</xdr:colOff>
      <xdr:row>98</xdr:row>
      <xdr:rowOff>128586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61971"/>
          <a:ext cx="889000" cy="6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28972</xdr:rowOff>
    </xdr:from>
    <xdr:to>
      <xdr:col>72</xdr:col>
      <xdr:colOff>38100</xdr:colOff>
      <xdr:row>98</xdr:row>
      <xdr:rowOff>130572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3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147099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10266</xdr:rowOff>
    </xdr:from>
    <xdr:to>
      <xdr:col>67</xdr:col>
      <xdr:colOff>101600</xdr:colOff>
      <xdr:row>98</xdr:row>
      <xdr:rowOff>111866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1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102993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0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128789</xdr:rowOff>
    </xdr:from>
    <xdr:to>
      <xdr:col>85</xdr:col>
      <xdr:colOff>177800</xdr:colOff>
      <xdr:row>98</xdr:row>
      <xdr:rowOff>58939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107216</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3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151964</xdr:rowOff>
    </xdr:from>
    <xdr:to>
      <xdr:col>81</xdr:col>
      <xdr:colOff>101600</xdr:colOff>
      <xdr:row>98</xdr:row>
      <xdr:rowOff>82114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98641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36813</xdr:rowOff>
    </xdr:from>
    <xdr:to>
      <xdr:col>76</xdr:col>
      <xdr:colOff>165100</xdr:colOff>
      <xdr:row>98</xdr:row>
      <xdr:rowOff>138413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129540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77786</xdr:rowOff>
    </xdr:from>
    <xdr:to>
      <xdr:col>72</xdr:col>
      <xdr:colOff>38100</xdr:colOff>
      <xdr:row>99</xdr:row>
      <xdr:rowOff>7936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170513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9071</xdr:rowOff>
    </xdr:from>
    <xdr:to>
      <xdr:col>67</xdr:col>
      <xdr:colOff>101600</xdr:colOff>
      <xdr:row>98</xdr:row>
      <xdr:rowOff>110671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127198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89916</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433566"/>
          <a:ext cx="838200" cy="2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37736</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52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20447</xdr:rowOff>
    </xdr:from>
    <xdr:to>
      <xdr:col>112</xdr:col>
      <xdr:colOff>38100</xdr:colOff>
      <xdr:row>37</xdr:row>
      <xdr:rowOff>122047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138574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28575</xdr:rowOff>
    </xdr:from>
    <xdr:to>
      <xdr:col>107</xdr:col>
      <xdr:colOff>101600</xdr:colOff>
      <xdr:row>38</xdr:row>
      <xdr:rowOff>130175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146702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171323</xdr:rowOff>
    </xdr:from>
    <xdr:to>
      <xdr:col>102</xdr:col>
      <xdr:colOff>165100</xdr:colOff>
      <xdr:row>38</xdr:row>
      <xdr:rowOff>101473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118000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45593</xdr:rowOff>
    </xdr:from>
    <xdr:to>
      <xdr:col>98</xdr:col>
      <xdr:colOff>38100</xdr:colOff>
      <xdr:row>38</xdr:row>
      <xdr:rowOff>147193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163720</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35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39116</xdr:rowOff>
    </xdr:from>
    <xdr:to>
      <xdr:col>116</xdr:col>
      <xdr:colOff>114300</xdr:colOff>
      <xdr:row>37</xdr:row>
      <xdr:rowOff>140716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61993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134145</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78245"/>
          <a:ext cx="8382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74247</xdr:rowOff>
    </xdr:from>
    <xdr:to>
      <xdr:col>112</xdr:col>
      <xdr:colOff>38100</xdr:colOff>
      <xdr:row>58</xdr:row>
      <xdr:rowOff>4397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20924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77698</xdr:rowOff>
    </xdr:from>
    <xdr:to>
      <xdr:col>107</xdr:col>
      <xdr:colOff>101600</xdr:colOff>
      <xdr:row>58</xdr:row>
      <xdr:rowOff>7848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24375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83710</xdr:rowOff>
    </xdr:from>
    <xdr:to>
      <xdr:col>102</xdr:col>
      <xdr:colOff>165100</xdr:colOff>
      <xdr:row>58</xdr:row>
      <xdr:rowOff>13860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30387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66589</xdr:rowOff>
    </xdr:from>
    <xdr:to>
      <xdr:col>98</xdr:col>
      <xdr:colOff>38100</xdr:colOff>
      <xdr:row>57</xdr:row>
      <xdr:rowOff>168189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1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83345</xdr:rowOff>
    </xdr:from>
    <xdr:to>
      <xdr:col>116</xdr:col>
      <xdr:colOff>114300</xdr:colOff>
      <xdr:row>59</xdr:row>
      <xdr:rowOff>13495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169722</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144112</xdr:rowOff>
    </xdr:from>
    <xdr:to>
      <xdr:col>116</xdr:col>
      <xdr:colOff>63500</xdr:colOff>
      <xdr:row>72</xdr:row>
      <xdr:rowOff>147648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488512"/>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144112</xdr:rowOff>
    </xdr:from>
    <xdr:to>
      <xdr:col>111</xdr:col>
      <xdr:colOff>177800</xdr:colOff>
      <xdr:row>74</xdr:row>
      <xdr:rowOff>2662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488512"/>
          <a:ext cx="889000" cy="20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165839</xdr:rowOff>
    </xdr:from>
    <xdr:to>
      <xdr:col>112</xdr:col>
      <xdr:colOff>38100</xdr:colOff>
      <xdr:row>74</xdr:row>
      <xdr:rowOff>95989</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68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87116</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277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78618</xdr:rowOff>
    </xdr:from>
    <xdr:to>
      <xdr:col>107</xdr:col>
      <xdr:colOff>50800</xdr:colOff>
      <xdr:row>74</xdr:row>
      <xdr:rowOff>2662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594468"/>
          <a:ext cx="889000" cy="9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9934</xdr:rowOff>
    </xdr:from>
    <xdr:to>
      <xdr:col>107</xdr:col>
      <xdr:colOff>101600</xdr:colOff>
      <xdr:row>74</xdr:row>
      <xdr:rowOff>111534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6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102661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278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78618</xdr:rowOff>
    </xdr:from>
    <xdr:to>
      <xdr:col>102</xdr:col>
      <xdr:colOff>114300</xdr:colOff>
      <xdr:row>74</xdr:row>
      <xdr:rowOff>57122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594468"/>
          <a:ext cx="889000" cy="14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30356</xdr:rowOff>
    </xdr:from>
    <xdr:to>
      <xdr:col>102</xdr:col>
      <xdr:colOff>165100</xdr:colOff>
      <xdr:row>74</xdr:row>
      <xdr:rowOff>131956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71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123083</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281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12593</xdr:rowOff>
    </xdr:from>
    <xdr:to>
      <xdr:col>98</xdr:col>
      <xdr:colOff>38100</xdr:colOff>
      <xdr:row>74</xdr:row>
      <xdr:rowOff>114193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69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105320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79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96848</xdr:rowOff>
    </xdr:from>
    <xdr:to>
      <xdr:col>116</xdr:col>
      <xdr:colOff>114300</xdr:colOff>
      <xdr:row>73</xdr:row>
      <xdr:rowOff>26998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4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119725</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2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93312</xdr:rowOff>
    </xdr:from>
    <xdr:to>
      <xdr:col>112</xdr:col>
      <xdr:colOff>38100</xdr:colOff>
      <xdr:row>73</xdr:row>
      <xdr:rowOff>23462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4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39989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21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123312</xdr:rowOff>
    </xdr:from>
    <xdr:to>
      <xdr:col>107</xdr:col>
      <xdr:colOff>101600</xdr:colOff>
      <xdr:row>74</xdr:row>
      <xdr:rowOff>53462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3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69989</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41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27818</xdr:rowOff>
    </xdr:from>
    <xdr:to>
      <xdr:col>102</xdr:col>
      <xdr:colOff>165100</xdr:colOff>
      <xdr:row>73</xdr:row>
      <xdr:rowOff>129418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145945</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31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6322</xdr:rowOff>
    </xdr:from>
    <xdr:to>
      <xdr:col>98</xdr:col>
      <xdr:colOff>38100</xdr:colOff>
      <xdr:row>74</xdr:row>
      <xdr:rowOff>107922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124449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46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投資及び出資金の増加は、（株）テレビ松本ケーブルビジョンの株式</a:t>
          </a:r>
          <a:r>
            <a:rPr kumimoji="1" lang="en-US" altLang="ja-JP" sz="1400">
              <a:solidFill>
                <a:schemeClr val="dk1"/>
              </a:solidFill>
              <a:effectLst/>
              <a:latin typeface="+mn-lt"/>
              <a:ea typeface="+mn-ea"/>
              <a:cs typeface="+mn-cs"/>
            </a:rPr>
            <a:t>20,000</a:t>
          </a:r>
          <a:r>
            <a:rPr kumimoji="1" lang="ja-JP" altLang="en-US" sz="1400">
              <a:solidFill>
                <a:schemeClr val="dk1"/>
              </a:solidFill>
              <a:effectLst/>
              <a:latin typeface="+mn-lt"/>
              <a:ea typeface="+mn-ea"/>
              <a:cs typeface="+mn-cs"/>
            </a:rPr>
            <a:t>株（</a:t>
          </a:r>
          <a:r>
            <a:rPr kumimoji="1" lang="en-US" altLang="ja-JP" sz="1400">
              <a:solidFill>
                <a:schemeClr val="dk1"/>
              </a:solidFill>
              <a:effectLst/>
              <a:latin typeface="+mn-lt"/>
              <a:ea typeface="+mn-ea"/>
              <a:cs typeface="+mn-cs"/>
            </a:rPr>
            <a:t>1,000</a:t>
          </a:r>
          <a:r>
            <a:rPr kumimoji="1" lang="ja-JP" altLang="en-US" sz="1400">
              <a:solidFill>
                <a:schemeClr val="dk1"/>
              </a:solidFill>
              <a:effectLst/>
              <a:latin typeface="+mn-lt"/>
              <a:ea typeface="+mn-ea"/>
              <a:cs typeface="+mn-cs"/>
            </a:rPr>
            <a:t>万円）を購入したため。</a:t>
          </a:r>
          <a:r>
            <a:rPr kumimoji="1" lang="ja-JP" altLang="ja-JP" sz="1400">
              <a:solidFill>
                <a:schemeClr val="dk1"/>
              </a:solidFill>
              <a:effectLst/>
              <a:latin typeface="+mn-lt"/>
              <a:ea typeface="+mn-ea"/>
              <a:cs typeface="+mn-cs"/>
            </a:rPr>
            <a:t>扶助費は住民一人当たり</a:t>
          </a:r>
          <a:r>
            <a:rPr kumimoji="1" lang="en-US" altLang="ja-JP" sz="1400">
              <a:solidFill>
                <a:schemeClr val="dk1"/>
              </a:solidFill>
              <a:effectLst/>
              <a:latin typeface="+mn-lt"/>
              <a:ea typeface="+mn-ea"/>
              <a:cs typeface="+mn-cs"/>
            </a:rPr>
            <a:t>100,183</a:t>
          </a:r>
          <a:r>
            <a:rPr kumimoji="1" lang="ja-JP" altLang="ja-JP" sz="1400">
              <a:solidFill>
                <a:schemeClr val="dk1"/>
              </a:solidFill>
              <a:effectLst/>
              <a:latin typeface="+mn-lt"/>
              <a:ea typeface="+mn-ea"/>
              <a:cs typeface="+mn-cs"/>
            </a:rPr>
            <a:t>円となっており、類似団体と比較して一人当たりコストが高い状況が続いている。これは、障害者自立支援介護給付費等が年々増加していることが要因</a:t>
          </a:r>
          <a:r>
            <a:rPr kumimoji="1" lang="ja-JP" altLang="en-US" sz="1400">
              <a:solidFill>
                <a:schemeClr val="dk1"/>
              </a:solidFill>
              <a:effectLst/>
              <a:latin typeface="+mn-lt"/>
              <a:ea typeface="+mn-ea"/>
              <a:cs typeface="+mn-cs"/>
            </a:rPr>
            <a:t>であ</a:t>
          </a:r>
          <a:r>
            <a:rPr kumimoji="1" lang="ja-JP" altLang="ja-JP" sz="1400">
              <a:solidFill>
                <a:schemeClr val="dk1"/>
              </a:solidFill>
              <a:effectLst/>
              <a:latin typeface="+mn-lt"/>
              <a:ea typeface="+mn-ea"/>
              <a:cs typeface="+mn-cs"/>
            </a:rPr>
            <a:t>る。扶助費の削減は容易ではないことから、他の経費を削減することにより全体としての支出削減を図る。繰出金は住民一人当たり</a:t>
          </a:r>
          <a:r>
            <a:rPr kumimoji="1" lang="en-US" altLang="ja-JP" sz="1400">
              <a:solidFill>
                <a:schemeClr val="dk1"/>
              </a:solidFill>
              <a:effectLst/>
              <a:latin typeface="+mn-lt"/>
              <a:ea typeface="+mn-ea"/>
              <a:cs typeface="+mn-cs"/>
            </a:rPr>
            <a:t>143,957</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となっており、類似団体と比較して一人当たりコストが高い状況が続いている。これは、公営事業会計に係る繰出金</a:t>
          </a:r>
          <a:r>
            <a:rPr kumimoji="1" lang="ja-JP" altLang="en-US" sz="1400">
              <a:solidFill>
                <a:schemeClr val="dk1"/>
              </a:solidFill>
              <a:effectLst/>
              <a:latin typeface="+mn-lt"/>
              <a:ea typeface="+mn-ea"/>
              <a:cs typeface="+mn-cs"/>
            </a:rPr>
            <a:t>のほか</a:t>
          </a:r>
          <a:r>
            <a:rPr kumimoji="1" lang="ja-JP" altLang="ja-JP" sz="1400">
              <a:solidFill>
                <a:schemeClr val="dk1"/>
              </a:solidFill>
              <a:effectLst/>
              <a:latin typeface="+mn-lt"/>
              <a:ea typeface="+mn-ea"/>
              <a:cs typeface="+mn-cs"/>
            </a:rPr>
            <a:t>、上下水道の３会計への公営企業債償還に係る繰出金、温泉施設の３会計がコロナ禍で使用料等の収入が大きく減少したこと</a:t>
          </a:r>
          <a:r>
            <a:rPr kumimoji="1" lang="ja-JP" altLang="en-US" sz="1400">
              <a:solidFill>
                <a:schemeClr val="dk1"/>
              </a:solidFill>
              <a:effectLst/>
              <a:latin typeface="+mn-lt"/>
              <a:ea typeface="+mn-ea"/>
              <a:cs typeface="+mn-cs"/>
            </a:rPr>
            <a:t>で</a:t>
          </a:r>
          <a:r>
            <a:rPr kumimoji="1" lang="ja-JP" altLang="ja-JP" sz="1400">
              <a:solidFill>
                <a:schemeClr val="dk1"/>
              </a:solidFill>
              <a:effectLst/>
              <a:latin typeface="+mn-lt"/>
              <a:ea typeface="+mn-ea"/>
              <a:cs typeface="+mn-cs"/>
            </a:rPr>
            <a:t>運営経費を補うための繰出金が多額となったこと</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が要因である。医療費、介護給付費等の伸びを抑制する施策を</a:t>
          </a:r>
          <a:r>
            <a:rPr kumimoji="1" lang="ja-JP" altLang="en-US" sz="1400">
              <a:solidFill>
                <a:schemeClr val="dk1"/>
              </a:solidFill>
              <a:effectLst/>
              <a:latin typeface="+mn-lt"/>
              <a:ea typeface="+mn-ea"/>
              <a:cs typeface="+mn-cs"/>
            </a:rPr>
            <a:t>引続き</a:t>
          </a:r>
          <a:r>
            <a:rPr kumimoji="1" lang="ja-JP" altLang="ja-JP" sz="1400">
              <a:solidFill>
                <a:schemeClr val="dk1"/>
              </a:solidFill>
              <a:effectLst/>
              <a:latin typeface="+mn-lt"/>
              <a:ea typeface="+mn-ea"/>
              <a:cs typeface="+mn-cs"/>
            </a:rPr>
            <a:t>実施</a:t>
          </a:r>
          <a:r>
            <a:rPr kumimoji="1" lang="ja-JP" altLang="en-US" sz="1400">
              <a:solidFill>
                <a:schemeClr val="dk1"/>
              </a:solidFill>
              <a:effectLst/>
              <a:latin typeface="+mn-lt"/>
              <a:ea typeface="+mn-ea"/>
              <a:cs typeface="+mn-cs"/>
            </a:rPr>
            <a:t>していくほか、上下</a:t>
          </a:r>
          <a:r>
            <a:rPr kumimoji="1" lang="ja-JP" altLang="ja-JP" sz="1400">
              <a:solidFill>
                <a:schemeClr val="dk1"/>
              </a:solidFill>
              <a:effectLst/>
              <a:latin typeface="+mn-lt"/>
              <a:ea typeface="+mn-ea"/>
              <a:cs typeface="+mn-cs"/>
            </a:rPr>
            <a:t>水道会計は、令和元年</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月に料金改定</a:t>
          </a:r>
          <a:r>
            <a:rPr kumimoji="1" lang="ja-JP" altLang="en-US" sz="1400">
              <a:solidFill>
                <a:schemeClr val="dk1"/>
              </a:solidFill>
              <a:effectLst/>
              <a:latin typeface="+mn-lt"/>
              <a:ea typeface="+mn-ea"/>
              <a:cs typeface="+mn-cs"/>
            </a:rPr>
            <a:t>による</a:t>
          </a:r>
          <a:r>
            <a:rPr kumimoji="1" lang="ja-JP" altLang="ja-JP" sz="1400">
              <a:solidFill>
                <a:schemeClr val="dk1"/>
              </a:solidFill>
              <a:effectLst/>
              <a:latin typeface="+mn-lt"/>
              <a:ea typeface="+mn-ea"/>
              <a:cs typeface="+mn-cs"/>
            </a:rPr>
            <a:t>使用料</a:t>
          </a:r>
          <a:r>
            <a:rPr kumimoji="1" lang="ja-JP" altLang="en-US" sz="1400">
              <a:solidFill>
                <a:schemeClr val="dk1"/>
              </a:solidFill>
              <a:effectLst/>
              <a:latin typeface="+mn-lt"/>
              <a:ea typeface="+mn-ea"/>
              <a:cs typeface="+mn-cs"/>
            </a:rPr>
            <a:t>の見直しを実施した。今後は、</a:t>
          </a:r>
          <a:r>
            <a:rPr kumimoji="1" lang="ja-JP" altLang="ja-JP" sz="1400" b="0" i="0" u="none" strike="noStrike" kern="0" cap="none" spc="0" normalizeH="0" baseline="0" noProof="0">
              <a:ln>
                <a:noFill/>
              </a:ln>
              <a:solidFill>
                <a:prstClr val="black"/>
              </a:solidFill>
              <a:effectLst/>
              <a:uLnTx/>
              <a:uFillTx/>
              <a:latin typeface="+mn-lt"/>
              <a:ea typeface="+mn-ea"/>
              <a:cs typeface="+mn-cs"/>
            </a:rPr>
            <a:t>一般会計の負担を</a:t>
          </a:r>
          <a:r>
            <a:rPr kumimoji="1" lang="ja-JP" altLang="en-US" sz="1400" b="0" i="0" u="none" strike="noStrike" kern="0" cap="none" spc="0" normalizeH="0" baseline="0" noProof="0">
              <a:ln>
                <a:noFill/>
              </a:ln>
              <a:solidFill>
                <a:prstClr val="black"/>
              </a:solidFill>
              <a:effectLst/>
              <a:uLnTx/>
              <a:uFillTx/>
              <a:latin typeface="+mn-lt"/>
              <a:ea typeface="+mn-ea"/>
              <a:cs typeface="+mn-cs"/>
            </a:rPr>
            <a:t>更に</a:t>
          </a:r>
          <a:r>
            <a:rPr kumimoji="1" lang="ja-JP" altLang="ja-JP" sz="1400" b="0" i="0" u="none" strike="noStrike" kern="0" cap="none" spc="0" normalizeH="0" baseline="0" noProof="0">
              <a:ln>
                <a:noFill/>
              </a:ln>
              <a:solidFill>
                <a:prstClr val="black"/>
              </a:solidFill>
              <a:effectLst/>
              <a:uLnTx/>
              <a:uFillTx/>
              <a:latin typeface="+mn-lt"/>
              <a:ea typeface="+mn-ea"/>
              <a:cs typeface="+mn-cs"/>
            </a:rPr>
            <a:t>減らす</a:t>
          </a:r>
          <a:r>
            <a:rPr kumimoji="1" lang="ja-JP" altLang="en-US" sz="1400" b="0" i="0" u="none" strike="noStrike" kern="0" cap="none" spc="0" normalizeH="0" baseline="0" noProof="0">
              <a:ln>
                <a:noFill/>
              </a:ln>
              <a:solidFill>
                <a:prstClr val="black"/>
              </a:solidFill>
              <a:effectLst/>
              <a:uLnTx/>
              <a:uFillTx/>
              <a:latin typeface="+mn-lt"/>
              <a:ea typeface="+mn-ea"/>
              <a:cs typeface="+mn-cs"/>
            </a:rPr>
            <a:t>ため、</a:t>
          </a:r>
          <a:r>
            <a:rPr kumimoji="1" lang="ja-JP" altLang="ja-JP" sz="1400">
              <a:solidFill>
                <a:schemeClr val="dk1"/>
              </a:solidFill>
              <a:effectLst/>
              <a:latin typeface="+mn-lt"/>
              <a:ea typeface="+mn-ea"/>
              <a:cs typeface="+mn-cs"/>
            </a:rPr>
            <a:t>歳出の削減と利用料・使用料等の増加</a:t>
          </a:r>
          <a:r>
            <a:rPr kumimoji="1" lang="ja-JP" altLang="en-US" sz="1400">
              <a:solidFill>
                <a:schemeClr val="dk1"/>
              </a:solidFill>
              <a:effectLst/>
              <a:latin typeface="+mn-lt"/>
              <a:ea typeface="+mn-ea"/>
              <a:cs typeface="+mn-cs"/>
            </a:rPr>
            <a:t>を目指す</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4,236
99.47
5,092,488
4,838,108
224,022
3,159,522
3,161,895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143096</xdr:rowOff>
    </xdr:from>
    <xdr:to>
      <xdr:col>24</xdr:col>
      <xdr:colOff>63500</xdr:colOff>
      <xdr:row>37</xdr:row>
      <xdr:rowOff>42774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15296"/>
          <a:ext cx="8382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143096</xdr:rowOff>
    </xdr:from>
    <xdr:to>
      <xdr:col>19</xdr:col>
      <xdr:colOff>177800</xdr:colOff>
      <xdr:row>37</xdr:row>
      <xdr:rowOff>44276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15296"/>
          <a:ext cx="889000" cy="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xdr:rowOff>
    </xdr:from>
    <xdr:to>
      <xdr:col>20</xdr:col>
      <xdr:colOff>38100</xdr:colOff>
      <xdr:row>36</xdr:row>
      <xdr:rowOff>103305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7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119832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44276</xdr:rowOff>
    </xdr:from>
    <xdr:to>
      <xdr:col>15</xdr:col>
      <xdr:colOff>50800</xdr:colOff>
      <xdr:row>37</xdr:row>
      <xdr:rowOff>56816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87926"/>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154672</xdr:rowOff>
    </xdr:from>
    <xdr:to>
      <xdr:col>15</xdr:col>
      <xdr:colOff>101600</xdr:colOff>
      <xdr:row>36</xdr:row>
      <xdr:rowOff>84822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5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101349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56816</xdr:rowOff>
    </xdr:from>
    <xdr:to>
      <xdr:col>10</xdr:col>
      <xdr:colOff>114300</xdr:colOff>
      <xdr:row>37</xdr:row>
      <xdr:rowOff>65340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00466"/>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165938</xdr:rowOff>
    </xdr:from>
    <xdr:to>
      <xdr:col>10</xdr:col>
      <xdr:colOff>165100</xdr:colOff>
      <xdr:row>36</xdr:row>
      <xdr:rowOff>96088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112615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108729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163424</xdr:rowOff>
    </xdr:from>
    <xdr:to>
      <xdr:col>24</xdr:col>
      <xdr:colOff>114300</xdr:colOff>
      <xdr:row>37</xdr:row>
      <xdr:rowOff>93574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141851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92296</xdr:rowOff>
    </xdr:from>
    <xdr:to>
      <xdr:col>20</xdr:col>
      <xdr:colOff>38100</xdr:colOff>
      <xdr:row>37</xdr:row>
      <xdr:rowOff>22446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13573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164926</xdr:rowOff>
    </xdr:from>
    <xdr:to>
      <xdr:col>15</xdr:col>
      <xdr:colOff>101600</xdr:colOff>
      <xdr:row>37</xdr:row>
      <xdr:rowOff>95076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86203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4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6016</xdr:rowOff>
    </xdr:from>
    <xdr:to>
      <xdr:col>10</xdr:col>
      <xdr:colOff>165100</xdr:colOff>
      <xdr:row>37</xdr:row>
      <xdr:rowOff>107616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98743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44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14540</xdr:rowOff>
    </xdr:from>
    <xdr:to>
      <xdr:col>6</xdr:col>
      <xdr:colOff>38100</xdr:colOff>
      <xdr:row>37</xdr:row>
      <xdr:rowOff>116140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107267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4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137856</xdr:rowOff>
    </xdr:from>
    <xdr:to>
      <xdr:col>24</xdr:col>
      <xdr:colOff>63500</xdr:colOff>
      <xdr:row>57</xdr:row>
      <xdr:rowOff>74978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39056"/>
          <a:ext cx="838200" cy="10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137856</xdr:rowOff>
    </xdr:from>
    <xdr:to>
      <xdr:col>19</xdr:col>
      <xdr:colOff>177800</xdr:colOff>
      <xdr:row>57</xdr:row>
      <xdr:rowOff>92828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39056"/>
          <a:ext cx="889000" cy="1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144918</xdr:rowOff>
    </xdr:from>
    <xdr:to>
      <xdr:col>20</xdr:col>
      <xdr:colOff>38100</xdr:colOff>
      <xdr:row>56</xdr:row>
      <xdr:rowOff>75068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91595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92828</xdr:rowOff>
    </xdr:from>
    <xdr:to>
      <xdr:col>15</xdr:col>
      <xdr:colOff>50800</xdr:colOff>
      <xdr:row>57</xdr:row>
      <xdr:rowOff>160620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65478"/>
          <a:ext cx="889000" cy="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148316</xdr:rowOff>
    </xdr:from>
    <xdr:to>
      <xdr:col>15</xdr:col>
      <xdr:colOff>101600</xdr:colOff>
      <xdr:row>57</xdr:row>
      <xdr:rowOff>78466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94993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2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115207</xdr:rowOff>
    </xdr:from>
    <xdr:to>
      <xdr:col>10</xdr:col>
      <xdr:colOff>114300</xdr:colOff>
      <xdr:row>57</xdr:row>
      <xdr:rowOff>160620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87857"/>
          <a:ext cx="889000" cy="4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149479</xdr:rowOff>
    </xdr:from>
    <xdr:to>
      <xdr:col>10</xdr:col>
      <xdr:colOff>165100</xdr:colOff>
      <xdr:row>57</xdr:row>
      <xdr:rowOff>79629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5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96156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2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147593</xdr:rowOff>
    </xdr:from>
    <xdr:to>
      <xdr:col>6</xdr:col>
      <xdr:colOff>38100</xdr:colOff>
      <xdr:row>57</xdr:row>
      <xdr:rowOff>77743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94270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2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24178</xdr:rowOff>
    </xdr:from>
    <xdr:to>
      <xdr:col>24</xdr:col>
      <xdr:colOff>114300</xdr:colOff>
      <xdr:row>57</xdr:row>
      <xdr:rowOff>125778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2605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7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87056</xdr:rowOff>
    </xdr:from>
    <xdr:to>
      <xdr:col>20</xdr:col>
      <xdr:colOff>38100</xdr:colOff>
      <xdr:row>57</xdr:row>
      <xdr:rowOff>17206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8333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8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42028</xdr:rowOff>
    </xdr:from>
    <xdr:to>
      <xdr:col>15</xdr:col>
      <xdr:colOff>101600</xdr:colOff>
      <xdr:row>57</xdr:row>
      <xdr:rowOff>143628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134755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0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109820</xdr:rowOff>
    </xdr:from>
    <xdr:to>
      <xdr:col>10</xdr:col>
      <xdr:colOff>165100</xdr:colOff>
      <xdr:row>58</xdr:row>
      <xdr:rowOff>39970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31097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7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64407</xdr:rowOff>
    </xdr:from>
    <xdr:to>
      <xdr:col>6</xdr:col>
      <xdr:colOff>38100</xdr:colOff>
      <xdr:row>57</xdr:row>
      <xdr:rowOff>166007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157134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2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41164</xdr:rowOff>
    </xdr:from>
    <xdr:to>
      <xdr:col>24</xdr:col>
      <xdr:colOff>63500</xdr:colOff>
      <xdr:row>75</xdr:row>
      <xdr:rowOff>85782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99914"/>
          <a:ext cx="838200" cy="4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85782</xdr:rowOff>
    </xdr:from>
    <xdr:to>
      <xdr:col>19</xdr:col>
      <xdr:colOff>177800</xdr:colOff>
      <xdr:row>75</xdr:row>
      <xdr:rowOff>146540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44532"/>
          <a:ext cx="889000" cy="6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155327</xdr:rowOff>
    </xdr:from>
    <xdr:to>
      <xdr:col>20</xdr:col>
      <xdr:colOff>38100</xdr:colOff>
      <xdr:row>75</xdr:row>
      <xdr:rowOff>85477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102004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140582</xdr:rowOff>
    </xdr:from>
    <xdr:to>
      <xdr:col>15</xdr:col>
      <xdr:colOff>50800</xdr:colOff>
      <xdr:row>75</xdr:row>
      <xdr:rowOff>146540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999332"/>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64321</xdr:rowOff>
    </xdr:from>
    <xdr:to>
      <xdr:col>15</xdr:col>
      <xdr:colOff>101600</xdr:colOff>
      <xdr:row>75</xdr:row>
      <xdr:rowOff>165922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10998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6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140582</xdr:rowOff>
    </xdr:from>
    <xdr:to>
      <xdr:col>10</xdr:col>
      <xdr:colOff>114300</xdr:colOff>
      <xdr:row>76</xdr:row>
      <xdr:rowOff>7134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99332"/>
          <a:ext cx="8890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106776</xdr:rowOff>
    </xdr:from>
    <xdr:to>
      <xdr:col>10</xdr:col>
      <xdr:colOff>165100</xdr:colOff>
      <xdr:row>76</xdr:row>
      <xdr:rowOff>36926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28053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0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57577</xdr:rowOff>
    </xdr:from>
    <xdr:to>
      <xdr:col>6</xdr:col>
      <xdr:colOff>38100</xdr:colOff>
      <xdr:row>75</xdr:row>
      <xdr:rowOff>159178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91632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4254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69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161814</xdr:rowOff>
    </xdr:from>
    <xdr:to>
      <xdr:col>24</xdr:col>
      <xdr:colOff>114300</xdr:colOff>
      <xdr:row>75</xdr:row>
      <xdr:rowOff>91964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140241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82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34982</xdr:rowOff>
    </xdr:from>
    <xdr:to>
      <xdr:col>20</xdr:col>
      <xdr:colOff>38100</xdr:colOff>
      <xdr:row>75</xdr:row>
      <xdr:rowOff>136582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127709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98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95740</xdr:rowOff>
    </xdr:from>
    <xdr:to>
      <xdr:col>15</xdr:col>
      <xdr:colOff>101600</xdr:colOff>
      <xdr:row>76</xdr:row>
      <xdr:rowOff>25890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17017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04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89782</xdr:rowOff>
    </xdr:from>
    <xdr:to>
      <xdr:col>10</xdr:col>
      <xdr:colOff>165100</xdr:colOff>
      <xdr:row>76</xdr:row>
      <xdr:rowOff>19932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36459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2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127785</xdr:rowOff>
    </xdr:from>
    <xdr:to>
      <xdr:col>6</xdr:col>
      <xdr:colOff>38100</xdr:colOff>
      <xdr:row>76</xdr:row>
      <xdr:rowOff>57934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865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49061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7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124310</xdr:rowOff>
    </xdr:from>
    <xdr:to>
      <xdr:col>24</xdr:col>
      <xdr:colOff>63500</xdr:colOff>
      <xdr:row>98</xdr:row>
      <xdr:rowOff>25815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54960"/>
          <a:ext cx="838200" cy="7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124310</xdr:rowOff>
    </xdr:from>
    <xdr:to>
      <xdr:col>19</xdr:col>
      <xdr:colOff>177800</xdr:colOff>
      <xdr:row>98</xdr:row>
      <xdr:rowOff>15700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54960"/>
          <a:ext cx="889000" cy="6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94886</xdr:rowOff>
    </xdr:from>
    <xdr:to>
      <xdr:col>20</xdr:col>
      <xdr:colOff>38100</xdr:colOff>
      <xdr:row>98</xdr:row>
      <xdr:rowOff>25036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16163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81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15700</xdr:rowOff>
    </xdr:from>
    <xdr:to>
      <xdr:col>15</xdr:col>
      <xdr:colOff>50800</xdr:colOff>
      <xdr:row>98</xdr:row>
      <xdr:rowOff>61610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17800"/>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121571</xdr:rowOff>
    </xdr:from>
    <xdr:to>
      <xdr:col>15</xdr:col>
      <xdr:colOff>101600</xdr:colOff>
      <xdr:row>98</xdr:row>
      <xdr:rowOff>51721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68248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61610</xdr:rowOff>
    </xdr:from>
    <xdr:to>
      <xdr:col>10</xdr:col>
      <xdr:colOff>114300</xdr:colOff>
      <xdr:row>98</xdr:row>
      <xdr:rowOff>79722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63710"/>
          <a:ext cx="8890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138049</xdr:rowOff>
    </xdr:from>
    <xdr:to>
      <xdr:col>10</xdr:col>
      <xdr:colOff>165100</xdr:colOff>
      <xdr:row>98</xdr:row>
      <xdr:rowOff>68199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84726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124380</xdr:rowOff>
    </xdr:from>
    <xdr:to>
      <xdr:col>6</xdr:col>
      <xdr:colOff>38100</xdr:colOff>
      <xdr:row>98</xdr:row>
      <xdr:rowOff>54530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71057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5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146465</xdr:rowOff>
    </xdr:from>
    <xdr:to>
      <xdr:col>24</xdr:col>
      <xdr:colOff>114300</xdr:colOff>
      <xdr:row>98</xdr:row>
      <xdr:rowOff>76615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71120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73510</xdr:rowOff>
    </xdr:from>
    <xdr:to>
      <xdr:col>20</xdr:col>
      <xdr:colOff>38100</xdr:colOff>
      <xdr:row>98</xdr:row>
      <xdr:rowOff>3660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20187</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47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136350</xdr:rowOff>
    </xdr:from>
    <xdr:to>
      <xdr:col>15</xdr:col>
      <xdr:colOff>101600</xdr:colOff>
      <xdr:row>98</xdr:row>
      <xdr:rowOff>66500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57627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85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10810</xdr:rowOff>
    </xdr:from>
    <xdr:to>
      <xdr:col>10</xdr:col>
      <xdr:colOff>165100</xdr:colOff>
      <xdr:row>98</xdr:row>
      <xdr:rowOff>112410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103537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28922</xdr:rowOff>
    </xdr:from>
    <xdr:to>
      <xdr:col>6</xdr:col>
      <xdr:colOff>38100</xdr:colOff>
      <xdr:row>98</xdr:row>
      <xdr:rowOff>130522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3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121649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2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14030</xdr:rowOff>
    </xdr:from>
    <xdr:to>
      <xdr:col>55</xdr:col>
      <xdr:colOff>0</xdr:colOff>
      <xdr:row>59</xdr:row>
      <xdr:rowOff>24788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29580"/>
          <a:ext cx="8382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14030</xdr:rowOff>
    </xdr:from>
    <xdr:to>
      <xdr:col>50</xdr:col>
      <xdr:colOff>114300</xdr:colOff>
      <xdr:row>59</xdr:row>
      <xdr:rowOff>26165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29580"/>
          <a:ext cx="889000" cy="1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45368</xdr:rowOff>
    </xdr:from>
    <xdr:to>
      <xdr:col>50</xdr:col>
      <xdr:colOff>165100</xdr:colOff>
      <xdr:row>58</xdr:row>
      <xdr:rowOff>146968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163495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6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7659</xdr:rowOff>
    </xdr:from>
    <xdr:to>
      <xdr:col>45</xdr:col>
      <xdr:colOff>177800</xdr:colOff>
      <xdr:row>59</xdr:row>
      <xdr:rowOff>26165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23209"/>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48211</xdr:rowOff>
    </xdr:from>
    <xdr:to>
      <xdr:col>46</xdr:col>
      <xdr:colOff>38100</xdr:colOff>
      <xdr:row>58</xdr:row>
      <xdr:rowOff>149811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166338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6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7659</xdr:rowOff>
    </xdr:from>
    <xdr:to>
      <xdr:col>41</xdr:col>
      <xdr:colOff>50800</xdr:colOff>
      <xdr:row>59</xdr:row>
      <xdr:rowOff>12022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23209"/>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42683</xdr:rowOff>
    </xdr:from>
    <xdr:to>
      <xdr:col>41</xdr:col>
      <xdr:colOff>101600</xdr:colOff>
      <xdr:row>58</xdr:row>
      <xdr:rowOff>144283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160810</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6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32873</xdr:rowOff>
    </xdr:from>
    <xdr:to>
      <xdr:col>36</xdr:col>
      <xdr:colOff>165100</xdr:colOff>
      <xdr:row>58</xdr:row>
      <xdr:rowOff>134473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151000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145438</xdr:rowOff>
    </xdr:from>
    <xdr:to>
      <xdr:col>55</xdr:col>
      <xdr:colOff>50800</xdr:colOff>
      <xdr:row>59</xdr:row>
      <xdr:rowOff>75588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60365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134680</xdr:rowOff>
    </xdr:from>
    <xdr:to>
      <xdr:col>50</xdr:col>
      <xdr:colOff>165100</xdr:colOff>
      <xdr:row>59</xdr:row>
      <xdr:rowOff>64830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55957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146815</xdr:rowOff>
    </xdr:from>
    <xdr:to>
      <xdr:col>46</xdr:col>
      <xdr:colOff>38100</xdr:colOff>
      <xdr:row>59</xdr:row>
      <xdr:rowOff>76965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68092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128309</xdr:rowOff>
    </xdr:from>
    <xdr:to>
      <xdr:col>41</xdr:col>
      <xdr:colOff>101600</xdr:colOff>
      <xdr:row>59</xdr:row>
      <xdr:rowOff>58459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49586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132672</xdr:rowOff>
    </xdr:from>
    <xdr:to>
      <xdr:col>36</xdr:col>
      <xdr:colOff>165100</xdr:colOff>
      <xdr:row>59</xdr:row>
      <xdr:rowOff>62822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53949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27769</xdr:rowOff>
    </xdr:from>
    <xdr:to>
      <xdr:col>55</xdr:col>
      <xdr:colOff>0</xdr:colOff>
      <xdr:row>77</xdr:row>
      <xdr:rowOff>64129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29419"/>
          <a:ext cx="838200" cy="3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64129</xdr:rowOff>
    </xdr:from>
    <xdr:to>
      <xdr:col>50</xdr:col>
      <xdr:colOff>114300</xdr:colOff>
      <xdr:row>78</xdr:row>
      <xdr:rowOff>10285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65779"/>
          <a:ext cx="889000" cy="11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123963</xdr:rowOff>
    </xdr:from>
    <xdr:to>
      <xdr:col>50</xdr:col>
      <xdr:colOff>165100</xdr:colOff>
      <xdr:row>77</xdr:row>
      <xdr:rowOff>54113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5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70640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10285</xdr:rowOff>
    </xdr:from>
    <xdr:to>
      <xdr:col>45</xdr:col>
      <xdr:colOff>177800</xdr:colOff>
      <xdr:row>78</xdr:row>
      <xdr:rowOff>20413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83385"/>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20718</xdr:rowOff>
    </xdr:from>
    <xdr:to>
      <xdr:col>46</xdr:col>
      <xdr:colOff>38100</xdr:colOff>
      <xdr:row>77</xdr:row>
      <xdr:rowOff>122318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2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138845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9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20413</xdr:rowOff>
    </xdr:from>
    <xdr:to>
      <xdr:col>41</xdr:col>
      <xdr:colOff>50800</xdr:colOff>
      <xdr:row>78</xdr:row>
      <xdr:rowOff>72053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93513"/>
          <a:ext cx="889000" cy="5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31828</xdr:rowOff>
    </xdr:from>
    <xdr:to>
      <xdr:col>41</xdr:col>
      <xdr:colOff>101600</xdr:colOff>
      <xdr:row>77</xdr:row>
      <xdr:rowOff>133428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149955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0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46120</xdr:rowOff>
    </xdr:from>
    <xdr:to>
      <xdr:col>36</xdr:col>
      <xdr:colOff>165100</xdr:colOff>
      <xdr:row>77</xdr:row>
      <xdr:rowOff>147720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164247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148419</xdr:rowOff>
    </xdr:from>
    <xdr:to>
      <xdr:col>55</xdr:col>
      <xdr:colOff>50800</xdr:colOff>
      <xdr:row>77</xdr:row>
      <xdr:rowOff>78569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126846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13329</xdr:rowOff>
    </xdr:from>
    <xdr:to>
      <xdr:col>50</xdr:col>
      <xdr:colOff>165100</xdr:colOff>
      <xdr:row>77</xdr:row>
      <xdr:rowOff>114929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106056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3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130935</xdr:rowOff>
    </xdr:from>
    <xdr:to>
      <xdr:col>46</xdr:col>
      <xdr:colOff>38100</xdr:colOff>
      <xdr:row>78</xdr:row>
      <xdr:rowOff>61085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52212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141063</xdr:rowOff>
    </xdr:from>
    <xdr:to>
      <xdr:col>41</xdr:col>
      <xdr:colOff>101600</xdr:colOff>
      <xdr:row>78</xdr:row>
      <xdr:rowOff>71213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62340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21253</xdr:rowOff>
    </xdr:from>
    <xdr:to>
      <xdr:col>36</xdr:col>
      <xdr:colOff>165100</xdr:colOff>
      <xdr:row>78</xdr:row>
      <xdr:rowOff>122853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113980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166683</xdr:rowOff>
    </xdr:from>
    <xdr:to>
      <xdr:col>55</xdr:col>
      <xdr:colOff>0</xdr:colOff>
      <xdr:row>98</xdr:row>
      <xdr:rowOff>24234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97333"/>
          <a:ext cx="838200" cy="2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24234</xdr:rowOff>
    </xdr:from>
    <xdr:to>
      <xdr:col>50</xdr:col>
      <xdr:colOff>114300</xdr:colOff>
      <xdr:row>98</xdr:row>
      <xdr:rowOff>54623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26334"/>
          <a:ext cx="889000" cy="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41511</xdr:rowOff>
    </xdr:from>
    <xdr:to>
      <xdr:col>50</xdr:col>
      <xdr:colOff>165100</xdr:colOff>
      <xdr:row>97</xdr:row>
      <xdr:rowOff>143111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159638</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4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54623</xdr:rowOff>
    </xdr:from>
    <xdr:to>
      <xdr:col>45</xdr:col>
      <xdr:colOff>177800</xdr:colOff>
      <xdr:row>98</xdr:row>
      <xdr:rowOff>98808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56723"/>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56686</xdr:rowOff>
    </xdr:from>
    <xdr:to>
      <xdr:col>46</xdr:col>
      <xdr:colOff>38100</xdr:colOff>
      <xdr:row>97</xdr:row>
      <xdr:rowOff>158286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8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3363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46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98808</xdr:rowOff>
    </xdr:from>
    <xdr:to>
      <xdr:col>41</xdr:col>
      <xdr:colOff>50800</xdr:colOff>
      <xdr:row>98</xdr:row>
      <xdr:rowOff>124394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900908"/>
          <a:ext cx="889000" cy="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61492</xdr:rowOff>
    </xdr:from>
    <xdr:to>
      <xdr:col>41</xdr:col>
      <xdr:colOff>101600</xdr:colOff>
      <xdr:row>97</xdr:row>
      <xdr:rowOff>163092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8169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46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47938</xdr:rowOff>
    </xdr:from>
    <xdr:to>
      <xdr:col>36</xdr:col>
      <xdr:colOff>165100</xdr:colOff>
      <xdr:row>97</xdr:row>
      <xdr:rowOff>149538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7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166065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115883</xdr:rowOff>
    </xdr:from>
    <xdr:to>
      <xdr:col>55</xdr:col>
      <xdr:colOff>50800</xdr:colOff>
      <xdr:row>98</xdr:row>
      <xdr:rowOff>46033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94310</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2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144884</xdr:rowOff>
    </xdr:from>
    <xdr:to>
      <xdr:col>50</xdr:col>
      <xdr:colOff>165100</xdr:colOff>
      <xdr:row>98</xdr:row>
      <xdr:rowOff>75034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66161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86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3823</xdr:rowOff>
    </xdr:from>
    <xdr:to>
      <xdr:col>46</xdr:col>
      <xdr:colOff>38100</xdr:colOff>
      <xdr:row>98</xdr:row>
      <xdr:rowOff>105423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96550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48008</xdr:rowOff>
    </xdr:from>
    <xdr:to>
      <xdr:col>41</xdr:col>
      <xdr:colOff>101600</xdr:colOff>
      <xdr:row>98</xdr:row>
      <xdr:rowOff>149608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5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140735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4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73594</xdr:rowOff>
    </xdr:from>
    <xdr:to>
      <xdr:col>36</xdr:col>
      <xdr:colOff>165100</xdr:colOff>
      <xdr:row>99</xdr:row>
      <xdr:rowOff>3744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166321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6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103745</xdr:rowOff>
    </xdr:from>
    <xdr:to>
      <xdr:col>85</xdr:col>
      <xdr:colOff>127000</xdr:colOff>
      <xdr:row>38</xdr:row>
      <xdr:rowOff>140017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18845"/>
          <a:ext cx="8382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99878</xdr:rowOff>
    </xdr:from>
    <xdr:to>
      <xdr:col>81</xdr:col>
      <xdr:colOff>50800</xdr:colOff>
      <xdr:row>38</xdr:row>
      <xdr:rowOff>103745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14978"/>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162499</xdr:rowOff>
    </xdr:from>
    <xdr:to>
      <xdr:col>81</xdr:col>
      <xdr:colOff>101600</xdr:colOff>
      <xdr:row>38</xdr:row>
      <xdr:rowOff>92649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99878</xdr:rowOff>
    </xdr:from>
    <xdr:to>
      <xdr:col>76</xdr:col>
      <xdr:colOff>114300</xdr:colOff>
      <xdr:row>38</xdr:row>
      <xdr:rowOff>168641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14978"/>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46368</xdr:rowOff>
    </xdr:from>
    <xdr:to>
      <xdr:col>76</xdr:col>
      <xdr:colOff>165100</xdr:colOff>
      <xdr:row>38</xdr:row>
      <xdr:rowOff>147968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164494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168641</xdr:rowOff>
    </xdr:from>
    <xdr:to>
      <xdr:col>71</xdr:col>
      <xdr:colOff>177800</xdr:colOff>
      <xdr:row>39</xdr:row>
      <xdr:rowOff>3918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83741"/>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41668</xdr:rowOff>
    </xdr:from>
    <xdr:to>
      <xdr:col>72</xdr:col>
      <xdr:colOff>38100</xdr:colOff>
      <xdr:row>38</xdr:row>
      <xdr:rowOff>143268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159795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58114</xdr:rowOff>
    </xdr:from>
    <xdr:to>
      <xdr:col>67</xdr:col>
      <xdr:colOff>101600</xdr:colOff>
      <xdr:row>38</xdr:row>
      <xdr:rowOff>159714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4791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89217</xdr:rowOff>
    </xdr:from>
    <xdr:to>
      <xdr:col>85</xdr:col>
      <xdr:colOff>177800</xdr:colOff>
      <xdr:row>39</xdr:row>
      <xdr:rowOff>19367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4144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52945</xdr:rowOff>
    </xdr:from>
    <xdr:to>
      <xdr:col>81</xdr:col>
      <xdr:colOff>101600</xdr:colOff>
      <xdr:row>38</xdr:row>
      <xdr:rowOff>154545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145672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49078</xdr:rowOff>
    </xdr:from>
    <xdr:to>
      <xdr:col>76</xdr:col>
      <xdr:colOff>165100</xdr:colOff>
      <xdr:row>38</xdr:row>
      <xdr:rowOff>150678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141805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117841</xdr:rowOff>
    </xdr:from>
    <xdr:to>
      <xdr:col>72</xdr:col>
      <xdr:colOff>38100</xdr:colOff>
      <xdr:row>39</xdr:row>
      <xdr:rowOff>47991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39118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2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124568</xdr:rowOff>
    </xdr:from>
    <xdr:to>
      <xdr:col>67</xdr:col>
      <xdr:colOff>101600</xdr:colOff>
      <xdr:row>39</xdr:row>
      <xdr:rowOff>54718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45845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94940</xdr:rowOff>
    </xdr:from>
    <xdr:to>
      <xdr:col>85</xdr:col>
      <xdr:colOff>127000</xdr:colOff>
      <xdr:row>57</xdr:row>
      <xdr:rowOff>149416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67590"/>
          <a:ext cx="838200" cy="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156499</xdr:rowOff>
    </xdr:from>
    <xdr:to>
      <xdr:col>81</xdr:col>
      <xdr:colOff>50800</xdr:colOff>
      <xdr:row>57</xdr:row>
      <xdr:rowOff>94940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57699"/>
          <a:ext cx="889000" cy="10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104899</xdr:rowOff>
    </xdr:from>
    <xdr:to>
      <xdr:col>81</xdr:col>
      <xdr:colOff>101600</xdr:colOff>
      <xdr:row>57</xdr:row>
      <xdr:rowOff>35049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0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51576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156499</xdr:rowOff>
    </xdr:from>
    <xdr:to>
      <xdr:col>76</xdr:col>
      <xdr:colOff>114300</xdr:colOff>
      <xdr:row>57</xdr:row>
      <xdr:rowOff>85270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57699"/>
          <a:ext cx="889000" cy="10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163336</xdr:rowOff>
    </xdr:from>
    <xdr:to>
      <xdr:col>76</xdr:col>
      <xdr:colOff>165100</xdr:colOff>
      <xdr:row>57</xdr:row>
      <xdr:rowOff>93486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84613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85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59406</xdr:rowOff>
    </xdr:from>
    <xdr:to>
      <xdr:col>71</xdr:col>
      <xdr:colOff>177800</xdr:colOff>
      <xdr:row>57</xdr:row>
      <xdr:rowOff>85270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32056"/>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162591</xdr:rowOff>
    </xdr:from>
    <xdr:to>
      <xdr:col>72</xdr:col>
      <xdr:colOff>38100</xdr:colOff>
      <xdr:row>57</xdr:row>
      <xdr:rowOff>92741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6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109268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3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137957</xdr:rowOff>
    </xdr:from>
    <xdr:to>
      <xdr:col>67</xdr:col>
      <xdr:colOff>101600</xdr:colOff>
      <xdr:row>57</xdr:row>
      <xdr:rowOff>68107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3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84634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1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98616</xdr:rowOff>
    </xdr:from>
    <xdr:to>
      <xdr:col>85</xdr:col>
      <xdr:colOff>177800</xdr:colOff>
      <xdr:row>58</xdr:row>
      <xdr:rowOff>28766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13543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8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44140</xdr:rowOff>
    </xdr:from>
    <xdr:to>
      <xdr:col>81</xdr:col>
      <xdr:colOff>101600</xdr:colOff>
      <xdr:row>57</xdr:row>
      <xdr:rowOff>145740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136867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90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105699</xdr:rowOff>
    </xdr:from>
    <xdr:to>
      <xdr:col>76</xdr:col>
      <xdr:colOff>165100</xdr:colOff>
      <xdr:row>57</xdr:row>
      <xdr:rowOff>35849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52376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48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34470</xdr:rowOff>
    </xdr:from>
    <xdr:to>
      <xdr:col>72</xdr:col>
      <xdr:colOff>38100</xdr:colOff>
      <xdr:row>57</xdr:row>
      <xdr:rowOff>136070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127197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89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8606</xdr:rowOff>
    </xdr:from>
    <xdr:to>
      <xdr:col>67</xdr:col>
      <xdr:colOff>101600</xdr:colOff>
      <xdr:row>57</xdr:row>
      <xdr:rowOff>110206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101333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87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73436</xdr:rowOff>
    </xdr:from>
    <xdr:to>
      <xdr:col>85</xdr:col>
      <xdr:colOff>127000</xdr:colOff>
      <xdr:row>78</xdr:row>
      <xdr:rowOff>92723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46536"/>
          <a:ext cx="8382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73436</xdr:rowOff>
    </xdr:from>
    <xdr:to>
      <xdr:col>81</xdr:col>
      <xdr:colOff>50800</xdr:colOff>
      <xdr:row>78</xdr:row>
      <xdr:rowOff>80138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46536"/>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80138</xdr:rowOff>
    </xdr:from>
    <xdr:to>
      <xdr:col>76</xdr:col>
      <xdr:colOff>114300</xdr:colOff>
      <xdr:row>78</xdr:row>
      <xdr:rowOff>118140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53238"/>
          <a:ext cx="8890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118140</xdr:rowOff>
    </xdr:from>
    <xdr:to>
      <xdr:col>71</xdr:col>
      <xdr:colOff>177800</xdr:colOff>
      <xdr:row>78</xdr:row>
      <xdr:rowOff>125605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91240"/>
          <a:ext cx="889000" cy="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41923</xdr:rowOff>
    </xdr:from>
    <xdr:to>
      <xdr:col>85</xdr:col>
      <xdr:colOff>177800</xdr:colOff>
      <xdr:row>78</xdr:row>
      <xdr:rowOff>143523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164498</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22636</xdr:rowOff>
    </xdr:from>
    <xdr:to>
      <xdr:col>81</xdr:col>
      <xdr:colOff>101600</xdr:colOff>
      <xdr:row>78</xdr:row>
      <xdr:rowOff>124236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140763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29338</xdr:rowOff>
    </xdr:from>
    <xdr:to>
      <xdr:col>76</xdr:col>
      <xdr:colOff>165100</xdr:colOff>
      <xdr:row>78</xdr:row>
      <xdr:rowOff>130938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147465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67340</xdr:rowOff>
    </xdr:from>
    <xdr:to>
      <xdr:col>72</xdr:col>
      <xdr:colOff>38100</xdr:colOff>
      <xdr:row>78</xdr:row>
      <xdr:rowOff>168940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4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160067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74805</xdr:rowOff>
    </xdr:from>
    <xdr:to>
      <xdr:col>67</xdr:col>
      <xdr:colOff>101600</xdr:colOff>
      <xdr:row>79</xdr:row>
      <xdr:rowOff>4955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167532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4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136257</xdr:rowOff>
    </xdr:from>
    <xdr:to>
      <xdr:col>85</xdr:col>
      <xdr:colOff>127000</xdr:colOff>
      <xdr:row>96</xdr:row>
      <xdr:rowOff>150732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95457"/>
          <a:ext cx="8382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127090</xdr:rowOff>
    </xdr:from>
    <xdr:to>
      <xdr:col>81</xdr:col>
      <xdr:colOff>50800</xdr:colOff>
      <xdr:row>96</xdr:row>
      <xdr:rowOff>136257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8629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88548</xdr:rowOff>
    </xdr:from>
    <xdr:to>
      <xdr:col>81</xdr:col>
      <xdr:colOff>101600</xdr:colOff>
      <xdr:row>97</xdr:row>
      <xdr:rowOff>18698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9825</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4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127090</xdr:rowOff>
    </xdr:from>
    <xdr:to>
      <xdr:col>76</xdr:col>
      <xdr:colOff>114300</xdr:colOff>
      <xdr:row>97</xdr:row>
      <xdr:rowOff>10429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586290"/>
          <a:ext cx="889000" cy="5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98661</xdr:rowOff>
    </xdr:from>
    <xdr:to>
      <xdr:col>76</xdr:col>
      <xdr:colOff>165100</xdr:colOff>
      <xdr:row>97</xdr:row>
      <xdr:rowOff>28811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19938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171176</xdr:rowOff>
    </xdr:from>
    <xdr:to>
      <xdr:col>71</xdr:col>
      <xdr:colOff>177800</xdr:colOff>
      <xdr:row>97</xdr:row>
      <xdr:rowOff>10429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30376"/>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103360</xdr:rowOff>
    </xdr:from>
    <xdr:to>
      <xdr:col>72</xdr:col>
      <xdr:colOff>38100</xdr:colOff>
      <xdr:row>97</xdr:row>
      <xdr:rowOff>33510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50037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33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92393</xdr:rowOff>
    </xdr:from>
    <xdr:to>
      <xdr:col>67</xdr:col>
      <xdr:colOff>101600</xdr:colOff>
      <xdr:row>97</xdr:row>
      <xdr:rowOff>22543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5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39070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3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99932</xdr:rowOff>
    </xdr:from>
    <xdr:to>
      <xdr:col>85</xdr:col>
      <xdr:colOff>177800</xdr:colOff>
      <xdr:row>97</xdr:row>
      <xdr:rowOff>30082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122809</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1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85457</xdr:rowOff>
    </xdr:from>
    <xdr:to>
      <xdr:col>81</xdr:col>
      <xdr:colOff>101600</xdr:colOff>
      <xdr:row>97</xdr:row>
      <xdr:rowOff>15607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32134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1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76290</xdr:rowOff>
    </xdr:from>
    <xdr:to>
      <xdr:col>76</xdr:col>
      <xdr:colOff>165100</xdr:colOff>
      <xdr:row>97</xdr:row>
      <xdr:rowOff>6440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22967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131079</xdr:rowOff>
    </xdr:from>
    <xdr:to>
      <xdr:col>72</xdr:col>
      <xdr:colOff>38100</xdr:colOff>
      <xdr:row>97</xdr:row>
      <xdr:rowOff>61229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52356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68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120376</xdr:rowOff>
    </xdr:from>
    <xdr:to>
      <xdr:col>67</xdr:col>
      <xdr:colOff>101600</xdr:colOff>
      <xdr:row>97</xdr:row>
      <xdr:rowOff>50526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41653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67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86564</xdr:rowOff>
    </xdr:from>
    <xdr:to>
      <xdr:col>112</xdr:col>
      <xdr:colOff>38100</xdr:colOff>
      <xdr:row>39</xdr:row>
      <xdr:rowOff>16714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33241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87026</xdr:rowOff>
    </xdr:from>
    <xdr:to>
      <xdr:col>107</xdr:col>
      <xdr:colOff>101600</xdr:colOff>
      <xdr:row>39</xdr:row>
      <xdr:rowOff>17176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33702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87638</xdr:rowOff>
    </xdr:from>
    <xdr:to>
      <xdr:col>102</xdr:col>
      <xdr:colOff>165100</xdr:colOff>
      <xdr:row>39</xdr:row>
      <xdr:rowOff>17788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34315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86934</xdr:rowOff>
    </xdr:from>
    <xdr:to>
      <xdr:col>98</xdr:col>
      <xdr:colOff>38100</xdr:colOff>
      <xdr:row>39</xdr:row>
      <xdr:rowOff>17084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33611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7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令和</a:t>
          </a:r>
          <a:r>
            <a:rPr kumimoji="1" lang="en-US" altLang="ja-JP" sz="1600">
              <a:solidFill>
                <a:schemeClr val="dk1"/>
              </a:solidFill>
              <a:effectLst/>
              <a:latin typeface="+mn-lt"/>
              <a:ea typeface="+mn-ea"/>
              <a:cs typeface="+mn-cs"/>
            </a:rPr>
            <a:t>3</a:t>
          </a:r>
          <a:r>
            <a:rPr kumimoji="1" lang="ja-JP" altLang="ja-JP" sz="1600">
              <a:solidFill>
                <a:schemeClr val="dk1"/>
              </a:solidFill>
              <a:effectLst/>
              <a:latin typeface="+mn-lt"/>
              <a:ea typeface="+mn-ea"/>
              <a:cs typeface="+mn-cs"/>
            </a:rPr>
            <a:t>年度決算でみると、</a:t>
          </a:r>
          <a:r>
            <a:rPr kumimoji="1" lang="ja-JP" altLang="en-US" sz="1600">
              <a:solidFill>
                <a:schemeClr val="dk1"/>
              </a:solidFill>
              <a:effectLst/>
              <a:latin typeface="+mn-lt"/>
              <a:ea typeface="+mn-ea"/>
              <a:cs typeface="+mn-cs"/>
            </a:rPr>
            <a:t>公債</a:t>
          </a:r>
          <a:r>
            <a:rPr kumimoji="1" lang="ja-JP" altLang="ja-JP" sz="1600">
              <a:solidFill>
                <a:schemeClr val="dk1"/>
              </a:solidFill>
              <a:effectLst/>
              <a:latin typeface="+mn-lt"/>
              <a:ea typeface="+mn-ea"/>
              <a:cs typeface="+mn-cs"/>
            </a:rPr>
            <a:t>費が類似団体の住民一人当たりコストを上回っている。</a:t>
          </a:r>
          <a:endParaRPr kumimoji="1" lang="en-US" altLang="ja-JP" sz="1600">
            <a:solidFill>
              <a:schemeClr val="dk1"/>
            </a:solidFill>
            <a:effectLst/>
            <a:latin typeface="+mn-lt"/>
            <a:ea typeface="+mn-ea"/>
            <a:cs typeface="+mn-cs"/>
          </a:endParaRPr>
        </a:p>
        <a:p>
          <a:r>
            <a:rPr lang="ja-JP" altLang="en-US" sz="1600">
              <a:effectLst/>
            </a:rPr>
            <a:t>公債費については、通常の元利償還金の他、平成</a:t>
          </a:r>
          <a:r>
            <a:rPr lang="en-US" altLang="ja-JP" sz="1600">
              <a:effectLst/>
            </a:rPr>
            <a:t>29</a:t>
          </a:r>
          <a:r>
            <a:rPr lang="ja-JP" altLang="en-US" sz="1600">
              <a:effectLst/>
            </a:rPr>
            <a:t>年度及び平成</a:t>
          </a:r>
          <a:r>
            <a:rPr lang="en-US" altLang="ja-JP" sz="1600">
              <a:effectLst/>
            </a:rPr>
            <a:t>30</a:t>
          </a:r>
          <a:r>
            <a:rPr lang="ja-JP" altLang="en-US" sz="1600">
              <a:effectLst/>
            </a:rPr>
            <a:t>年度の臨時財政対策債を繰上償還したことにより、結果として県平均を上回る状況となった。</a:t>
          </a:r>
          <a:endParaRPr lang="ja-JP" altLang="ja-JP" sz="1600">
            <a:effectLst/>
          </a:endParaRPr>
        </a:p>
        <a:p>
          <a:r>
            <a:rPr kumimoji="1" lang="ja-JP" altLang="en-US" sz="1600">
              <a:solidFill>
                <a:schemeClr val="dk1"/>
              </a:solidFill>
              <a:effectLst/>
              <a:latin typeface="+mn-lt"/>
              <a:ea typeface="+mn-ea"/>
              <a:cs typeface="+mn-cs"/>
            </a:rPr>
            <a:t>全体的に県平均を下回る数値となっており、引き続き経費節減に努めていく。</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全会計において黒字となっている。</a:t>
          </a:r>
          <a:endParaRPr lang="ja-JP" altLang="ja-JP" sz="1400">
            <a:effectLst/>
          </a:endParaRPr>
        </a:p>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一般会計で実質収支比率が低い数値</a:t>
          </a:r>
          <a:r>
            <a:rPr kumimoji="1" lang="ja-JP" altLang="en-US" sz="1400" b="0" i="0" baseline="0">
              <a:solidFill>
                <a:schemeClr val="dk1"/>
              </a:solidFill>
              <a:effectLst/>
              <a:latin typeface="+mn-lt"/>
              <a:ea typeface="+mn-ea"/>
              <a:cs typeface="+mn-cs"/>
            </a:rPr>
            <a:t>で</a:t>
          </a:r>
          <a:r>
            <a:rPr kumimoji="1" lang="ja-JP" altLang="ja-JP" sz="1400" b="0" i="0" baseline="0">
              <a:solidFill>
                <a:schemeClr val="dk1"/>
              </a:solidFill>
              <a:effectLst/>
              <a:latin typeface="+mn-lt"/>
              <a:ea typeface="+mn-ea"/>
              <a:cs typeface="+mn-cs"/>
            </a:rPr>
            <a:t>推移しているのは、決算見込額を正確に把握するよう努め、なるべく次年度への繰越金が多額とならないようにし、財政調整基金及び減債基金</a:t>
          </a:r>
          <a:r>
            <a:rPr kumimoji="1" lang="ja-JP" altLang="en-US" sz="1400" b="0" i="0" baseline="0">
              <a:solidFill>
                <a:schemeClr val="dk1"/>
              </a:solidFill>
              <a:effectLst/>
              <a:latin typeface="+mn-lt"/>
              <a:ea typeface="+mn-ea"/>
              <a:cs typeface="+mn-cs"/>
            </a:rPr>
            <a:t>等</a:t>
          </a:r>
          <a:r>
            <a:rPr kumimoji="1" lang="ja-JP" altLang="ja-JP" sz="1400" b="0" i="0" baseline="0">
              <a:solidFill>
                <a:schemeClr val="dk1"/>
              </a:solidFill>
              <a:effectLst/>
              <a:latin typeface="+mn-lt"/>
              <a:ea typeface="+mn-ea"/>
              <a:cs typeface="+mn-cs"/>
            </a:rPr>
            <a:t>へ積立</a:t>
          </a:r>
          <a:r>
            <a:rPr kumimoji="1" lang="ja-JP" altLang="en-US" sz="1400" b="0" i="0" baseline="0">
              <a:solidFill>
                <a:schemeClr val="dk1"/>
              </a:solidFill>
              <a:effectLst/>
              <a:latin typeface="+mn-lt"/>
              <a:ea typeface="+mn-ea"/>
              <a:cs typeface="+mn-cs"/>
            </a:rPr>
            <a:t>す</a:t>
          </a:r>
          <a:r>
            <a:rPr kumimoji="1" lang="ja-JP" altLang="ja-JP" sz="1400" b="0" i="0" baseline="0">
              <a:solidFill>
                <a:schemeClr val="dk1"/>
              </a:solidFill>
              <a:effectLst/>
              <a:latin typeface="+mn-lt"/>
              <a:ea typeface="+mn-ea"/>
              <a:cs typeface="+mn-cs"/>
            </a:rPr>
            <a:t>る財政運営を行っているためである。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　これまで一般会計ほか各特別会計全体を通じて赤字が生じることなく、それぞれ運営を実施してきている。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　今後も各会計において、計画的に事業を進めるとともに、</a:t>
          </a:r>
          <a:r>
            <a:rPr kumimoji="1" lang="ja-JP" altLang="en-US" sz="1600" b="0" i="0" baseline="0">
              <a:solidFill>
                <a:schemeClr val="dk1"/>
              </a:solidFill>
              <a:effectLst/>
              <a:latin typeface="ＭＳ ゴシック" panose="020B0609070205080204" pitchFamily="49" charset="-128"/>
              <a:ea typeface="ＭＳ ゴシック" panose="020B0609070205080204" pitchFamily="49" charset="-128"/>
              <a:cs typeface="+mn-cs"/>
            </a:rPr>
            <a:t>更なる</a:t>
          </a:r>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経営の健全化を推進していくこととする。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2"/>
      <c r="DK1" s="172"/>
      <c r="DL1" s="172"/>
      <c r="DM1" s="172"/>
      <c r="DN1" s="172"/>
      <c r="DO1" s="172"/>
    </row>
    <row r="2" spans="1:119" ht="24.75" thickBot="1" x14ac:dyDescent="0.2">
      <c r="B2" s="173" t="s">
        <v>80</v>
      </c>
      <c r="C2" s="173"/>
      <c r="D2" s="174"/>
    </row>
    <row r="3" spans="1:119" ht="18.75" customHeight="1" thickBot="1" x14ac:dyDescent="0.2">
      <c r="A3" s="172"/>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15">
      <c r="A4" s="172"/>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5092488</v>
      </c>
      <c r="BO4" s="404"/>
      <c r="BP4" s="404"/>
      <c r="BQ4" s="404"/>
      <c r="BR4" s="404"/>
      <c r="BS4" s="404"/>
      <c r="BT4" s="404"/>
      <c r="BU4" s="405"/>
      <c r="BV4" s="403">
        <v>5771904</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7.1</v>
      </c>
      <c r="CU4" s="410"/>
      <c r="CV4" s="410"/>
      <c r="CW4" s="410"/>
      <c r="CX4" s="410"/>
      <c r="CY4" s="410"/>
      <c r="CZ4" s="410"/>
      <c r="DA4" s="411"/>
      <c r="DB4" s="409">
        <v>6.1</v>
      </c>
      <c r="DC4" s="410"/>
      <c r="DD4" s="410"/>
      <c r="DE4" s="410"/>
      <c r="DF4" s="410"/>
      <c r="DG4" s="410"/>
      <c r="DH4" s="410"/>
      <c r="DI4" s="411"/>
    </row>
    <row r="5" spans="1:119" ht="18.75" customHeight="1" x14ac:dyDescent="0.15">
      <c r="A5" s="172"/>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4838108</v>
      </c>
      <c r="BO5" s="441"/>
      <c r="BP5" s="441"/>
      <c r="BQ5" s="441"/>
      <c r="BR5" s="441"/>
      <c r="BS5" s="441"/>
      <c r="BT5" s="441"/>
      <c r="BU5" s="442"/>
      <c r="BV5" s="440">
        <v>5533421</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74.599999999999994</v>
      </c>
      <c r="CU5" s="438"/>
      <c r="CV5" s="438"/>
      <c r="CW5" s="438"/>
      <c r="CX5" s="438"/>
      <c r="CY5" s="438"/>
      <c r="CZ5" s="438"/>
      <c r="DA5" s="439"/>
      <c r="DB5" s="437">
        <v>79.8</v>
      </c>
      <c r="DC5" s="438"/>
      <c r="DD5" s="438"/>
      <c r="DE5" s="438"/>
      <c r="DF5" s="438"/>
      <c r="DG5" s="438"/>
      <c r="DH5" s="438"/>
      <c r="DI5" s="439"/>
    </row>
    <row r="6" spans="1:119" ht="18.75" customHeight="1" x14ac:dyDescent="0.15">
      <c r="A6" s="172"/>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101</v>
      </c>
      <c r="AV6" s="473"/>
      <c r="AW6" s="473"/>
      <c r="AX6" s="473"/>
      <c r="AY6" s="474" t="s">
        <v>102</v>
      </c>
      <c r="AZ6" s="475"/>
      <c r="BA6" s="475"/>
      <c r="BB6" s="475"/>
      <c r="BC6" s="475"/>
      <c r="BD6" s="475"/>
      <c r="BE6" s="475"/>
      <c r="BF6" s="475"/>
      <c r="BG6" s="475"/>
      <c r="BH6" s="475"/>
      <c r="BI6" s="475"/>
      <c r="BJ6" s="475"/>
      <c r="BK6" s="475"/>
      <c r="BL6" s="475"/>
      <c r="BM6" s="476"/>
      <c r="BN6" s="440">
        <v>254380</v>
      </c>
      <c r="BO6" s="441"/>
      <c r="BP6" s="441"/>
      <c r="BQ6" s="441"/>
      <c r="BR6" s="441"/>
      <c r="BS6" s="441"/>
      <c r="BT6" s="441"/>
      <c r="BU6" s="442"/>
      <c r="BV6" s="440">
        <v>238483</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74.599999999999994</v>
      </c>
      <c r="CU6" s="478"/>
      <c r="CV6" s="478"/>
      <c r="CW6" s="478"/>
      <c r="CX6" s="478"/>
      <c r="CY6" s="478"/>
      <c r="CZ6" s="478"/>
      <c r="DA6" s="479"/>
      <c r="DB6" s="477">
        <v>82</v>
      </c>
      <c r="DC6" s="478"/>
      <c r="DD6" s="478"/>
      <c r="DE6" s="478"/>
      <c r="DF6" s="478"/>
      <c r="DG6" s="478"/>
      <c r="DH6" s="478"/>
      <c r="DI6" s="479"/>
    </row>
    <row r="7" spans="1:119" ht="18.75" customHeight="1" x14ac:dyDescent="0.15">
      <c r="A7" s="172"/>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30358</v>
      </c>
      <c r="BO7" s="441"/>
      <c r="BP7" s="441"/>
      <c r="BQ7" s="441"/>
      <c r="BR7" s="441"/>
      <c r="BS7" s="441"/>
      <c r="BT7" s="441"/>
      <c r="BU7" s="442"/>
      <c r="BV7" s="440">
        <v>53959</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3159522</v>
      </c>
      <c r="CU7" s="441"/>
      <c r="CV7" s="441"/>
      <c r="CW7" s="441"/>
      <c r="CX7" s="441"/>
      <c r="CY7" s="441"/>
      <c r="CZ7" s="441"/>
      <c r="DA7" s="442"/>
      <c r="DB7" s="440">
        <v>3016059</v>
      </c>
      <c r="DC7" s="441"/>
      <c r="DD7" s="441"/>
      <c r="DE7" s="441"/>
      <c r="DF7" s="441"/>
      <c r="DG7" s="441"/>
      <c r="DH7" s="441"/>
      <c r="DI7" s="442"/>
    </row>
    <row r="8" spans="1:119" ht="18.75" customHeight="1" thickBot="1" x14ac:dyDescent="0.2">
      <c r="A8" s="172"/>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224022</v>
      </c>
      <c r="BO8" s="441"/>
      <c r="BP8" s="441"/>
      <c r="BQ8" s="441"/>
      <c r="BR8" s="441"/>
      <c r="BS8" s="441"/>
      <c r="BT8" s="441"/>
      <c r="BU8" s="442"/>
      <c r="BV8" s="440">
        <v>184524</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0.16</v>
      </c>
      <c r="CU8" s="481"/>
      <c r="CV8" s="481"/>
      <c r="CW8" s="481"/>
      <c r="CX8" s="481"/>
      <c r="CY8" s="481"/>
      <c r="CZ8" s="481"/>
      <c r="DA8" s="482"/>
      <c r="DB8" s="480">
        <v>0.16</v>
      </c>
      <c r="DC8" s="481"/>
      <c r="DD8" s="481"/>
      <c r="DE8" s="481"/>
      <c r="DF8" s="481"/>
      <c r="DG8" s="481"/>
      <c r="DH8" s="481"/>
      <c r="DI8" s="482"/>
    </row>
    <row r="9" spans="1:119" ht="18.75" customHeight="1" thickBot="1" x14ac:dyDescent="0.2">
      <c r="A9" s="172"/>
      <c r="B9" s="434" t="s">
        <v>112</v>
      </c>
      <c r="C9" s="435"/>
      <c r="D9" s="435"/>
      <c r="E9" s="435"/>
      <c r="F9" s="435"/>
      <c r="G9" s="435"/>
      <c r="H9" s="435"/>
      <c r="I9" s="435"/>
      <c r="J9" s="435"/>
      <c r="K9" s="483"/>
      <c r="L9" s="484" t="s">
        <v>113</v>
      </c>
      <c r="M9" s="485"/>
      <c r="N9" s="485"/>
      <c r="O9" s="485"/>
      <c r="P9" s="485"/>
      <c r="Q9" s="486"/>
      <c r="R9" s="487">
        <v>4149</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39497</v>
      </c>
      <c r="BO9" s="441"/>
      <c r="BP9" s="441"/>
      <c r="BQ9" s="441"/>
      <c r="BR9" s="441"/>
      <c r="BS9" s="441"/>
      <c r="BT9" s="441"/>
      <c r="BU9" s="442"/>
      <c r="BV9" s="440">
        <v>46218</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16.8</v>
      </c>
      <c r="CU9" s="438"/>
      <c r="CV9" s="438"/>
      <c r="CW9" s="438"/>
      <c r="CX9" s="438"/>
      <c r="CY9" s="438"/>
      <c r="CZ9" s="438"/>
      <c r="DA9" s="439"/>
      <c r="DB9" s="437">
        <v>16.899999999999999</v>
      </c>
      <c r="DC9" s="438"/>
      <c r="DD9" s="438"/>
      <c r="DE9" s="438"/>
      <c r="DF9" s="438"/>
      <c r="DG9" s="438"/>
      <c r="DH9" s="438"/>
      <c r="DI9" s="439"/>
    </row>
    <row r="10" spans="1:119" ht="18.75" customHeight="1" thickBot="1" x14ac:dyDescent="0.2">
      <c r="A10" s="172"/>
      <c r="B10" s="434"/>
      <c r="C10" s="435"/>
      <c r="D10" s="435"/>
      <c r="E10" s="435"/>
      <c r="F10" s="435"/>
      <c r="G10" s="435"/>
      <c r="H10" s="435"/>
      <c r="I10" s="435"/>
      <c r="J10" s="435"/>
      <c r="K10" s="483"/>
      <c r="L10" s="490" t="s">
        <v>119</v>
      </c>
      <c r="M10" s="470"/>
      <c r="N10" s="470"/>
      <c r="O10" s="470"/>
      <c r="P10" s="470"/>
      <c r="Q10" s="471"/>
      <c r="R10" s="491">
        <v>4730</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116</v>
      </c>
      <c r="AV10" s="473"/>
      <c r="AW10" s="473"/>
      <c r="AX10" s="473"/>
      <c r="AY10" s="474" t="s">
        <v>121</v>
      </c>
      <c r="AZ10" s="475"/>
      <c r="BA10" s="475"/>
      <c r="BB10" s="475"/>
      <c r="BC10" s="475"/>
      <c r="BD10" s="475"/>
      <c r="BE10" s="475"/>
      <c r="BF10" s="475"/>
      <c r="BG10" s="475"/>
      <c r="BH10" s="475"/>
      <c r="BI10" s="475"/>
      <c r="BJ10" s="475"/>
      <c r="BK10" s="475"/>
      <c r="BL10" s="475"/>
      <c r="BM10" s="476"/>
      <c r="BN10" s="440">
        <v>279573</v>
      </c>
      <c r="BO10" s="441"/>
      <c r="BP10" s="441"/>
      <c r="BQ10" s="441"/>
      <c r="BR10" s="441"/>
      <c r="BS10" s="441"/>
      <c r="BT10" s="441"/>
      <c r="BU10" s="442"/>
      <c r="BV10" s="440">
        <v>246121</v>
      </c>
      <c r="BW10" s="441"/>
      <c r="BX10" s="441"/>
      <c r="BY10" s="441"/>
      <c r="BZ10" s="441"/>
      <c r="CA10" s="441"/>
      <c r="CB10" s="441"/>
      <c r="CC10" s="442"/>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116</v>
      </c>
      <c r="AV11" s="473"/>
      <c r="AW11" s="473"/>
      <c r="AX11" s="473"/>
      <c r="AY11" s="474" t="s">
        <v>126</v>
      </c>
      <c r="AZ11" s="475"/>
      <c r="BA11" s="475"/>
      <c r="BB11" s="475"/>
      <c r="BC11" s="475"/>
      <c r="BD11" s="475"/>
      <c r="BE11" s="475"/>
      <c r="BF11" s="475"/>
      <c r="BG11" s="475"/>
      <c r="BH11" s="475"/>
      <c r="BI11" s="475"/>
      <c r="BJ11" s="475"/>
      <c r="BK11" s="475"/>
      <c r="BL11" s="475"/>
      <c r="BM11" s="476"/>
      <c r="BN11" s="440">
        <v>187598</v>
      </c>
      <c r="BO11" s="441"/>
      <c r="BP11" s="441"/>
      <c r="BQ11" s="441"/>
      <c r="BR11" s="441"/>
      <c r="BS11" s="441"/>
      <c r="BT11" s="441"/>
      <c r="BU11" s="442"/>
      <c r="BV11" s="440">
        <v>166857</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129</v>
      </c>
      <c r="DC11" s="481"/>
      <c r="DD11" s="481"/>
      <c r="DE11" s="481"/>
      <c r="DF11" s="481"/>
      <c r="DG11" s="481"/>
      <c r="DH11" s="481"/>
      <c r="DI11" s="482"/>
    </row>
    <row r="12" spans="1:119" ht="18.75" customHeight="1" x14ac:dyDescent="0.15">
      <c r="A12" s="172"/>
      <c r="B12" s="500" t="s">
        <v>130</v>
      </c>
      <c r="C12" s="501"/>
      <c r="D12" s="501"/>
      <c r="E12" s="501"/>
      <c r="F12" s="501"/>
      <c r="G12" s="501"/>
      <c r="H12" s="501"/>
      <c r="I12" s="501"/>
      <c r="J12" s="501"/>
      <c r="K12" s="502"/>
      <c r="L12" s="509" t="s">
        <v>131</v>
      </c>
      <c r="M12" s="510"/>
      <c r="N12" s="510"/>
      <c r="O12" s="510"/>
      <c r="P12" s="510"/>
      <c r="Q12" s="511"/>
      <c r="R12" s="512">
        <v>4270</v>
      </c>
      <c r="S12" s="513"/>
      <c r="T12" s="513"/>
      <c r="U12" s="513"/>
      <c r="V12" s="514"/>
      <c r="W12" s="515" t="s">
        <v>1</v>
      </c>
      <c r="X12" s="473"/>
      <c r="Y12" s="473"/>
      <c r="Z12" s="473"/>
      <c r="AA12" s="473"/>
      <c r="AB12" s="516"/>
      <c r="AC12" s="517" t="s">
        <v>132</v>
      </c>
      <c r="AD12" s="518"/>
      <c r="AE12" s="518"/>
      <c r="AF12" s="518"/>
      <c r="AG12" s="519"/>
      <c r="AH12" s="517" t="s">
        <v>133</v>
      </c>
      <c r="AI12" s="518"/>
      <c r="AJ12" s="518"/>
      <c r="AK12" s="518"/>
      <c r="AL12" s="520"/>
      <c r="AM12" s="469" t="s">
        <v>134</v>
      </c>
      <c r="AN12" s="470"/>
      <c r="AO12" s="470"/>
      <c r="AP12" s="470"/>
      <c r="AQ12" s="470"/>
      <c r="AR12" s="470"/>
      <c r="AS12" s="470"/>
      <c r="AT12" s="471"/>
      <c r="AU12" s="472" t="s">
        <v>109</v>
      </c>
      <c r="AV12" s="473"/>
      <c r="AW12" s="473"/>
      <c r="AX12" s="473"/>
      <c r="AY12" s="474" t="s">
        <v>135</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137</v>
      </c>
      <c r="CU12" s="481"/>
      <c r="CV12" s="481"/>
      <c r="CW12" s="481"/>
      <c r="CX12" s="481"/>
      <c r="CY12" s="481"/>
      <c r="CZ12" s="481"/>
      <c r="DA12" s="482"/>
      <c r="DB12" s="480" t="s">
        <v>129</v>
      </c>
      <c r="DC12" s="481"/>
      <c r="DD12" s="481"/>
      <c r="DE12" s="481"/>
      <c r="DF12" s="481"/>
      <c r="DG12" s="481"/>
      <c r="DH12" s="481"/>
      <c r="DI12" s="482"/>
    </row>
    <row r="13" spans="1:119" ht="18.75" customHeight="1" x14ac:dyDescent="0.15">
      <c r="A13" s="172"/>
      <c r="B13" s="503"/>
      <c r="C13" s="504"/>
      <c r="D13" s="504"/>
      <c r="E13" s="504"/>
      <c r="F13" s="504"/>
      <c r="G13" s="504"/>
      <c r="H13" s="504"/>
      <c r="I13" s="504"/>
      <c r="J13" s="504"/>
      <c r="K13" s="505"/>
      <c r="L13" s="181"/>
      <c r="M13" s="531" t="s">
        <v>138</v>
      </c>
      <c r="N13" s="532"/>
      <c r="O13" s="532"/>
      <c r="P13" s="532"/>
      <c r="Q13" s="533"/>
      <c r="R13" s="524">
        <v>4236</v>
      </c>
      <c r="S13" s="525"/>
      <c r="T13" s="525"/>
      <c r="U13" s="525"/>
      <c r="V13" s="526"/>
      <c r="W13" s="456" t="s">
        <v>139</v>
      </c>
      <c r="X13" s="457"/>
      <c r="Y13" s="457"/>
      <c r="Z13" s="457"/>
      <c r="AA13" s="457"/>
      <c r="AB13" s="447"/>
      <c r="AC13" s="491">
        <v>298</v>
      </c>
      <c r="AD13" s="492"/>
      <c r="AE13" s="492"/>
      <c r="AF13" s="492"/>
      <c r="AG13" s="534"/>
      <c r="AH13" s="491">
        <v>512</v>
      </c>
      <c r="AI13" s="492"/>
      <c r="AJ13" s="492"/>
      <c r="AK13" s="492"/>
      <c r="AL13" s="493"/>
      <c r="AM13" s="469" t="s">
        <v>140</v>
      </c>
      <c r="AN13" s="470"/>
      <c r="AO13" s="470"/>
      <c r="AP13" s="470"/>
      <c r="AQ13" s="470"/>
      <c r="AR13" s="470"/>
      <c r="AS13" s="470"/>
      <c r="AT13" s="471"/>
      <c r="AU13" s="472" t="s">
        <v>141</v>
      </c>
      <c r="AV13" s="473"/>
      <c r="AW13" s="473"/>
      <c r="AX13" s="473"/>
      <c r="AY13" s="474" t="s">
        <v>142</v>
      </c>
      <c r="AZ13" s="475"/>
      <c r="BA13" s="475"/>
      <c r="BB13" s="475"/>
      <c r="BC13" s="475"/>
      <c r="BD13" s="475"/>
      <c r="BE13" s="475"/>
      <c r="BF13" s="475"/>
      <c r="BG13" s="475"/>
      <c r="BH13" s="475"/>
      <c r="BI13" s="475"/>
      <c r="BJ13" s="475"/>
      <c r="BK13" s="475"/>
      <c r="BL13" s="475"/>
      <c r="BM13" s="476"/>
      <c r="BN13" s="440">
        <v>506668</v>
      </c>
      <c r="BO13" s="441"/>
      <c r="BP13" s="441"/>
      <c r="BQ13" s="441"/>
      <c r="BR13" s="441"/>
      <c r="BS13" s="441"/>
      <c r="BT13" s="441"/>
      <c r="BU13" s="442"/>
      <c r="BV13" s="440">
        <v>459196</v>
      </c>
      <c r="BW13" s="441"/>
      <c r="BX13" s="441"/>
      <c r="BY13" s="441"/>
      <c r="BZ13" s="441"/>
      <c r="CA13" s="441"/>
      <c r="CB13" s="441"/>
      <c r="CC13" s="442"/>
      <c r="CD13" s="443" t="s">
        <v>143</v>
      </c>
      <c r="CE13" s="444"/>
      <c r="CF13" s="444"/>
      <c r="CG13" s="444"/>
      <c r="CH13" s="444"/>
      <c r="CI13" s="444"/>
      <c r="CJ13" s="444"/>
      <c r="CK13" s="444"/>
      <c r="CL13" s="444"/>
      <c r="CM13" s="444"/>
      <c r="CN13" s="444"/>
      <c r="CO13" s="444"/>
      <c r="CP13" s="444"/>
      <c r="CQ13" s="444"/>
      <c r="CR13" s="444"/>
      <c r="CS13" s="445"/>
      <c r="CT13" s="437">
        <v>3.7</v>
      </c>
      <c r="CU13" s="438"/>
      <c r="CV13" s="438"/>
      <c r="CW13" s="438"/>
      <c r="CX13" s="438"/>
      <c r="CY13" s="438"/>
      <c r="CZ13" s="438"/>
      <c r="DA13" s="439"/>
      <c r="DB13" s="437">
        <v>4.8</v>
      </c>
      <c r="DC13" s="438"/>
      <c r="DD13" s="438"/>
      <c r="DE13" s="438"/>
      <c r="DF13" s="438"/>
      <c r="DG13" s="438"/>
      <c r="DH13" s="438"/>
      <c r="DI13" s="439"/>
    </row>
    <row r="14" spans="1:119" ht="18.75" customHeight="1" thickBot="1" x14ac:dyDescent="0.2">
      <c r="A14" s="172"/>
      <c r="B14" s="503"/>
      <c r="C14" s="504"/>
      <c r="D14" s="504"/>
      <c r="E14" s="504"/>
      <c r="F14" s="504"/>
      <c r="G14" s="504"/>
      <c r="H14" s="504"/>
      <c r="I14" s="504"/>
      <c r="J14" s="504"/>
      <c r="K14" s="505"/>
      <c r="L14" s="521" t="s">
        <v>144</v>
      </c>
      <c r="M14" s="522"/>
      <c r="N14" s="522"/>
      <c r="O14" s="522"/>
      <c r="P14" s="522"/>
      <c r="Q14" s="523"/>
      <c r="R14" s="524">
        <v>4328</v>
      </c>
      <c r="S14" s="525"/>
      <c r="T14" s="525"/>
      <c r="U14" s="525"/>
      <c r="V14" s="526"/>
      <c r="W14" s="430"/>
      <c r="X14" s="431"/>
      <c r="Y14" s="431"/>
      <c r="Z14" s="431"/>
      <c r="AA14" s="431"/>
      <c r="AB14" s="420"/>
      <c r="AC14" s="527">
        <v>14.8</v>
      </c>
      <c r="AD14" s="528"/>
      <c r="AE14" s="528"/>
      <c r="AF14" s="528"/>
      <c r="AG14" s="529"/>
      <c r="AH14" s="527">
        <v>21.1</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145</v>
      </c>
      <c r="CE14" s="536"/>
      <c r="CF14" s="536"/>
      <c r="CG14" s="536"/>
      <c r="CH14" s="536"/>
      <c r="CI14" s="536"/>
      <c r="CJ14" s="536"/>
      <c r="CK14" s="536"/>
      <c r="CL14" s="536"/>
      <c r="CM14" s="536"/>
      <c r="CN14" s="536"/>
      <c r="CO14" s="536"/>
      <c r="CP14" s="536"/>
      <c r="CQ14" s="536"/>
      <c r="CR14" s="536"/>
      <c r="CS14" s="537"/>
      <c r="CT14" s="538" t="s">
        <v>128</v>
      </c>
      <c r="CU14" s="539"/>
      <c r="CV14" s="539"/>
      <c r="CW14" s="539"/>
      <c r="CX14" s="539"/>
      <c r="CY14" s="539"/>
      <c r="CZ14" s="539"/>
      <c r="DA14" s="540"/>
      <c r="DB14" s="538" t="s">
        <v>128</v>
      </c>
      <c r="DC14" s="539"/>
      <c r="DD14" s="539"/>
      <c r="DE14" s="539"/>
      <c r="DF14" s="539"/>
      <c r="DG14" s="539"/>
      <c r="DH14" s="539"/>
      <c r="DI14" s="540"/>
    </row>
    <row r="15" spans="1:119" ht="18.75" customHeight="1" x14ac:dyDescent="0.15">
      <c r="A15" s="172"/>
      <c r="B15" s="503"/>
      <c r="C15" s="504"/>
      <c r="D15" s="504"/>
      <c r="E15" s="504"/>
      <c r="F15" s="504"/>
      <c r="G15" s="504"/>
      <c r="H15" s="504"/>
      <c r="I15" s="504"/>
      <c r="J15" s="504"/>
      <c r="K15" s="505"/>
      <c r="L15" s="181"/>
      <c r="M15" s="531" t="s">
        <v>146</v>
      </c>
      <c r="N15" s="532"/>
      <c r="O15" s="532"/>
      <c r="P15" s="532"/>
      <c r="Q15" s="533"/>
      <c r="R15" s="524">
        <v>4292</v>
      </c>
      <c r="S15" s="525"/>
      <c r="T15" s="525"/>
      <c r="U15" s="525"/>
      <c r="V15" s="526"/>
      <c r="W15" s="456" t="s">
        <v>147</v>
      </c>
      <c r="X15" s="457"/>
      <c r="Y15" s="457"/>
      <c r="Z15" s="457"/>
      <c r="AA15" s="457"/>
      <c r="AB15" s="447"/>
      <c r="AC15" s="491">
        <v>526</v>
      </c>
      <c r="AD15" s="492"/>
      <c r="AE15" s="492"/>
      <c r="AF15" s="492"/>
      <c r="AG15" s="534"/>
      <c r="AH15" s="491">
        <v>578</v>
      </c>
      <c r="AI15" s="492"/>
      <c r="AJ15" s="492"/>
      <c r="AK15" s="492"/>
      <c r="AL15" s="493"/>
      <c r="AM15" s="469"/>
      <c r="AN15" s="470"/>
      <c r="AO15" s="470"/>
      <c r="AP15" s="470"/>
      <c r="AQ15" s="470"/>
      <c r="AR15" s="470"/>
      <c r="AS15" s="470"/>
      <c r="AT15" s="471"/>
      <c r="AU15" s="472"/>
      <c r="AV15" s="473"/>
      <c r="AW15" s="473"/>
      <c r="AX15" s="473"/>
      <c r="AY15" s="400" t="s">
        <v>148</v>
      </c>
      <c r="AZ15" s="401"/>
      <c r="BA15" s="401"/>
      <c r="BB15" s="401"/>
      <c r="BC15" s="401"/>
      <c r="BD15" s="401"/>
      <c r="BE15" s="401"/>
      <c r="BF15" s="401"/>
      <c r="BG15" s="401"/>
      <c r="BH15" s="401"/>
      <c r="BI15" s="401"/>
      <c r="BJ15" s="401"/>
      <c r="BK15" s="401"/>
      <c r="BL15" s="401"/>
      <c r="BM15" s="402"/>
      <c r="BN15" s="403">
        <v>450117</v>
      </c>
      <c r="BO15" s="404"/>
      <c r="BP15" s="404"/>
      <c r="BQ15" s="404"/>
      <c r="BR15" s="404"/>
      <c r="BS15" s="404"/>
      <c r="BT15" s="404"/>
      <c r="BU15" s="405"/>
      <c r="BV15" s="403">
        <v>463423</v>
      </c>
      <c r="BW15" s="404"/>
      <c r="BX15" s="404"/>
      <c r="BY15" s="404"/>
      <c r="BZ15" s="404"/>
      <c r="CA15" s="404"/>
      <c r="CB15" s="404"/>
      <c r="CC15" s="405"/>
      <c r="CD15" s="541" t="s">
        <v>149</v>
      </c>
      <c r="CE15" s="542"/>
      <c r="CF15" s="542"/>
      <c r="CG15" s="542"/>
      <c r="CH15" s="542"/>
      <c r="CI15" s="542"/>
      <c r="CJ15" s="542"/>
      <c r="CK15" s="542"/>
      <c r="CL15" s="542"/>
      <c r="CM15" s="542"/>
      <c r="CN15" s="542"/>
      <c r="CO15" s="542"/>
      <c r="CP15" s="542"/>
      <c r="CQ15" s="542"/>
      <c r="CR15" s="542"/>
      <c r="CS15" s="543"/>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03"/>
      <c r="C16" s="504"/>
      <c r="D16" s="504"/>
      <c r="E16" s="504"/>
      <c r="F16" s="504"/>
      <c r="G16" s="504"/>
      <c r="H16" s="504"/>
      <c r="I16" s="504"/>
      <c r="J16" s="504"/>
      <c r="K16" s="505"/>
      <c r="L16" s="521" t="s">
        <v>150</v>
      </c>
      <c r="M16" s="544"/>
      <c r="N16" s="544"/>
      <c r="O16" s="544"/>
      <c r="P16" s="544"/>
      <c r="Q16" s="545"/>
      <c r="R16" s="546" t="s">
        <v>151</v>
      </c>
      <c r="S16" s="547"/>
      <c r="T16" s="547"/>
      <c r="U16" s="547"/>
      <c r="V16" s="548"/>
      <c r="W16" s="430"/>
      <c r="X16" s="431"/>
      <c r="Y16" s="431"/>
      <c r="Z16" s="431"/>
      <c r="AA16" s="431"/>
      <c r="AB16" s="420"/>
      <c r="AC16" s="527">
        <v>26.1</v>
      </c>
      <c r="AD16" s="528"/>
      <c r="AE16" s="528"/>
      <c r="AF16" s="528"/>
      <c r="AG16" s="529"/>
      <c r="AH16" s="527">
        <v>23.8</v>
      </c>
      <c r="AI16" s="528"/>
      <c r="AJ16" s="528"/>
      <c r="AK16" s="528"/>
      <c r="AL16" s="530"/>
      <c r="AM16" s="469"/>
      <c r="AN16" s="470"/>
      <c r="AO16" s="470"/>
      <c r="AP16" s="470"/>
      <c r="AQ16" s="470"/>
      <c r="AR16" s="470"/>
      <c r="AS16" s="470"/>
      <c r="AT16" s="471"/>
      <c r="AU16" s="472"/>
      <c r="AV16" s="473"/>
      <c r="AW16" s="473"/>
      <c r="AX16" s="473"/>
      <c r="AY16" s="474" t="s">
        <v>152</v>
      </c>
      <c r="AZ16" s="475"/>
      <c r="BA16" s="475"/>
      <c r="BB16" s="475"/>
      <c r="BC16" s="475"/>
      <c r="BD16" s="475"/>
      <c r="BE16" s="475"/>
      <c r="BF16" s="475"/>
      <c r="BG16" s="475"/>
      <c r="BH16" s="475"/>
      <c r="BI16" s="475"/>
      <c r="BJ16" s="475"/>
      <c r="BK16" s="475"/>
      <c r="BL16" s="475"/>
      <c r="BM16" s="476"/>
      <c r="BN16" s="440">
        <v>2964263</v>
      </c>
      <c r="BO16" s="441"/>
      <c r="BP16" s="441"/>
      <c r="BQ16" s="441"/>
      <c r="BR16" s="441"/>
      <c r="BS16" s="441"/>
      <c r="BT16" s="441"/>
      <c r="BU16" s="442"/>
      <c r="BV16" s="440">
        <v>2832669</v>
      </c>
      <c r="BW16" s="441"/>
      <c r="BX16" s="441"/>
      <c r="BY16" s="441"/>
      <c r="BZ16" s="441"/>
      <c r="CA16" s="441"/>
      <c r="CB16" s="441"/>
      <c r="CC16" s="442"/>
      <c r="CD16" s="185"/>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2"/>
      <c r="B17" s="506"/>
      <c r="C17" s="507"/>
      <c r="D17" s="507"/>
      <c r="E17" s="507"/>
      <c r="F17" s="507"/>
      <c r="G17" s="507"/>
      <c r="H17" s="507"/>
      <c r="I17" s="507"/>
      <c r="J17" s="507"/>
      <c r="K17" s="508"/>
      <c r="L17" s="186"/>
      <c r="M17" s="551" t="s">
        <v>153</v>
      </c>
      <c r="N17" s="552"/>
      <c r="O17" s="552"/>
      <c r="P17" s="552"/>
      <c r="Q17" s="553"/>
      <c r="R17" s="546" t="s">
        <v>154</v>
      </c>
      <c r="S17" s="547"/>
      <c r="T17" s="547"/>
      <c r="U17" s="547"/>
      <c r="V17" s="548"/>
      <c r="W17" s="456" t="s">
        <v>155</v>
      </c>
      <c r="X17" s="457"/>
      <c r="Y17" s="457"/>
      <c r="Z17" s="457"/>
      <c r="AA17" s="457"/>
      <c r="AB17" s="447"/>
      <c r="AC17" s="491">
        <v>1192</v>
      </c>
      <c r="AD17" s="492"/>
      <c r="AE17" s="492"/>
      <c r="AF17" s="492"/>
      <c r="AG17" s="534"/>
      <c r="AH17" s="491">
        <v>1334</v>
      </c>
      <c r="AI17" s="492"/>
      <c r="AJ17" s="492"/>
      <c r="AK17" s="492"/>
      <c r="AL17" s="493"/>
      <c r="AM17" s="469"/>
      <c r="AN17" s="470"/>
      <c r="AO17" s="470"/>
      <c r="AP17" s="470"/>
      <c r="AQ17" s="470"/>
      <c r="AR17" s="470"/>
      <c r="AS17" s="470"/>
      <c r="AT17" s="471"/>
      <c r="AU17" s="472"/>
      <c r="AV17" s="473"/>
      <c r="AW17" s="473"/>
      <c r="AX17" s="473"/>
      <c r="AY17" s="474" t="s">
        <v>156</v>
      </c>
      <c r="AZ17" s="475"/>
      <c r="BA17" s="475"/>
      <c r="BB17" s="475"/>
      <c r="BC17" s="475"/>
      <c r="BD17" s="475"/>
      <c r="BE17" s="475"/>
      <c r="BF17" s="475"/>
      <c r="BG17" s="475"/>
      <c r="BH17" s="475"/>
      <c r="BI17" s="475"/>
      <c r="BJ17" s="475"/>
      <c r="BK17" s="475"/>
      <c r="BL17" s="475"/>
      <c r="BM17" s="476"/>
      <c r="BN17" s="440">
        <v>546885</v>
      </c>
      <c r="BO17" s="441"/>
      <c r="BP17" s="441"/>
      <c r="BQ17" s="441"/>
      <c r="BR17" s="441"/>
      <c r="BS17" s="441"/>
      <c r="BT17" s="441"/>
      <c r="BU17" s="442"/>
      <c r="BV17" s="440">
        <v>564597</v>
      </c>
      <c r="BW17" s="441"/>
      <c r="BX17" s="441"/>
      <c r="BY17" s="441"/>
      <c r="BZ17" s="441"/>
      <c r="CA17" s="441"/>
      <c r="CB17" s="441"/>
      <c r="CC17" s="442"/>
      <c r="CD17" s="185"/>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2"/>
      <c r="B18" s="562" t="s">
        <v>157</v>
      </c>
      <c r="C18" s="483"/>
      <c r="D18" s="483"/>
      <c r="E18" s="563"/>
      <c r="F18" s="563"/>
      <c r="G18" s="563"/>
      <c r="H18" s="563"/>
      <c r="I18" s="563"/>
      <c r="J18" s="563"/>
      <c r="K18" s="563"/>
      <c r="L18" s="564">
        <v>99.47</v>
      </c>
      <c r="M18" s="564"/>
      <c r="N18" s="564"/>
      <c r="O18" s="564"/>
      <c r="P18" s="564"/>
      <c r="Q18" s="564"/>
      <c r="R18" s="565"/>
      <c r="S18" s="565"/>
      <c r="T18" s="565"/>
      <c r="U18" s="565"/>
      <c r="V18" s="566"/>
      <c r="W18" s="458"/>
      <c r="X18" s="459"/>
      <c r="Y18" s="459"/>
      <c r="Z18" s="459"/>
      <c r="AA18" s="459"/>
      <c r="AB18" s="450"/>
      <c r="AC18" s="567">
        <v>59.1</v>
      </c>
      <c r="AD18" s="568"/>
      <c r="AE18" s="568"/>
      <c r="AF18" s="568"/>
      <c r="AG18" s="569"/>
      <c r="AH18" s="567">
        <v>55</v>
      </c>
      <c r="AI18" s="568"/>
      <c r="AJ18" s="568"/>
      <c r="AK18" s="568"/>
      <c r="AL18" s="570"/>
      <c r="AM18" s="469"/>
      <c r="AN18" s="470"/>
      <c r="AO18" s="470"/>
      <c r="AP18" s="470"/>
      <c r="AQ18" s="470"/>
      <c r="AR18" s="470"/>
      <c r="AS18" s="470"/>
      <c r="AT18" s="471"/>
      <c r="AU18" s="472"/>
      <c r="AV18" s="473"/>
      <c r="AW18" s="473"/>
      <c r="AX18" s="473"/>
      <c r="AY18" s="474" t="s">
        <v>158</v>
      </c>
      <c r="AZ18" s="475"/>
      <c r="BA18" s="475"/>
      <c r="BB18" s="475"/>
      <c r="BC18" s="475"/>
      <c r="BD18" s="475"/>
      <c r="BE18" s="475"/>
      <c r="BF18" s="475"/>
      <c r="BG18" s="475"/>
      <c r="BH18" s="475"/>
      <c r="BI18" s="475"/>
      <c r="BJ18" s="475"/>
      <c r="BK18" s="475"/>
      <c r="BL18" s="475"/>
      <c r="BM18" s="476"/>
      <c r="BN18" s="440">
        <v>2300609</v>
      </c>
      <c r="BO18" s="441"/>
      <c r="BP18" s="441"/>
      <c r="BQ18" s="441"/>
      <c r="BR18" s="441"/>
      <c r="BS18" s="441"/>
      <c r="BT18" s="441"/>
      <c r="BU18" s="442"/>
      <c r="BV18" s="440">
        <v>2408034</v>
      </c>
      <c r="BW18" s="441"/>
      <c r="BX18" s="441"/>
      <c r="BY18" s="441"/>
      <c r="BZ18" s="441"/>
      <c r="CA18" s="441"/>
      <c r="CB18" s="441"/>
      <c r="CC18" s="442"/>
      <c r="CD18" s="185"/>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2"/>
      <c r="B19" s="562" t="s">
        <v>159</v>
      </c>
      <c r="C19" s="483"/>
      <c r="D19" s="483"/>
      <c r="E19" s="563"/>
      <c r="F19" s="563"/>
      <c r="G19" s="563"/>
      <c r="H19" s="563"/>
      <c r="I19" s="563"/>
      <c r="J19" s="563"/>
      <c r="K19" s="563"/>
      <c r="L19" s="571">
        <v>42</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160</v>
      </c>
      <c r="AZ19" s="475"/>
      <c r="BA19" s="475"/>
      <c r="BB19" s="475"/>
      <c r="BC19" s="475"/>
      <c r="BD19" s="475"/>
      <c r="BE19" s="475"/>
      <c r="BF19" s="475"/>
      <c r="BG19" s="475"/>
      <c r="BH19" s="475"/>
      <c r="BI19" s="475"/>
      <c r="BJ19" s="475"/>
      <c r="BK19" s="475"/>
      <c r="BL19" s="475"/>
      <c r="BM19" s="476"/>
      <c r="BN19" s="440">
        <v>3633876</v>
      </c>
      <c r="BO19" s="441"/>
      <c r="BP19" s="441"/>
      <c r="BQ19" s="441"/>
      <c r="BR19" s="441"/>
      <c r="BS19" s="441"/>
      <c r="BT19" s="441"/>
      <c r="BU19" s="442"/>
      <c r="BV19" s="440">
        <v>3820732</v>
      </c>
      <c r="BW19" s="441"/>
      <c r="BX19" s="441"/>
      <c r="BY19" s="441"/>
      <c r="BZ19" s="441"/>
      <c r="CA19" s="441"/>
      <c r="CB19" s="441"/>
      <c r="CC19" s="442"/>
      <c r="CD19" s="185"/>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2"/>
      <c r="B20" s="562" t="s">
        <v>161</v>
      </c>
      <c r="C20" s="483"/>
      <c r="D20" s="483"/>
      <c r="E20" s="563"/>
      <c r="F20" s="563"/>
      <c r="G20" s="563"/>
      <c r="H20" s="563"/>
      <c r="I20" s="563"/>
      <c r="J20" s="563"/>
      <c r="K20" s="563"/>
      <c r="L20" s="571">
        <v>1687</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85"/>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2"/>
      <c r="B21" s="580" t="s">
        <v>162</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85"/>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2"/>
      <c r="B22" s="610" t="s">
        <v>163</v>
      </c>
      <c r="C22" s="584"/>
      <c r="D22" s="585"/>
      <c r="E22" s="452" t="s">
        <v>1</v>
      </c>
      <c r="F22" s="457"/>
      <c r="G22" s="457"/>
      <c r="H22" s="457"/>
      <c r="I22" s="457"/>
      <c r="J22" s="457"/>
      <c r="K22" s="447"/>
      <c r="L22" s="452" t="s">
        <v>164</v>
      </c>
      <c r="M22" s="457"/>
      <c r="N22" s="457"/>
      <c r="O22" s="457"/>
      <c r="P22" s="447"/>
      <c r="Q22" s="615" t="s">
        <v>165</v>
      </c>
      <c r="R22" s="616"/>
      <c r="S22" s="616"/>
      <c r="T22" s="616"/>
      <c r="U22" s="616"/>
      <c r="V22" s="617"/>
      <c r="W22" s="583" t="s">
        <v>166</v>
      </c>
      <c r="X22" s="584"/>
      <c r="Y22" s="585"/>
      <c r="Z22" s="452" t="s">
        <v>1</v>
      </c>
      <c r="AA22" s="457"/>
      <c r="AB22" s="457"/>
      <c r="AC22" s="457"/>
      <c r="AD22" s="457"/>
      <c r="AE22" s="457"/>
      <c r="AF22" s="457"/>
      <c r="AG22" s="447"/>
      <c r="AH22" s="621" t="s">
        <v>167</v>
      </c>
      <c r="AI22" s="457"/>
      <c r="AJ22" s="457"/>
      <c r="AK22" s="457"/>
      <c r="AL22" s="447"/>
      <c r="AM22" s="621" t="s">
        <v>168</v>
      </c>
      <c r="AN22" s="622"/>
      <c r="AO22" s="622"/>
      <c r="AP22" s="622"/>
      <c r="AQ22" s="622"/>
      <c r="AR22" s="623"/>
      <c r="AS22" s="615" t="s">
        <v>165</v>
      </c>
      <c r="AT22" s="616"/>
      <c r="AU22" s="616"/>
      <c r="AV22" s="616"/>
      <c r="AW22" s="616"/>
      <c r="AX22" s="627"/>
      <c r="AY22" s="400" t="s">
        <v>169</v>
      </c>
      <c r="AZ22" s="401"/>
      <c r="BA22" s="401"/>
      <c r="BB22" s="401"/>
      <c r="BC22" s="401"/>
      <c r="BD22" s="401"/>
      <c r="BE22" s="401"/>
      <c r="BF22" s="401"/>
      <c r="BG22" s="401"/>
      <c r="BH22" s="401"/>
      <c r="BI22" s="401"/>
      <c r="BJ22" s="401"/>
      <c r="BK22" s="401"/>
      <c r="BL22" s="401"/>
      <c r="BM22" s="402"/>
      <c r="BN22" s="403">
        <v>3161895</v>
      </c>
      <c r="BO22" s="404"/>
      <c r="BP22" s="404"/>
      <c r="BQ22" s="404"/>
      <c r="BR22" s="404"/>
      <c r="BS22" s="404"/>
      <c r="BT22" s="404"/>
      <c r="BU22" s="405"/>
      <c r="BV22" s="403">
        <v>3519813</v>
      </c>
      <c r="BW22" s="404"/>
      <c r="BX22" s="404"/>
      <c r="BY22" s="404"/>
      <c r="BZ22" s="404"/>
      <c r="CA22" s="404"/>
      <c r="CB22" s="404"/>
      <c r="CC22" s="405"/>
      <c r="CD22" s="185"/>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2"/>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170</v>
      </c>
      <c r="AZ23" s="475"/>
      <c r="BA23" s="475"/>
      <c r="BB23" s="475"/>
      <c r="BC23" s="475"/>
      <c r="BD23" s="475"/>
      <c r="BE23" s="475"/>
      <c r="BF23" s="475"/>
      <c r="BG23" s="475"/>
      <c r="BH23" s="475"/>
      <c r="BI23" s="475"/>
      <c r="BJ23" s="475"/>
      <c r="BK23" s="475"/>
      <c r="BL23" s="475"/>
      <c r="BM23" s="476"/>
      <c r="BN23" s="440">
        <v>1946315</v>
      </c>
      <c r="BO23" s="441"/>
      <c r="BP23" s="441"/>
      <c r="BQ23" s="441"/>
      <c r="BR23" s="441"/>
      <c r="BS23" s="441"/>
      <c r="BT23" s="441"/>
      <c r="BU23" s="442"/>
      <c r="BV23" s="440">
        <v>1966183</v>
      </c>
      <c r="BW23" s="441"/>
      <c r="BX23" s="441"/>
      <c r="BY23" s="441"/>
      <c r="BZ23" s="441"/>
      <c r="CA23" s="441"/>
      <c r="CB23" s="441"/>
      <c r="CC23" s="442"/>
      <c r="CD23" s="185"/>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2"/>
      <c r="B24" s="611"/>
      <c r="C24" s="587"/>
      <c r="D24" s="588"/>
      <c r="E24" s="490" t="s">
        <v>171</v>
      </c>
      <c r="F24" s="470"/>
      <c r="G24" s="470"/>
      <c r="H24" s="470"/>
      <c r="I24" s="470"/>
      <c r="J24" s="470"/>
      <c r="K24" s="471"/>
      <c r="L24" s="491">
        <v>1</v>
      </c>
      <c r="M24" s="492"/>
      <c r="N24" s="492"/>
      <c r="O24" s="492"/>
      <c r="P24" s="534"/>
      <c r="Q24" s="491">
        <v>6720</v>
      </c>
      <c r="R24" s="492"/>
      <c r="S24" s="492"/>
      <c r="T24" s="492"/>
      <c r="U24" s="492"/>
      <c r="V24" s="534"/>
      <c r="W24" s="586"/>
      <c r="X24" s="587"/>
      <c r="Y24" s="588"/>
      <c r="Z24" s="490" t="s">
        <v>172</v>
      </c>
      <c r="AA24" s="470"/>
      <c r="AB24" s="470"/>
      <c r="AC24" s="470"/>
      <c r="AD24" s="470"/>
      <c r="AE24" s="470"/>
      <c r="AF24" s="470"/>
      <c r="AG24" s="471"/>
      <c r="AH24" s="491">
        <v>76</v>
      </c>
      <c r="AI24" s="492"/>
      <c r="AJ24" s="492"/>
      <c r="AK24" s="492"/>
      <c r="AL24" s="534"/>
      <c r="AM24" s="491">
        <v>234688</v>
      </c>
      <c r="AN24" s="492"/>
      <c r="AO24" s="492"/>
      <c r="AP24" s="492"/>
      <c r="AQ24" s="492"/>
      <c r="AR24" s="534"/>
      <c r="AS24" s="491">
        <v>3088</v>
      </c>
      <c r="AT24" s="492"/>
      <c r="AU24" s="492"/>
      <c r="AV24" s="492"/>
      <c r="AW24" s="492"/>
      <c r="AX24" s="493"/>
      <c r="AY24" s="556" t="s">
        <v>173</v>
      </c>
      <c r="AZ24" s="557"/>
      <c r="BA24" s="557"/>
      <c r="BB24" s="557"/>
      <c r="BC24" s="557"/>
      <c r="BD24" s="557"/>
      <c r="BE24" s="557"/>
      <c r="BF24" s="557"/>
      <c r="BG24" s="557"/>
      <c r="BH24" s="557"/>
      <c r="BI24" s="557"/>
      <c r="BJ24" s="557"/>
      <c r="BK24" s="557"/>
      <c r="BL24" s="557"/>
      <c r="BM24" s="558"/>
      <c r="BN24" s="440">
        <v>2779533</v>
      </c>
      <c r="BO24" s="441"/>
      <c r="BP24" s="441"/>
      <c r="BQ24" s="441"/>
      <c r="BR24" s="441"/>
      <c r="BS24" s="441"/>
      <c r="BT24" s="441"/>
      <c r="BU24" s="442"/>
      <c r="BV24" s="440">
        <v>2876296</v>
      </c>
      <c r="BW24" s="441"/>
      <c r="BX24" s="441"/>
      <c r="BY24" s="441"/>
      <c r="BZ24" s="441"/>
      <c r="CA24" s="441"/>
      <c r="CB24" s="441"/>
      <c r="CC24" s="442"/>
      <c r="CD24" s="185"/>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2"/>
      <c r="B25" s="611"/>
      <c r="C25" s="587"/>
      <c r="D25" s="588"/>
      <c r="E25" s="490" t="s">
        <v>174</v>
      </c>
      <c r="F25" s="470"/>
      <c r="G25" s="470"/>
      <c r="H25" s="470"/>
      <c r="I25" s="470"/>
      <c r="J25" s="470"/>
      <c r="K25" s="471"/>
      <c r="L25" s="491">
        <v>1</v>
      </c>
      <c r="M25" s="492"/>
      <c r="N25" s="492"/>
      <c r="O25" s="492"/>
      <c r="P25" s="534"/>
      <c r="Q25" s="491">
        <v>5570</v>
      </c>
      <c r="R25" s="492"/>
      <c r="S25" s="492"/>
      <c r="T25" s="492"/>
      <c r="U25" s="492"/>
      <c r="V25" s="534"/>
      <c r="W25" s="586"/>
      <c r="X25" s="587"/>
      <c r="Y25" s="588"/>
      <c r="Z25" s="490" t="s">
        <v>175</v>
      </c>
      <c r="AA25" s="470"/>
      <c r="AB25" s="470"/>
      <c r="AC25" s="470"/>
      <c r="AD25" s="470"/>
      <c r="AE25" s="470"/>
      <c r="AF25" s="470"/>
      <c r="AG25" s="471"/>
      <c r="AH25" s="491" t="s">
        <v>176</v>
      </c>
      <c r="AI25" s="492"/>
      <c r="AJ25" s="492"/>
      <c r="AK25" s="492"/>
      <c r="AL25" s="534"/>
      <c r="AM25" s="491" t="s">
        <v>176</v>
      </c>
      <c r="AN25" s="492"/>
      <c r="AO25" s="492"/>
      <c r="AP25" s="492"/>
      <c r="AQ25" s="492"/>
      <c r="AR25" s="534"/>
      <c r="AS25" s="491" t="s">
        <v>176</v>
      </c>
      <c r="AT25" s="492"/>
      <c r="AU25" s="492"/>
      <c r="AV25" s="492"/>
      <c r="AW25" s="492"/>
      <c r="AX25" s="493"/>
      <c r="AY25" s="400" t="s">
        <v>177</v>
      </c>
      <c r="AZ25" s="401"/>
      <c r="BA25" s="401"/>
      <c r="BB25" s="401"/>
      <c r="BC25" s="401"/>
      <c r="BD25" s="401"/>
      <c r="BE25" s="401"/>
      <c r="BF25" s="401"/>
      <c r="BG25" s="401"/>
      <c r="BH25" s="401"/>
      <c r="BI25" s="401"/>
      <c r="BJ25" s="401"/>
      <c r="BK25" s="401"/>
      <c r="BL25" s="401"/>
      <c r="BM25" s="402"/>
      <c r="BN25" s="403">
        <v>81249</v>
      </c>
      <c r="BO25" s="404"/>
      <c r="BP25" s="404"/>
      <c r="BQ25" s="404"/>
      <c r="BR25" s="404"/>
      <c r="BS25" s="404"/>
      <c r="BT25" s="404"/>
      <c r="BU25" s="405"/>
      <c r="BV25" s="403">
        <v>121797</v>
      </c>
      <c r="BW25" s="404"/>
      <c r="BX25" s="404"/>
      <c r="BY25" s="404"/>
      <c r="BZ25" s="404"/>
      <c r="CA25" s="404"/>
      <c r="CB25" s="404"/>
      <c r="CC25" s="405"/>
      <c r="CD25" s="185"/>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2"/>
      <c r="B26" s="611"/>
      <c r="C26" s="587"/>
      <c r="D26" s="588"/>
      <c r="E26" s="490" t="s">
        <v>178</v>
      </c>
      <c r="F26" s="470"/>
      <c r="G26" s="470"/>
      <c r="H26" s="470"/>
      <c r="I26" s="470"/>
      <c r="J26" s="470"/>
      <c r="K26" s="471"/>
      <c r="L26" s="491">
        <v>1</v>
      </c>
      <c r="M26" s="492"/>
      <c r="N26" s="492"/>
      <c r="O26" s="492"/>
      <c r="P26" s="534"/>
      <c r="Q26" s="491">
        <v>4900</v>
      </c>
      <c r="R26" s="492"/>
      <c r="S26" s="492"/>
      <c r="T26" s="492"/>
      <c r="U26" s="492"/>
      <c r="V26" s="534"/>
      <c r="W26" s="586"/>
      <c r="X26" s="587"/>
      <c r="Y26" s="588"/>
      <c r="Z26" s="490" t="s">
        <v>179</v>
      </c>
      <c r="AA26" s="592"/>
      <c r="AB26" s="592"/>
      <c r="AC26" s="592"/>
      <c r="AD26" s="592"/>
      <c r="AE26" s="592"/>
      <c r="AF26" s="592"/>
      <c r="AG26" s="593"/>
      <c r="AH26" s="491">
        <v>3</v>
      </c>
      <c r="AI26" s="492"/>
      <c r="AJ26" s="492"/>
      <c r="AK26" s="492"/>
      <c r="AL26" s="534"/>
      <c r="AM26" s="491">
        <v>8460</v>
      </c>
      <c r="AN26" s="492"/>
      <c r="AO26" s="492"/>
      <c r="AP26" s="492"/>
      <c r="AQ26" s="492"/>
      <c r="AR26" s="534"/>
      <c r="AS26" s="491">
        <v>2820</v>
      </c>
      <c r="AT26" s="492"/>
      <c r="AU26" s="492"/>
      <c r="AV26" s="492"/>
      <c r="AW26" s="492"/>
      <c r="AX26" s="493"/>
      <c r="AY26" s="443" t="s">
        <v>180</v>
      </c>
      <c r="AZ26" s="444"/>
      <c r="BA26" s="444"/>
      <c r="BB26" s="444"/>
      <c r="BC26" s="444"/>
      <c r="BD26" s="444"/>
      <c r="BE26" s="444"/>
      <c r="BF26" s="444"/>
      <c r="BG26" s="444"/>
      <c r="BH26" s="444"/>
      <c r="BI26" s="444"/>
      <c r="BJ26" s="444"/>
      <c r="BK26" s="444"/>
      <c r="BL26" s="444"/>
      <c r="BM26" s="445"/>
      <c r="BN26" s="440" t="s">
        <v>176</v>
      </c>
      <c r="BO26" s="441"/>
      <c r="BP26" s="441"/>
      <c r="BQ26" s="441"/>
      <c r="BR26" s="441"/>
      <c r="BS26" s="441"/>
      <c r="BT26" s="441"/>
      <c r="BU26" s="442"/>
      <c r="BV26" s="440" t="s">
        <v>176</v>
      </c>
      <c r="BW26" s="441"/>
      <c r="BX26" s="441"/>
      <c r="BY26" s="441"/>
      <c r="BZ26" s="441"/>
      <c r="CA26" s="441"/>
      <c r="CB26" s="441"/>
      <c r="CC26" s="442"/>
      <c r="CD26" s="185"/>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2"/>
      <c r="B27" s="611"/>
      <c r="C27" s="587"/>
      <c r="D27" s="588"/>
      <c r="E27" s="490" t="s">
        <v>181</v>
      </c>
      <c r="F27" s="470"/>
      <c r="G27" s="470"/>
      <c r="H27" s="470"/>
      <c r="I27" s="470"/>
      <c r="J27" s="470"/>
      <c r="K27" s="471"/>
      <c r="L27" s="491">
        <v>1</v>
      </c>
      <c r="M27" s="492"/>
      <c r="N27" s="492"/>
      <c r="O27" s="492"/>
      <c r="P27" s="534"/>
      <c r="Q27" s="491">
        <v>2590</v>
      </c>
      <c r="R27" s="492"/>
      <c r="S27" s="492"/>
      <c r="T27" s="492"/>
      <c r="U27" s="492"/>
      <c r="V27" s="534"/>
      <c r="W27" s="586"/>
      <c r="X27" s="587"/>
      <c r="Y27" s="588"/>
      <c r="Z27" s="490" t="s">
        <v>182</v>
      </c>
      <c r="AA27" s="470"/>
      <c r="AB27" s="470"/>
      <c r="AC27" s="470"/>
      <c r="AD27" s="470"/>
      <c r="AE27" s="470"/>
      <c r="AF27" s="470"/>
      <c r="AG27" s="471"/>
      <c r="AH27" s="491" t="s">
        <v>128</v>
      </c>
      <c r="AI27" s="492"/>
      <c r="AJ27" s="492"/>
      <c r="AK27" s="492"/>
      <c r="AL27" s="534"/>
      <c r="AM27" s="491" t="s">
        <v>137</v>
      </c>
      <c r="AN27" s="492"/>
      <c r="AO27" s="492"/>
      <c r="AP27" s="492"/>
      <c r="AQ27" s="492"/>
      <c r="AR27" s="534"/>
      <c r="AS27" s="491" t="s">
        <v>128</v>
      </c>
      <c r="AT27" s="492"/>
      <c r="AU27" s="492"/>
      <c r="AV27" s="492"/>
      <c r="AW27" s="492"/>
      <c r="AX27" s="493"/>
      <c r="AY27" s="535" t="s">
        <v>183</v>
      </c>
      <c r="AZ27" s="536"/>
      <c r="BA27" s="536"/>
      <c r="BB27" s="536"/>
      <c r="BC27" s="536"/>
      <c r="BD27" s="536"/>
      <c r="BE27" s="536"/>
      <c r="BF27" s="536"/>
      <c r="BG27" s="536"/>
      <c r="BH27" s="536"/>
      <c r="BI27" s="536"/>
      <c r="BJ27" s="536"/>
      <c r="BK27" s="536"/>
      <c r="BL27" s="536"/>
      <c r="BM27" s="537"/>
      <c r="BN27" s="559" t="s">
        <v>128</v>
      </c>
      <c r="BO27" s="560"/>
      <c r="BP27" s="560"/>
      <c r="BQ27" s="560"/>
      <c r="BR27" s="560"/>
      <c r="BS27" s="560"/>
      <c r="BT27" s="560"/>
      <c r="BU27" s="561"/>
      <c r="BV27" s="559" t="s">
        <v>128</v>
      </c>
      <c r="BW27" s="560"/>
      <c r="BX27" s="560"/>
      <c r="BY27" s="560"/>
      <c r="BZ27" s="560"/>
      <c r="CA27" s="560"/>
      <c r="CB27" s="560"/>
      <c r="CC27" s="561"/>
      <c r="CD27" s="187"/>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2"/>
      <c r="B28" s="611"/>
      <c r="C28" s="587"/>
      <c r="D28" s="588"/>
      <c r="E28" s="490" t="s">
        <v>184</v>
      </c>
      <c r="F28" s="470"/>
      <c r="G28" s="470"/>
      <c r="H28" s="470"/>
      <c r="I28" s="470"/>
      <c r="J28" s="470"/>
      <c r="K28" s="471"/>
      <c r="L28" s="491">
        <v>1</v>
      </c>
      <c r="M28" s="492"/>
      <c r="N28" s="492"/>
      <c r="O28" s="492"/>
      <c r="P28" s="534"/>
      <c r="Q28" s="491">
        <v>1840</v>
      </c>
      <c r="R28" s="492"/>
      <c r="S28" s="492"/>
      <c r="T28" s="492"/>
      <c r="U28" s="492"/>
      <c r="V28" s="534"/>
      <c r="W28" s="586"/>
      <c r="X28" s="587"/>
      <c r="Y28" s="588"/>
      <c r="Z28" s="490" t="s">
        <v>185</v>
      </c>
      <c r="AA28" s="470"/>
      <c r="AB28" s="470"/>
      <c r="AC28" s="470"/>
      <c r="AD28" s="470"/>
      <c r="AE28" s="470"/>
      <c r="AF28" s="470"/>
      <c r="AG28" s="471"/>
      <c r="AH28" s="491" t="s">
        <v>176</v>
      </c>
      <c r="AI28" s="492"/>
      <c r="AJ28" s="492"/>
      <c r="AK28" s="492"/>
      <c r="AL28" s="534"/>
      <c r="AM28" s="491" t="s">
        <v>186</v>
      </c>
      <c r="AN28" s="492"/>
      <c r="AO28" s="492"/>
      <c r="AP28" s="492"/>
      <c r="AQ28" s="492"/>
      <c r="AR28" s="534"/>
      <c r="AS28" s="491" t="s">
        <v>137</v>
      </c>
      <c r="AT28" s="492"/>
      <c r="AU28" s="492"/>
      <c r="AV28" s="492"/>
      <c r="AW28" s="492"/>
      <c r="AX28" s="493"/>
      <c r="AY28" s="594" t="s">
        <v>187</v>
      </c>
      <c r="AZ28" s="595"/>
      <c r="BA28" s="595"/>
      <c r="BB28" s="596"/>
      <c r="BC28" s="400" t="s">
        <v>47</v>
      </c>
      <c r="BD28" s="401"/>
      <c r="BE28" s="401"/>
      <c r="BF28" s="401"/>
      <c r="BG28" s="401"/>
      <c r="BH28" s="401"/>
      <c r="BI28" s="401"/>
      <c r="BJ28" s="401"/>
      <c r="BK28" s="401"/>
      <c r="BL28" s="401"/>
      <c r="BM28" s="402"/>
      <c r="BN28" s="403">
        <v>3413812</v>
      </c>
      <c r="BO28" s="404"/>
      <c r="BP28" s="404"/>
      <c r="BQ28" s="404"/>
      <c r="BR28" s="404"/>
      <c r="BS28" s="404"/>
      <c r="BT28" s="404"/>
      <c r="BU28" s="405"/>
      <c r="BV28" s="403">
        <v>3134239</v>
      </c>
      <c r="BW28" s="404"/>
      <c r="BX28" s="404"/>
      <c r="BY28" s="404"/>
      <c r="BZ28" s="404"/>
      <c r="CA28" s="404"/>
      <c r="CB28" s="404"/>
      <c r="CC28" s="405"/>
      <c r="CD28" s="185"/>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2"/>
      <c r="B29" s="611"/>
      <c r="C29" s="587"/>
      <c r="D29" s="588"/>
      <c r="E29" s="490" t="s">
        <v>188</v>
      </c>
      <c r="F29" s="470"/>
      <c r="G29" s="470"/>
      <c r="H29" s="470"/>
      <c r="I29" s="470"/>
      <c r="J29" s="470"/>
      <c r="K29" s="471"/>
      <c r="L29" s="491">
        <v>10</v>
      </c>
      <c r="M29" s="492"/>
      <c r="N29" s="492"/>
      <c r="O29" s="492"/>
      <c r="P29" s="534"/>
      <c r="Q29" s="491">
        <v>1640</v>
      </c>
      <c r="R29" s="492"/>
      <c r="S29" s="492"/>
      <c r="T29" s="492"/>
      <c r="U29" s="492"/>
      <c r="V29" s="534"/>
      <c r="W29" s="589"/>
      <c r="X29" s="590"/>
      <c r="Y29" s="591"/>
      <c r="Z29" s="490" t="s">
        <v>189</v>
      </c>
      <c r="AA29" s="470"/>
      <c r="AB29" s="470"/>
      <c r="AC29" s="470"/>
      <c r="AD29" s="470"/>
      <c r="AE29" s="470"/>
      <c r="AF29" s="470"/>
      <c r="AG29" s="471"/>
      <c r="AH29" s="491">
        <v>76</v>
      </c>
      <c r="AI29" s="492"/>
      <c r="AJ29" s="492"/>
      <c r="AK29" s="492"/>
      <c r="AL29" s="534"/>
      <c r="AM29" s="491">
        <v>234688</v>
      </c>
      <c r="AN29" s="492"/>
      <c r="AO29" s="492"/>
      <c r="AP29" s="492"/>
      <c r="AQ29" s="492"/>
      <c r="AR29" s="534"/>
      <c r="AS29" s="491">
        <v>3088</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150072</v>
      </c>
      <c r="BO29" s="441"/>
      <c r="BP29" s="441"/>
      <c r="BQ29" s="441"/>
      <c r="BR29" s="441"/>
      <c r="BS29" s="441"/>
      <c r="BT29" s="441"/>
      <c r="BU29" s="442"/>
      <c r="BV29" s="440">
        <v>139239</v>
      </c>
      <c r="BW29" s="441"/>
      <c r="BX29" s="441"/>
      <c r="BY29" s="441"/>
      <c r="BZ29" s="441"/>
      <c r="CA29" s="441"/>
      <c r="CB29" s="441"/>
      <c r="CC29" s="442"/>
      <c r="CD29" s="187"/>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2"/>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94</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845867</v>
      </c>
      <c r="BO30" s="560"/>
      <c r="BP30" s="560"/>
      <c r="BQ30" s="560"/>
      <c r="BR30" s="560"/>
      <c r="BS30" s="560"/>
      <c r="BT30" s="560"/>
      <c r="BU30" s="561"/>
      <c r="BV30" s="559">
        <v>884460</v>
      </c>
      <c r="BW30" s="560"/>
      <c r="BX30" s="560"/>
      <c r="BY30" s="560"/>
      <c r="BZ30" s="560"/>
      <c r="CA30" s="560"/>
      <c r="CB30" s="560"/>
      <c r="CC30" s="561"/>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195"/>
    </row>
    <row r="33" spans="1:113" ht="13.5" customHeight="1" x14ac:dyDescent="0.15">
      <c r="A33" s="172"/>
      <c r="B33" s="196"/>
      <c r="C33" s="464" t="s">
        <v>198</v>
      </c>
      <c r="D33" s="464"/>
      <c r="E33" s="429" t="s">
        <v>199</v>
      </c>
      <c r="F33" s="429"/>
      <c r="G33" s="429"/>
      <c r="H33" s="429"/>
      <c r="I33" s="429"/>
      <c r="J33" s="429"/>
      <c r="K33" s="429"/>
      <c r="L33" s="429"/>
      <c r="M33" s="429"/>
      <c r="N33" s="429"/>
      <c r="O33" s="429"/>
      <c r="P33" s="429"/>
      <c r="Q33" s="429"/>
      <c r="R33" s="429"/>
      <c r="S33" s="429"/>
      <c r="T33" s="197"/>
      <c r="U33" s="464" t="s">
        <v>200</v>
      </c>
      <c r="V33" s="464"/>
      <c r="W33" s="429" t="s">
        <v>201</v>
      </c>
      <c r="X33" s="429"/>
      <c r="Y33" s="429"/>
      <c r="Z33" s="429"/>
      <c r="AA33" s="429"/>
      <c r="AB33" s="429"/>
      <c r="AC33" s="429"/>
      <c r="AD33" s="429"/>
      <c r="AE33" s="429"/>
      <c r="AF33" s="429"/>
      <c r="AG33" s="429"/>
      <c r="AH33" s="429"/>
      <c r="AI33" s="429"/>
      <c r="AJ33" s="429"/>
      <c r="AK33" s="429"/>
      <c r="AL33" s="197"/>
      <c r="AM33" s="464" t="s">
        <v>198</v>
      </c>
      <c r="AN33" s="464"/>
      <c r="AO33" s="429" t="s">
        <v>201</v>
      </c>
      <c r="AP33" s="429"/>
      <c r="AQ33" s="429"/>
      <c r="AR33" s="429"/>
      <c r="AS33" s="429"/>
      <c r="AT33" s="429"/>
      <c r="AU33" s="429"/>
      <c r="AV33" s="429"/>
      <c r="AW33" s="429"/>
      <c r="AX33" s="429"/>
      <c r="AY33" s="429"/>
      <c r="AZ33" s="429"/>
      <c r="BA33" s="429"/>
      <c r="BB33" s="429"/>
      <c r="BC33" s="429"/>
      <c r="BD33" s="198"/>
      <c r="BE33" s="429" t="s">
        <v>202</v>
      </c>
      <c r="BF33" s="429"/>
      <c r="BG33" s="429" t="s">
        <v>203</v>
      </c>
      <c r="BH33" s="429"/>
      <c r="BI33" s="429"/>
      <c r="BJ33" s="429"/>
      <c r="BK33" s="429"/>
      <c r="BL33" s="429"/>
      <c r="BM33" s="429"/>
      <c r="BN33" s="429"/>
      <c r="BO33" s="429"/>
      <c r="BP33" s="429"/>
      <c r="BQ33" s="429"/>
      <c r="BR33" s="429"/>
      <c r="BS33" s="429"/>
      <c r="BT33" s="429"/>
      <c r="BU33" s="429"/>
      <c r="BV33" s="198"/>
      <c r="BW33" s="464" t="s">
        <v>202</v>
      </c>
      <c r="BX33" s="464"/>
      <c r="BY33" s="429" t="s">
        <v>204</v>
      </c>
      <c r="BZ33" s="429"/>
      <c r="CA33" s="429"/>
      <c r="CB33" s="429"/>
      <c r="CC33" s="429"/>
      <c r="CD33" s="429"/>
      <c r="CE33" s="429"/>
      <c r="CF33" s="429"/>
      <c r="CG33" s="429"/>
      <c r="CH33" s="429"/>
      <c r="CI33" s="429"/>
      <c r="CJ33" s="429"/>
      <c r="CK33" s="429"/>
      <c r="CL33" s="429"/>
      <c r="CM33" s="429"/>
      <c r="CN33" s="197"/>
      <c r="CO33" s="464" t="s">
        <v>205</v>
      </c>
      <c r="CP33" s="464"/>
      <c r="CQ33" s="429" t="s">
        <v>206</v>
      </c>
      <c r="CR33" s="429"/>
      <c r="CS33" s="429"/>
      <c r="CT33" s="429"/>
      <c r="CU33" s="429"/>
      <c r="CV33" s="429"/>
      <c r="CW33" s="429"/>
      <c r="CX33" s="429"/>
      <c r="CY33" s="429"/>
      <c r="CZ33" s="429"/>
      <c r="DA33" s="429"/>
      <c r="DB33" s="429"/>
      <c r="DC33" s="429"/>
      <c r="DD33" s="429"/>
      <c r="DE33" s="429"/>
      <c r="DF33" s="197"/>
      <c r="DG33" s="629" t="s">
        <v>207</v>
      </c>
      <c r="DH33" s="629"/>
      <c r="DI33" s="199"/>
    </row>
    <row r="34" spans="1:113" ht="32.25" customHeight="1" x14ac:dyDescent="0.15">
      <c r="A34" s="172"/>
      <c r="B34" s="196"/>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2"/>
      <c r="U34" s="630">
        <f>IF(W34="","",MAX(C34:D43)+1)</f>
        <v>3</v>
      </c>
      <c r="V34" s="630"/>
      <c r="W34" s="631" t="str">
        <f>IF('各会計、関係団体の財政状況及び健全化判断比率'!B28="","",'各会計、関係団体の財政状況及び健全化判断比率'!B28)</f>
        <v>筑北村国民健康保険特別会計</v>
      </c>
      <c r="X34" s="631"/>
      <c r="Y34" s="631"/>
      <c r="Z34" s="631"/>
      <c r="AA34" s="631"/>
      <c r="AB34" s="631"/>
      <c r="AC34" s="631"/>
      <c r="AD34" s="631"/>
      <c r="AE34" s="631"/>
      <c r="AF34" s="631"/>
      <c r="AG34" s="631"/>
      <c r="AH34" s="631"/>
      <c r="AI34" s="631"/>
      <c r="AJ34" s="631"/>
      <c r="AK34" s="631"/>
      <c r="AL34" s="172"/>
      <c r="AM34" s="630" t="str">
        <f>IF(AO34="","",MAX(C34:D43,U34:V43)+1)</f>
        <v/>
      </c>
      <c r="AN34" s="630"/>
      <c r="AO34" s="631"/>
      <c r="AP34" s="631"/>
      <c r="AQ34" s="631"/>
      <c r="AR34" s="631"/>
      <c r="AS34" s="631"/>
      <c r="AT34" s="631"/>
      <c r="AU34" s="631"/>
      <c r="AV34" s="631"/>
      <c r="AW34" s="631"/>
      <c r="AX34" s="631"/>
      <c r="AY34" s="631"/>
      <c r="AZ34" s="631"/>
      <c r="BA34" s="631"/>
      <c r="BB34" s="631"/>
      <c r="BC34" s="631"/>
      <c r="BD34" s="172"/>
      <c r="BE34" s="630">
        <f>IF(BG34="","",MAX(C34:D43,U34:V43,AM34:AN43)+1)</f>
        <v>7</v>
      </c>
      <c r="BF34" s="630"/>
      <c r="BG34" s="631" t="str">
        <f>IF('各会計、関係団体の財政状況及び健全化判断比率'!B32="","",'各会計、関係団体の財政状況及び健全化判断比率'!B32)</f>
        <v>筑北村簡易水道事業特別会計</v>
      </c>
      <c r="BH34" s="631"/>
      <c r="BI34" s="631"/>
      <c r="BJ34" s="631"/>
      <c r="BK34" s="631"/>
      <c r="BL34" s="631"/>
      <c r="BM34" s="631"/>
      <c r="BN34" s="631"/>
      <c r="BO34" s="631"/>
      <c r="BP34" s="631"/>
      <c r="BQ34" s="631"/>
      <c r="BR34" s="631"/>
      <c r="BS34" s="631"/>
      <c r="BT34" s="631"/>
      <c r="BU34" s="631"/>
      <c r="BV34" s="172"/>
      <c r="BW34" s="630">
        <f>IF(BY34="","",MAX(C34:D43,U34:V43,AM34:AN43,BE34:BF43)+1)</f>
        <v>14</v>
      </c>
      <c r="BX34" s="630"/>
      <c r="BY34" s="631" t="str">
        <f>IF('各会計、関係団体の財政状況及び健全化判断比率'!B68="","",'各会計、関係団体の財政状況及び健全化判断比率'!B68)</f>
        <v>松本広域連合（一般会計）</v>
      </c>
      <c r="BZ34" s="631"/>
      <c r="CA34" s="631"/>
      <c r="CB34" s="631"/>
      <c r="CC34" s="631"/>
      <c r="CD34" s="631"/>
      <c r="CE34" s="631"/>
      <c r="CF34" s="631"/>
      <c r="CG34" s="631"/>
      <c r="CH34" s="631"/>
      <c r="CI34" s="631"/>
      <c r="CJ34" s="631"/>
      <c r="CK34" s="631"/>
      <c r="CL34" s="631"/>
      <c r="CM34" s="631"/>
      <c r="CN34" s="172"/>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199"/>
    </row>
    <row r="35" spans="1:113" ht="32.25" customHeight="1" x14ac:dyDescent="0.15">
      <c r="A35" s="172"/>
      <c r="B35" s="196"/>
      <c r="C35" s="630">
        <f>IF(E35="","",C34+1)</f>
        <v>2</v>
      </c>
      <c r="D35" s="630"/>
      <c r="E35" s="631" t="str">
        <f>IF('各会計、関係団体の財政状況及び健全化判断比率'!B8="","",'各会計、関係団体の財政状況及び健全化判断比率'!B8)</f>
        <v>筑北村バス事業特別会計</v>
      </c>
      <c r="F35" s="631"/>
      <c r="G35" s="631"/>
      <c r="H35" s="631"/>
      <c r="I35" s="631"/>
      <c r="J35" s="631"/>
      <c r="K35" s="631"/>
      <c r="L35" s="631"/>
      <c r="M35" s="631"/>
      <c r="N35" s="631"/>
      <c r="O35" s="631"/>
      <c r="P35" s="631"/>
      <c r="Q35" s="631"/>
      <c r="R35" s="631"/>
      <c r="S35" s="631"/>
      <c r="T35" s="172"/>
      <c r="U35" s="630">
        <f>IF(W35="","",U34+1)</f>
        <v>4</v>
      </c>
      <c r="V35" s="630"/>
      <c r="W35" s="631" t="str">
        <f>IF('各会計、関係団体の財政状況及び健全化判断比率'!B29="","",'各会計、関係団体の財政状況及び健全化判断比率'!B29)</f>
        <v>筑北村国民健康保険診療所特別会計</v>
      </c>
      <c r="X35" s="631"/>
      <c r="Y35" s="631"/>
      <c r="Z35" s="631"/>
      <c r="AA35" s="631"/>
      <c r="AB35" s="631"/>
      <c r="AC35" s="631"/>
      <c r="AD35" s="631"/>
      <c r="AE35" s="631"/>
      <c r="AF35" s="631"/>
      <c r="AG35" s="631"/>
      <c r="AH35" s="631"/>
      <c r="AI35" s="631"/>
      <c r="AJ35" s="631"/>
      <c r="AK35" s="631"/>
      <c r="AL35" s="172"/>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2"/>
      <c r="BE35" s="630">
        <f t="shared" ref="BE35:BE43" si="1">IF(BG35="","",BE34+1)</f>
        <v>8</v>
      </c>
      <c r="BF35" s="630"/>
      <c r="BG35" s="631" t="str">
        <f>IF('各会計、関係団体の財政状況及び健全化判断比率'!B33="","",'各会計、関係団体の財政状況及び健全化判断比率'!B33)</f>
        <v>筑北村集落排水事業特別会計</v>
      </c>
      <c r="BH35" s="631"/>
      <c r="BI35" s="631"/>
      <c r="BJ35" s="631"/>
      <c r="BK35" s="631"/>
      <c r="BL35" s="631"/>
      <c r="BM35" s="631"/>
      <c r="BN35" s="631"/>
      <c r="BO35" s="631"/>
      <c r="BP35" s="631"/>
      <c r="BQ35" s="631"/>
      <c r="BR35" s="631"/>
      <c r="BS35" s="631"/>
      <c r="BT35" s="631"/>
      <c r="BU35" s="631"/>
      <c r="BV35" s="172"/>
      <c r="BW35" s="630">
        <f t="shared" ref="BW35:BW43" si="2">IF(BY35="","",BW34+1)</f>
        <v>15</v>
      </c>
      <c r="BX35" s="630"/>
      <c r="BY35" s="631" t="str">
        <f>IF('各会計、関係団体の財政状況及び健全化判断比率'!B69="","",'各会計、関係団体の財政状況及び健全化判断比率'!B69)</f>
        <v>松本広域連合（松本地域ふるさと基金事業特別会計）</v>
      </c>
      <c r="BZ35" s="631"/>
      <c r="CA35" s="631"/>
      <c r="CB35" s="631"/>
      <c r="CC35" s="631"/>
      <c r="CD35" s="631"/>
      <c r="CE35" s="631"/>
      <c r="CF35" s="631"/>
      <c r="CG35" s="631"/>
      <c r="CH35" s="631"/>
      <c r="CI35" s="631"/>
      <c r="CJ35" s="631"/>
      <c r="CK35" s="631"/>
      <c r="CL35" s="631"/>
      <c r="CM35" s="631"/>
      <c r="CN35" s="172"/>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199"/>
    </row>
    <row r="36" spans="1:113" ht="32.25" customHeight="1" x14ac:dyDescent="0.15">
      <c r="A36" s="172"/>
      <c r="B36" s="196"/>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2"/>
      <c r="U36" s="630">
        <f t="shared" ref="U36:U43" si="4">IF(W36="","",U35+1)</f>
        <v>5</v>
      </c>
      <c r="V36" s="630"/>
      <c r="W36" s="631" t="str">
        <f>IF('各会計、関係団体の財政状況及び健全化判断比率'!B30="","",'各会計、関係団体の財政状況及び健全化判断比率'!B30)</f>
        <v>筑北村介護保険特別会計</v>
      </c>
      <c r="X36" s="631"/>
      <c r="Y36" s="631"/>
      <c r="Z36" s="631"/>
      <c r="AA36" s="631"/>
      <c r="AB36" s="631"/>
      <c r="AC36" s="631"/>
      <c r="AD36" s="631"/>
      <c r="AE36" s="631"/>
      <c r="AF36" s="631"/>
      <c r="AG36" s="631"/>
      <c r="AH36" s="631"/>
      <c r="AI36" s="631"/>
      <c r="AJ36" s="631"/>
      <c r="AK36" s="631"/>
      <c r="AL36" s="172"/>
      <c r="AM36" s="630" t="str">
        <f t="shared" si="0"/>
        <v/>
      </c>
      <c r="AN36" s="630"/>
      <c r="AO36" s="631"/>
      <c r="AP36" s="631"/>
      <c r="AQ36" s="631"/>
      <c r="AR36" s="631"/>
      <c r="AS36" s="631"/>
      <c r="AT36" s="631"/>
      <c r="AU36" s="631"/>
      <c r="AV36" s="631"/>
      <c r="AW36" s="631"/>
      <c r="AX36" s="631"/>
      <c r="AY36" s="631"/>
      <c r="AZ36" s="631"/>
      <c r="BA36" s="631"/>
      <c r="BB36" s="631"/>
      <c r="BC36" s="631"/>
      <c r="BD36" s="172"/>
      <c r="BE36" s="630">
        <f t="shared" si="1"/>
        <v>9</v>
      </c>
      <c r="BF36" s="630"/>
      <c r="BG36" s="631" t="str">
        <f>IF('各会計、関係団体の財政状況及び健全化判断比率'!B34="","",'各会計、関係団体の財政状況及び健全化判断比率'!B34)</f>
        <v>筑北村合併浄化槽事業特別会計</v>
      </c>
      <c r="BH36" s="631"/>
      <c r="BI36" s="631"/>
      <c r="BJ36" s="631"/>
      <c r="BK36" s="631"/>
      <c r="BL36" s="631"/>
      <c r="BM36" s="631"/>
      <c r="BN36" s="631"/>
      <c r="BO36" s="631"/>
      <c r="BP36" s="631"/>
      <c r="BQ36" s="631"/>
      <c r="BR36" s="631"/>
      <c r="BS36" s="631"/>
      <c r="BT36" s="631"/>
      <c r="BU36" s="631"/>
      <c r="BV36" s="172"/>
      <c r="BW36" s="630">
        <f t="shared" si="2"/>
        <v>16</v>
      </c>
      <c r="BX36" s="630"/>
      <c r="BY36" s="631" t="str">
        <f>IF('各会計、関係団体の財政状況及び健全化判断比率'!B70="","",'各会計、関係団体の財政状況及び健全化判断比率'!B70)</f>
        <v>長野県市町村自治振興組合（一般会計）</v>
      </c>
      <c r="BZ36" s="631"/>
      <c r="CA36" s="631"/>
      <c r="CB36" s="631"/>
      <c r="CC36" s="631"/>
      <c r="CD36" s="631"/>
      <c r="CE36" s="631"/>
      <c r="CF36" s="631"/>
      <c r="CG36" s="631"/>
      <c r="CH36" s="631"/>
      <c r="CI36" s="631"/>
      <c r="CJ36" s="631"/>
      <c r="CK36" s="631"/>
      <c r="CL36" s="631"/>
      <c r="CM36" s="631"/>
      <c r="CN36" s="172"/>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199"/>
    </row>
    <row r="37" spans="1:113" ht="32.25" customHeight="1" x14ac:dyDescent="0.15">
      <c r="A37" s="172"/>
      <c r="B37" s="196"/>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2"/>
      <c r="U37" s="630">
        <f t="shared" si="4"/>
        <v>6</v>
      </c>
      <c r="V37" s="630"/>
      <c r="W37" s="631" t="str">
        <f>IF('各会計、関係団体の財政状況及び健全化判断比率'!B31="","",'各会計、関係団体の財政状況及び健全化判断比率'!B31)</f>
        <v>筑北村後期高齢者医療特別会計</v>
      </c>
      <c r="X37" s="631"/>
      <c r="Y37" s="631"/>
      <c r="Z37" s="631"/>
      <c r="AA37" s="631"/>
      <c r="AB37" s="631"/>
      <c r="AC37" s="631"/>
      <c r="AD37" s="631"/>
      <c r="AE37" s="631"/>
      <c r="AF37" s="631"/>
      <c r="AG37" s="631"/>
      <c r="AH37" s="631"/>
      <c r="AI37" s="631"/>
      <c r="AJ37" s="631"/>
      <c r="AK37" s="631"/>
      <c r="AL37" s="172"/>
      <c r="AM37" s="630" t="str">
        <f t="shared" si="0"/>
        <v/>
      </c>
      <c r="AN37" s="630"/>
      <c r="AO37" s="631"/>
      <c r="AP37" s="631"/>
      <c r="AQ37" s="631"/>
      <c r="AR37" s="631"/>
      <c r="AS37" s="631"/>
      <c r="AT37" s="631"/>
      <c r="AU37" s="631"/>
      <c r="AV37" s="631"/>
      <c r="AW37" s="631"/>
      <c r="AX37" s="631"/>
      <c r="AY37" s="631"/>
      <c r="AZ37" s="631"/>
      <c r="BA37" s="631"/>
      <c r="BB37" s="631"/>
      <c r="BC37" s="631"/>
      <c r="BD37" s="172"/>
      <c r="BE37" s="630">
        <f t="shared" si="1"/>
        <v>10</v>
      </c>
      <c r="BF37" s="630"/>
      <c r="BG37" s="631" t="str">
        <f>IF('各会計、関係団体の財政状況及び健全化判断比率'!B35="","",'各会計、関係団体の財政状況及び健全化判断比率'!B35)</f>
        <v>筑北村とくら温泉施設特別会計</v>
      </c>
      <c r="BH37" s="631"/>
      <c r="BI37" s="631"/>
      <c r="BJ37" s="631"/>
      <c r="BK37" s="631"/>
      <c r="BL37" s="631"/>
      <c r="BM37" s="631"/>
      <c r="BN37" s="631"/>
      <c r="BO37" s="631"/>
      <c r="BP37" s="631"/>
      <c r="BQ37" s="631"/>
      <c r="BR37" s="631"/>
      <c r="BS37" s="631"/>
      <c r="BT37" s="631"/>
      <c r="BU37" s="631"/>
      <c r="BV37" s="172"/>
      <c r="BW37" s="630">
        <f t="shared" si="2"/>
        <v>17</v>
      </c>
      <c r="BX37" s="630"/>
      <c r="BY37" s="631" t="str">
        <f>IF('各会計、関係団体の財政状況及び健全化判断比率'!B71="","",'各会計、関係団体の財政状況及び健全化判断比率'!B71)</f>
        <v>長野県後期高齢者医療広域連合（一般会計）</v>
      </c>
      <c r="BZ37" s="631"/>
      <c r="CA37" s="631"/>
      <c r="CB37" s="631"/>
      <c r="CC37" s="631"/>
      <c r="CD37" s="631"/>
      <c r="CE37" s="631"/>
      <c r="CF37" s="631"/>
      <c r="CG37" s="631"/>
      <c r="CH37" s="631"/>
      <c r="CI37" s="631"/>
      <c r="CJ37" s="631"/>
      <c r="CK37" s="631"/>
      <c r="CL37" s="631"/>
      <c r="CM37" s="631"/>
      <c r="CN37" s="172"/>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199"/>
    </row>
    <row r="38" spans="1:113" ht="32.25" customHeight="1" x14ac:dyDescent="0.15">
      <c r="A38" s="172"/>
      <c r="B38" s="196"/>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2"/>
      <c r="U38" s="630" t="str">
        <f t="shared" si="4"/>
        <v/>
      </c>
      <c r="V38" s="630"/>
      <c r="W38" s="631"/>
      <c r="X38" s="631"/>
      <c r="Y38" s="631"/>
      <c r="Z38" s="631"/>
      <c r="AA38" s="631"/>
      <c r="AB38" s="631"/>
      <c r="AC38" s="631"/>
      <c r="AD38" s="631"/>
      <c r="AE38" s="631"/>
      <c r="AF38" s="631"/>
      <c r="AG38" s="631"/>
      <c r="AH38" s="631"/>
      <c r="AI38" s="631"/>
      <c r="AJ38" s="631"/>
      <c r="AK38" s="631"/>
      <c r="AL38" s="172"/>
      <c r="AM38" s="630" t="str">
        <f t="shared" si="0"/>
        <v/>
      </c>
      <c r="AN38" s="630"/>
      <c r="AO38" s="631"/>
      <c r="AP38" s="631"/>
      <c r="AQ38" s="631"/>
      <c r="AR38" s="631"/>
      <c r="AS38" s="631"/>
      <c r="AT38" s="631"/>
      <c r="AU38" s="631"/>
      <c r="AV38" s="631"/>
      <c r="AW38" s="631"/>
      <c r="AX38" s="631"/>
      <c r="AY38" s="631"/>
      <c r="AZ38" s="631"/>
      <c r="BA38" s="631"/>
      <c r="BB38" s="631"/>
      <c r="BC38" s="631"/>
      <c r="BD38" s="172"/>
      <c r="BE38" s="630">
        <f t="shared" si="1"/>
        <v>11</v>
      </c>
      <c r="BF38" s="630"/>
      <c r="BG38" s="631" t="str">
        <f>IF('各会計、関係団体の財政状況及び健全化判断比率'!B36="","",'各会計、関係団体の財政状況及び健全化判断比率'!B36)</f>
        <v>筑北村差切峡温泉施設特別会計</v>
      </c>
      <c r="BH38" s="631"/>
      <c r="BI38" s="631"/>
      <c r="BJ38" s="631"/>
      <c r="BK38" s="631"/>
      <c r="BL38" s="631"/>
      <c r="BM38" s="631"/>
      <c r="BN38" s="631"/>
      <c r="BO38" s="631"/>
      <c r="BP38" s="631"/>
      <c r="BQ38" s="631"/>
      <c r="BR38" s="631"/>
      <c r="BS38" s="631"/>
      <c r="BT38" s="631"/>
      <c r="BU38" s="631"/>
      <c r="BV38" s="172"/>
      <c r="BW38" s="630">
        <f t="shared" si="2"/>
        <v>18</v>
      </c>
      <c r="BX38" s="630"/>
      <c r="BY38" s="631" t="str">
        <f>IF('各会計、関係団体の財政状況及び健全化判断比率'!B72="","",'各会計、関係団体の財政状況及び健全化判断比率'!B72)</f>
        <v>長野県後期高齢者医療広域連合（後期高齢者医療事業会計）</v>
      </c>
      <c r="BZ38" s="631"/>
      <c r="CA38" s="631"/>
      <c r="CB38" s="631"/>
      <c r="CC38" s="631"/>
      <c r="CD38" s="631"/>
      <c r="CE38" s="631"/>
      <c r="CF38" s="631"/>
      <c r="CG38" s="631"/>
      <c r="CH38" s="631"/>
      <c r="CI38" s="631"/>
      <c r="CJ38" s="631"/>
      <c r="CK38" s="631"/>
      <c r="CL38" s="631"/>
      <c r="CM38" s="631"/>
      <c r="CN38" s="172"/>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199"/>
    </row>
    <row r="39" spans="1:113" ht="32.25" customHeight="1" x14ac:dyDescent="0.15">
      <c r="A39" s="172"/>
      <c r="B39" s="196"/>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2"/>
      <c r="U39" s="630" t="str">
        <f t="shared" si="4"/>
        <v/>
      </c>
      <c r="V39" s="630"/>
      <c r="W39" s="631"/>
      <c r="X39" s="631"/>
      <c r="Y39" s="631"/>
      <c r="Z39" s="631"/>
      <c r="AA39" s="631"/>
      <c r="AB39" s="631"/>
      <c r="AC39" s="631"/>
      <c r="AD39" s="631"/>
      <c r="AE39" s="631"/>
      <c r="AF39" s="631"/>
      <c r="AG39" s="631"/>
      <c r="AH39" s="631"/>
      <c r="AI39" s="631"/>
      <c r="AJ39" s="631"/>
      <c r="AK39" s="631"/>
      <c r="AL39" s="172"/>
      <c r="AM39" s="630" t="str">
        <f t="shared" si="0"/>
        <v/>
      </c>
      <c r="AN39" s="630"/>
      <c r="AO39" s="631"/>
      <c r="AP39" s="631"/>
      <c r="AQ39" s="631"/>
      <c r="AR39" s="631"/>
      <c r="AS39" s="631"/>
      <c r="AT39" s="631"/>
      <c r="AU39" s="631"/>
      <c r="AV39" s="631"/>
      <c r="AW39" s="631"/>
      <c r="AX39" s="631"/>
      <c r="AY39" s="631"/>
      <c r="AZ39" s="631"/>
      <c r="BA39" s="631"/>
      <c r="BB39" s="631"/>
      <c r="BC39" s="631"/>
      <c r="BD39" s="172"/>
      <c r="BE39" s="630">
        <f t="shared" si="1"/>
        <v>12</v>
      </c>
      <c r="BF39" s="630"/>
      <c r="BG39" s="631" t="str">
        <f>IF('各会計、関係団体の財政状況及び健全化判断比率'!B37="","",'各会計、関係団体の財政状況及び健全化判断比率'!B37)</f>
        <v>筑北村冠着温泉施設特別会計</v>
      </c>
      <c r="BH39" s="631"/>
      <c r="BI39" s="631"/>
      <c r="BJ39" s="631"/>
      <c r="BK39" s="631"/>
      <c r="BL39" s="631"/>
      <c r="BM39" s="631"/>
      <c r="BN39" s="631"/>
      <c r="BO39" s="631"/>
      <c r="BP39" s="631"/>
      <c r="BQ39" s="631"/>
      <c r="BR39" s="631"/>
      <c r="BS39" s="631"/>
      <c r="BT39" s="631"/>
      <c r="BU39" s="631"/>
      <c r="BV39" s="172"/>
      <c r="BW39" s="630">
        <f t="shared" si="2"/>
        <v>19</v>
      </c>
      <c r="BX39" s="630"/>
      <c r="BY39" s="631" t="str">
        <f>IF('各会計、関係団体の財政状況及び健全化判断比率'!B73="","",'各会計、関係団体の財政状況及び健全化判断比率'!B73)</f>
        <v>長野県市町村総合事務組合（一般会計）</v>
      </c>
      <c r="BZ39" s="631"/>
      <c r="CA39" s="631"/>
      <c r="CB39" s="631"/>
      <c r="CC39" s="631"/>
      <c r="CD39" s="631"/>
      <c r="CE39" s="631"/>
      <c r="CF39" s="631"/>
      <c r="CG39" s="631"/>
      <c r="CH39" s="631"/>
      <c r="CI39" s="631"/>
      <c r="CJ39" s="631"/>
      <c r="CK39" s="631"/>
      <c r="CL39" s="631"/>
      <c r="CM39" s="631"/>
      <c r="CN39" s="172"/>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199"/>
    </row>
    <row r="40" spans="1:113" ht="32.25" customHeight="1" x14ac:dyDescent="0.15">
      <c r="A40" s="172"/>
      <c r="B40" s="196"/>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2"/>
      <c r="U40" s="630" t="str">
        <f t="shared" si="4"/>
        <v/>
      </c>
      <c r="V40" s="630"/>
      <c r="W40" s="631"/>
      <c r="X40" s="631"/>
      <c r="Y40" s="631"/>
      <c r="Z40" s="631"/>
      <c r="AA40" s="631"/>
      <c r="AB40" s="631"/>
      <c r="AC40" s="631"/>
      <c r="AD40" s="631"/>
      <c r="AE40" s="631"/>
      <c r="AF40" s="631"/>
      <c r="AG40" s="631"/>
      <c r="AH40" s="631"/>
      <c r="AI40" s="631"/>
      <c r="AJ40" s="631"/>
      <c r="AK40" s="631"/>
      <c r="AL40" s="172"/>
      <c r="AM40" s="630" t="str">
        <f t="shared" si="0"/>
        <v/>
      </c>
      <c r="AN40" s="630"/>
      <c r="AO40" s="631"/>
      <c r="AP40" s="631"/>
      <c r="AQ40" s="631"/>
      <c r="AR40" s="631"/>
      <c r="AS40" s="631"/>
      <c r="AT40" s="631"/>
      <c r="AU40" s="631"/>
      <c r="AV40" s="631"/>
      <c r="AW40" s="631"/>
      <c r="AX40" s="631"/>
      <c r="AY40" s="631"/>
      <c r="AZ40" s="631"/>
      <c r="BA40" s="631"/>
      <c r="BB40" s="631"/>
      <c r="BC40" s="631"/>
      <c r="BD40" s="172"/>
      <c r="BE40" s="630">
        <f t="shared" si="1"/>
        <v>13</v>
      </c>
      <c r="BF40" s="630"/>
      <c r="BG40" s="631" t="str">
        <f>IF('各会計、関係団体の財政状況及び健全化判断比率'!B38="","",'各会計、関係団体の財政状況及び健全化判断比率'!B38)</f>
        <v>筑北村宅地造成事業特別会計</v>
      </c>
      <c r="BH40" s="631"/>
      <c r="BI40" s="631"/>
      <c r="BJ40" s="631"/>
      <c r="BK40" s="631"/>
      <c r="BL40" s="631"/>
      <c r="BM40" s="631"/>
      <c r="BN40" s="631"/>
      <c r="BO40" s="631"/>
      <c r="BP40" s="631"/>
      <c r="BQ40" s="631"/>
      <c r="BR40" s="631"/>
      <c r="BS40" s="631"/>
      <c r="BT40" s="631"/>
      <c r="BU40" s="631"/>
      <c r="BV40" s="172"/>
      <c r="BW40" s="630">
        <f t="shared" si="2"/>
        <v>20</v>
      </c>
      <c r="BX40" s="630"/>
      <c r="BY40" s="631" t="str">
        <f>IF('各会計、関係団体の財政状況及び健全化判断比率'!B74="","",'各会計、関係団体の財政状況及び健全化判断比率'!B74)</f>
        <v>長野県市町村総合事務組合（非常勤職員公務災害補償特別会計）</v>
      </c>
      <c r="BZ40" s="631"/>
      <c r="CA40" s="631"/>
      <c r="CB40" s="631"/>
      <c r="CC40" s="631"/>
      <c r="CD40" s="631"/>
      <c r="CE40" s="631"/>
      <c r="CF40" s="631"/>
      <c r="CG40" s="631"/>
      <c r="CH40" s="631"/>
      <c r="CI40" s="631"/>
      <c r="CJ40" s="631"/>
      <c r="CK40" s="631"/>
      <c r="CL40" s="631"/>
      <c r="CM40" s="631"/>
      <c r="CN40" s="172"/>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199"/>
    </row>
    <row r="41" spans="1:113" ht="32.25" customHeight="1" x14ac:dyDescent="0.15">
      <c r="A41" s="172"/>
      <c r="B41" s="196"/>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2"/>
      <c r="U41" s="630" t="str">
        <f t="shared" si="4"/>
        <v/>
      </c>
      <c r="V41" s="630"/>
      <c r="W41" s="631"/>
      <c r="X41" s="631"/>
      <c r="Y41" s="631"/>
      <c r="Z41" s="631"/>
      <c r="AA41" s="631"/>
      <c r="AB41" s="631"/>
      <c r="AC41" s="631"/>
      <c r="AD41" s="631"/>
      <c r="AE41" s="631"/>
      <c r="AF41" s="631"/>
      <c r="AG41" s="631"/>
      <c r="AH41" s="631"/>
      <c r="AI41" s="631"/>
      <c r="AJ41" s="631"/>
      <c r="AK41" s="631"/>
      <c r="AL41" s="172"/>
      <c r="AM41" s="630" t="str">
        <f t="shared" si="0"/>
        <v/>
      </c>
      <c r="AN41" s="630"/>
      <c r="AO41" s="631"/>
      <c r="AP41" s="631"/>
      <c r="AQ41" s="631"/>
      <c r="AR41" s="631"/>
      <c r="AS41" s="631"/>
      <c r="AT41" s="631"/>
      <c r="AU41" s="631"/>
      <c r="AV41" s="631"/>
      <c r="AW41" s="631"/>
      <c r="AX41" s="631"/>
      <c r="AY41" s="631"/>
      <c r="AZ41" s="631"/>
      <c r="BA41" s="631"/>
      <c r="BB41" s="631"/>
      <c r="BC41" s="631"/>
      <c r="BD41" s="172"/>
      <c r="BE41" s="630" t="str">
        <f t="shared" si="1"/>
        <v/>
      </c>
      <c r="BF41" s="630"/>
      <c r="BG41" s="631"/>
      <c r="BH41" s="631"/>
      <c r="BI41" s="631"/>
      <c r="BJ41" s="631"/>
      <c r="BK41" s="631"/>
      <c r="BL41" s="631"/>
      <c r="BM41" s="631"/>
      <c r="BN41" s="631"/>
      <c r="BO41" s="631"/>
      <c r="BP41" s="631"/>
      <c r="BQ41" s="631"/>
      <c r="BR41" s="631"/>
      <c r="BS41" s="631"/>
      <c r="BT41" s="631"/>
      <c r="BU41" s="631"/>
      <c r="BV41" s="172"/>
      <c r="BW41" s="630">
        <f t="shared" si="2"/>
        <v>21</v>
      </c>
      <c r="BX41" s="630"/>
      <c r="BY41" s="631" t="str">
        <f>IF('各会計、関係団体の財政状況及び健全化判断比率'!B75="","",'各会計、関係団体の財政状況及び健全化判断比率'!B75)</f>
        <v>松塩安筑老人福祉施設組合</v>
      </c>
      <c r="BZ41" s="631"/>
      <c r="CA41" s="631"/>
      <c r="CB41" s="631"/>
      <c r="CC41" s="631"/>
      <c r="CD41" s="631"/>
      <c r="CE41" s="631"/>
      <c r="CF41" s="631"/>
      <c r="CG41" s="631"/>
      <c r="CH41" s="631"/>
      <c r="CI41" s="631"/>
      <c r="CJ41" s="631"/>
      <c r="CK41" s="631"/>
      <c r="CL41" s="631"/>
      <c r="CM41" s="631"/>
      <c r="CN41" s="172"/>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199"/>
    </row>
    <row r="42" spans="1:113" ht="32.25" customHeight="1" x14ac:dyDescent="0.15">
      <c r="B42" s="196"/>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2"/>
      <c r="U42" s="630" t="str">
        <f t="shared" si="4"/>
        <v/>
      </c>
      <c r="V42" s="630"/>
      <c r="W42" s="631"/>
      <c r="X42" s="631"/>
      <c r="Y42" s="631"/>
      <c r="Z42" s="631"/>
      <c r="AA42" s="631"/>
      <c r="AB42" s="631"/>
      <c r="AC42" s="631"/>
      <c r="AD42" s="631"/>
      <c r="AE42" s="631"/>
      <c r="AF42" s="631"/>
      <c r="AG42" s="631"/>
      <c r="AH42" s="631"/>
      <c r="AI42" s="631"/>
      <c r="AJ42" s="631"/>
      <c r="AK42" s="631"/>
      <c r="AL42" s="172"/>
      <c r="AM42" s="630" t="str">
        <f t="shared" si="0"/>
        <v/>
      </c>
      <c r="AN42" s="630"/>
      <c r="AO42" s="631"/>
      <c r="AP42" s="631"/>
      <c r="AQ42" s="631"/>
      <c r="AR42" s="631"/>
      <c r="AS42" s="631"/>
      <c r="AT42" s="631"/>
      <c r="AU42" s="631"/>
      <c r="AV42" s="631"/>
      <c r="AW42" s="631"/>
      <c r="AX42" s="631"/>
      <c r="AY42" s="631"/>
      <c r="AZ42" s="631"/>
      <c r="BA42" s="631"/>
      <c r="BB42" s="631"/>
      <c r="BC42" s="631"/>
      <c r="BD42" s="172"/>
      <c r="BE42" s="630" t="str">
        <f t="shared" si="1"/>
        <v/>
      </c>
      <c r="BF42" s="630"/>
      <c r="BG42" s="631"/>
      <c r="BH42" s="631"/>
      <c r="BI42" s="631"/>
      <c r="BJ42" s="631"/>
      <c r="BK42" s="631"/>
      <c r="BL42" s="631"/>
      <c r="BM42" s="631"/>
      <c r="BN42" s="631"/>
      <c r="BO42" s="631"/>
      <c r="BP42" s="631"/>
      <c r="BQ42" s="631"/>
      <c r="BR42" s="631"/>
      <c r="BS42" s="631"/>
      <c r="BT42" s="631"/>
      <c r="BU42" s="631"/>
      <c r="BV42" s="172"/>
      <c r="BW42" s="630">
        <f t="shared" si="2"/>
        <v>22</v>
      </c>
      <c r="BX42" s="630"/>
      <c r="BY42" s="631" t="str">
        <f>IF('各会計、関係団体の財政状況及び健全化判断比率'!B76="","",'各会計、関係団体の財政状況及び健全化判断比率'!B76)</f>
        <v>松塩筑木曽老人福祉施設組合</v>
      </c>
      <c r="BZ42" s="631"/>
      <c r="CA42" s="631"/>
      <c r="CB42" s="631"/>
      <c r="CC42" s="631"/>
      <c r="CD42" s="631"/>
      <c r="CE42" s="631"/>
      <c r="CF42" s="631"/>
      <c r="CG42" s="631"/>
      <c r="CH42" s="631"/>
      <c r="CI42" s="631"/>
      <c r="CJ42" s="631"/>
      <c r="CK42" s="631"/>
      <c r="CL42" s="631"/>
      <c r="CM42" s="631"/>
      <c r="CN42" s="172"/>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199"/>
    </row>
    <row r="43" spans="1:113" ht="32.25" customHeight="1" x14ac:dyDescent="0.15">
      <c r="B43" s="196"/>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2"/>
      <c r="U43" s="630" t="str">
        <f t="shared" si="4"/>
        <v/>
      </c>
      <c r="V43" s="630"/>
      <c r="W43" s="631"/>
      <c r="X43" s="631"/>
      <c r="Y43" s="631"/>
      <c r="Z43" s="631"/>
      <c r="AA43" s="631"/>
      <c r="AB43" s="631"/>
      <c r="AC43" s="631"/>
      <c r="AD43" s="631"/>
      <c r="AE43" s="631"/>
      <c r="AF43" s="631"/>
      <c r="AG43" s="631"/>
      <c r="AH43" s="631"/>
      <c r="AI43" s="631"/>
      <c r="AJ43" s="631"/>
      <c r="AK43" s="631"/>
      <c r="AL43" s="172"/>
      <c r="AM43" s="630" t="str">
        <f t="shared" si="0"/>
        <v/>
      </c>
      <c r="AN43" s="630"/>
      <c r="AO43" s="631"/>
      <c r="AP43" s="631"/>
      <c r="AQ43" s="631"/>
      <c r="AR43" s="631"/>
      <c r="AS43" s="631"/>
      <c r="AT43" s="631"/>
      <c r="AU43" s="631"/>
      <c r="AV43" s="631"/>
      <c r="AW43" s="631"/>
      <c r="AX43" s="631"/>
      <c r="AY43" s="631"/>
      <c r="AZ43" s="631"/>
      <c r="BA43" s="631"/>
      <c r="BB43" s="631"/>
      <c r="BC43" s="631"/>
      <c r="BD43" s="172"/>
      <c r="BE43" s="630" t="str">
        <f t="shared" si="1"/>
        <v/>
      </c>
      <c r="BF43" s="630"/>
      <c r="BG43" s="631"/>
      <c r="BH43" s="631"/>
      <c r="BI43" s="631"/>
      <c r="BJ43" s="631"/>
      <c r="BK43" s="631"/>
      <c r="BL43" s="631"/>
      <c r="BM43" s="631"/>
      <c r="BN43" s="631"/>
      <c r="BO43" s="631"/>
      <c r="BP43" s="631"/>
      <c r="BQ43" s="631"/>
      <c r="BR43" s="631"/>
      <c r="BS43" s="631"/>
      <c r="BT43" s="631"/>
      <c r="BU43" s="631"/>
      <c r="BV43" s="172"/>
      <c r="BW43" s="630">
        <f t="shared" si="2"/>
        <v>23</v>
      </c>
      <c r="BX43" s="630"/>
      <c r="BY43" s="631" t="str">
        <f>IF('各会計、関係団体の財政状況及び健全化判断比率'!B77="","",'各会計、関係団体の財政状況及び健全化判断比率'!B77)</f>
        <v>中信地域町村交通災害共済事務組合</v>
      </c>
      <c r="BZ43" s="631"/>
      <c r="CA43" s="631"/>
      <c r="CB43" s="631"/>
      <c r="CC43" s="631"/>
      <c r="CD43" s="631"/>
      <c r="CE43" s="631"/>
      <c r="CF43" s="631"/>
      <c r="CG43" s="631"/>
      <c r="CH43" s="631"/>
      <c r="CI43" s="631"/>
      <c r="CJ43" s="631"/>
      <c r="CK43" s="631"/>
      <c r="CL43" s="631"/>
      <c r="CM43" s="631"/>
      <c r="CN43" s="172"/>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633" t="s">
        <v>209</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210</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211</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212</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213</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214</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215</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1" t="s">
        <v>617</v>
      </c>
    </row>
    <row r="54" spans="5:113" x14ac:dyDescent="0.15"/>
    <row r="55" spans="5:113" x14ac:dyDescent="0.15"/>
    <row r="56" spans="5:113" x14ac:dyDescent="0.15"/>
  </sheetData>
  <sheetProtection algorithmName="SHA-512" hashValue="yiA8RDmTVDrK6gAYk+lsoXHUtsNKBxYbdSy9I+ef/l9McI8yU+14ZkpAiPzzPFWNetRRG6+WFW+g4ZBIdQn8og==" saltValue="kSEKFEvpn4+xRFJIpXFiN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Y45" sqref="BY4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93" t="s">
        <v>580</v>
      </c>
      <c r="D34" s="1193"/>
      <c r="E34" s="1194"/>
      <c r="F34" s="32">
        <v>4.2699999999999996</v>
      </c>
      <c r="G34" s="33">
        <v>6.19</v>
      </c>
      <c r="H34" s="33">
        <v>4.7699999999999996</v>
      </c>
      <c r="I34" s="33">
        <v>6.1</v>
      </c>
      <c r="J34" s="34">
        <v>7.07</v>
      </c>
      <c r="K34" s="22"/>
      <c r="L34" s="22"/>
      <c r="M34" s="22"/>
      <c r="N34" s="22"/>
      <c r="O34" s="22"/>
      <c r="P34" s="22"/>
    </row>
    <row r="35" spans="1:16" ht="39" customHeight="1" x14ac:dyDescent="0.15">
      <c r="A35" s="22"/>
      <c r="B35" s="35"/>
      <c r="C35" s="1187" t="s">
        <v>581</v>
      </c>
      <c r="D35" s="1188"/>
      <c r="E35" s="1189"/>
      <c r="F35" s="36">
        <v>0.99</v>
      </c>
      <c r="G35" s="37">
        <v>0.53</v>
      </c>
      <c r="H35" s="37">
        <v>1.7</v>
      </c>
      <c r="I35" s="37">
        <v>2.15</v>
      </c>
      <c r="J35" s="38">
        <v>2.17</v>
      </c>
      <c r="K35" s="22"/>
      <c r="L35" s="22"/>
      <c r="M35" s="22"/>
      <c r="N35" s="22"/>
      <c r="O35" s="22"/>
      <c r="P35" s="22"/>
    </row>
    <row r="36" spans="1:16" ht="39" customHeight="1" x14ac:dyDescent="0.15">
      <c r="A36" s="22"/>
      <c r="B36" s="35"/>
      <c r="C36" s="1187" t="s">
        <v>582</v>
      </c>
      <c r="D36" s="1188"/>
      <c r="E36" s="1189"/>
      <c r="F36" s="36">
        <v>0.22</v>
      </c>
      <c r="G36" s="37">
        <v>0.19</v>
      </c>
      <c r="H36" s="37">
        <v>0.15</v>
      </c>
      <c r="I36" s="37">
        <v>0.63</v>
      </c>
      <c r="J36" s="38">
        <v>0.6</v>
      </c>
      <c r="K36" s="22"/>
      <c r="L36" s="22"/>
      <c r="M36" s="22"/>
      <c r="N36" s="22"/>
      <c r="O36" s="22"/>
      <c r="P36" s="22"/>
    </row>
    <row r="37" spans="1:16" ht="39" customHeight="1" x14ac:dyDescent="0.15">
      <c r="A37" s="22"/>
      <c r="B37" s="35"/>
      <c r="C37" s="1187" t="s">
        <v>583</v>
      </c>
      <c r="D37" s="1188"/>
      <c r="E37" s="1189"/>
      <c r="F37" s="36">
        <v>0.25</v>
      </c>
      <c r="G37" s="37">
        <v>0.17</v>
      </c>
      <c r="H37" s="37">
        <v>0.1</v>
      </c>
      <c r="I37" s="37">
        <v>0.22</v>
      </c>
      <c r="J37" s="38">
        <v>0.16</v>
      </c>
      <c r="K37" s="22"/>
      <c r="L37" s="22"/>
      <c r="M37" s="22"/>
      <c r="N37" s="22"/>
      <c r="O37" s="22"/>
      <c r="P37" s="22"/>
    </row>
    <row r="38" spans="1:16" ht="39" customHeight="1" x14ac:dyDescent="0.15">
      <c r="A38" s="22"/>
      <c r="B38" s="35"/>
      <c r="C38" s="1187" t="s">
        <v>584</v>
      </c>
      <c r="D38" s="1188"/>
      <c r="E38" s="1189"/>
      <c r="F38" s="36">
        <v>0.04</v>
      </c>
      <c r="G38" s="37">
        <v>0.12</v>
      </c>
      <c r="H38" s="37">
        <v>0.03</v>
      </c>
      <c r="I38" s="37">
        <v>0.03</v>
      </c>
      <c r="J38" s="38">
        <v>0.02</v>
      </c>
      <c r="K38" s="22"/>
      <c r="L38" s="22"/>
      <c r="M38" s="22"/>
      <c r="N38" s="22"/>
      <c r="O38" s="22"/>
      <c r="P38" s="22"/>
    </row>
    <row r="39" spans="1:16" ht="39" customHeight="1" x14ac:dyDescent="0.15">
      <c r="A39" s="22"/>
      <c r="B39" s="35"/>
      <c r="C39" s="1187" t="s">
        <v>585</v>
      </c>
      <c r="D39" s="1188"/>
      <c r="E39" s="1189"/>
      <c r="F39" s="36">
        <v>0.03</v>
      </c>
      <c r="G39" s="37">
        <v>0.05</v>
      </c>
      <c r="H39" s="37">
        <v>0.22</v>
      </c>
      <c r="I39" s="37">
        <v>0.02</v>
      </c>
      <c r="J39" s="38">
        <v>0.01</v>
      </c>
      <c r="K39" s="22"/>
      <c r="L39" s="22"/>
      <c r="M39" s="22"/>
      <c r="N39" s="22"/>
      <c r="O39" s="22"/>
      <c r="P39" s="22"/>
    </row>
    <row r="40" spans="1:16" ht="39" customHeight="1" x14ac:dyDescent="0.15">
      <c r="A40" s="22"/>
      <c r="B40" s="35"/>
      <c r="C40" s="1187" t="s">
        <v>586</v>
      </c>
      <c r="D40" s="1188"/>
      <c r="E40" s="1189"/>
      <c r="F40" s="36">
        <v>0.02</v>
      </c>
      <c r="G40" s="37">
        <v>0.02</v>
      </c>
      <c r="H40" s="37">
        <v>0.12</v>
      </c>
      <c r="I40" s="37">
        <v>0.02</v>
      </c>
      <c r="J40" s="38">
        <v>0.01</v>
      </c>
      <c r="K40" s="22"/>
      <c r="L40" s="22"/>
      <c r="M40" s="22"/>
      <c r="N40" s="22"/>
      <c r="O40" s="22"/>
      <c r="P40" s="22"/>
    </row>
    <row r="41" spans="1:16" ht="39" customHeight="1" x14ac:dyDescent="0.15">
      <c r="A41" s="22"/>
      <c r="B41" s="35"/>
      <c r="C41" s="1187" t="s">
        <v>587</v>
      </c>
      <c r="D41" s="1188"/>
      <c r="E41" s="1189"/>
      <c r="F41" s="36">
        <v>0.04</v>
      </c>
      <c r="G41" s="37">
        <v>0</v>
      </c>
      <c r="H41" s="37">
        <v>0.06</v>
      </c>
      <c r="I41" s="37">
        <v>0.01</v>
      </c>
      <c r="J41" s="38">
        <v>0.01</v>
      </c>
      <c r="K41" s="22"/>
      <c r="L41" s="22"/>
      <c r="M41" s="22"/>
      <c r="N41" s="22"/>
      <c r="O41" s="22"/>
      <c r="P41" s="22"/>
    </row>
    <row r="42" spans="1:16" ht="39" customHeight="1" x14ac:dyDescent="0.15">
      <c r="A42" s="22"/>
      <c r="B42" s="39"/>
      <c r="C42" s="1187" t="s">
        <v>588</v>
      </c>
      <c r="D42" s="1188"/>
      <c r="E42" s="1189"/>
      <c r="F42" s="36" t="s">
        <v>533</v>
      </c>
      <c r="G42" s="37" t="s">
        <v>533</v>
      </c>
      <c r="H42" s="37" t="s">
        <v>533</v>
      </c>
      <c r="I42" s="37" t="s">
        <v>533</v>
      </c>
      <c r="J42" s="38" t="s">
        <v>533</v>
      </c>
      <c r="K42" s="22"/>
      <c r="L42" s="22"/>
      <c r="M42" s="22"/>
      <c r="N42" s="22"/>
      <c r="O42" s="22"/>
      <c r="P42" s="22"/>
    </row>
    <row r="43" spans="1:16" ht="39" customHeight="1" thickBot="1" x14ac:dyDescent="0.2">
      <c r="A43" s="22"/>
      <c r="B43" s="40"/>
      <c r="C43" s="1190" t="s">
        <v>589</v>
      </c>
      <c r="D43" s="1191"/>
      <c r="E43" s="1192"/>
      <c r="F43" s="41">
        <v>0.16</v>
      </c>
      <c r="G43" s="42">
        <v>0.17</v>
      </c>
      <c r="H43" s="42">
        <v>0.12</v>
      </c>
      <c r="I43" s="42">
        <v>0.05</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d60A1pB/XLZJwmGvt+xLXffX0KbY6eop9oaaWn592Ty1o4nso2RUxkuLqQUnDd7gKn2tiV8iKMNLjwNDNf3aw==" saltValue="92o8JTE+bevbmL6tjpUI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SheetLayoutView="55" workbookViewId="0">
      <selection activeCell="BY45" sqref="BY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95" t="s">
        <v>10</v>
      </c>
      <c r="C45" s="1196"/>
      <c r="D45" s="58"/>
      <c r="E45" s="1201" t="s">
        <v>11</v>
      </c>
      <c r="F45" s="1201"/>
      <c r="G45" s="1201"/>
      <c r="H45" s="1201"/>
      <c r="I45" s="1201"/>
      <c r="J45" s="1202"/>
      <c r="K45" s="59">
        <v>494</v>
      </c>
      <c r="L45" s="60">
        <v>528</v>
      </c>
      <c r="M45" s="60">
        <v>527</v>
      </c>
      <c r="N45" s="60">
        <v>489</v>
      </c>
      <c r="O45" s="61">
        <v>432</v>
      </c>
      <c r="P45" s="48"/>
      <c r="Q45" s="48"/>
      <c r="R45" s="48"/>
      <c r="S45" s="48"/>
      <c r="T45" s="48"/>
      <c r="U45" s="48"/>
    </row>
    <row r="46" spans="1:21" ht="30.75" customHeight="1" x14ac:dyDescent="0.15">
      <c r="A46" s="48"/>
      <c r="B46" s="1197"/>
      <c r="C46" s="1198"/>
      <c r="D46" s="62"/>
      <c r="E46" s="1203" t="s">
        <v>12</v>
      </c>
      <c r="F46" s="1203"/>
      <c r="G46" s="1203"/>
      <c r="H46" s="1203"/>
      <c r="I46" s="1203"/>
      <c r="J46" s="1204"/>
      <c r="K46" s="63" t="s">
        <v>533</v>
      </c>
      <c r="L46" s="64" t="s">
        <v>533</v>
      </c>
      <c r="M46" s="64" t="s">
        <v>533</v>
      </c>
      <c r="N46" s="64" t="s">
        <v>533</v>
      </c>
      <c r="O46" s="65" t="s">
        <v>533</v>
      </c>
      <c r="P46" s="48"/>
      <c r="Q46" s="48"/>
      <c r="R46" s="48"/>
      <c r="S46" s="48"/>
      <c r="T46" s="48"/>
      <c r="U46" s="48"/>
    </row>
    <row r="47" spans="1:21" ht="30.75" customHeight="1" x14ac:dyDescent="0.15">
      <c r="A47" s="48"/>
      <c r="B47" s="1197"/>
      <c r="C47" s="1198"/>
      <c r="D47" s="62"/>
      <c r="E47" s="1203" t="s">
        <v>13</v>
      </c>
      <c r="F47" s="1203"/>
      <c r="G47" s="1203"/>
      <c r="H47" s="1203"/>
      <c r="I47" s="1203"/>
      <c r="J47" s="1204"/>
      <c r="K47" s="63" t="s">
        <v>533</v>
      </c>
      <c r="L47" s="64" t="s">
        <v>533</v>
      </c>
      <c r="M47" s="64" t="s">
        <v>533</v>
      </c>
      <c r="N47" s="64" t="s">
        <v>533</v>
      </c>
      <c r="O47" s="65" t="s">
        <v>533</v>
      </c>
      <c r="P47" s="48"/>
      <c r="Q47" s="48"/>
      <c r="R47" s="48"/>
      <c r="S47" s="48"/>
      <c r="T47" s="48"/>
      <c r="U47" s="48"/>
    </row>
    <row r="48" spans="1:21" ht="30.75" customHeight="1" x14ac:dyDescent="0.15">
      <c r="A48" s="48"/>
      <c r="B48" s="1197"/>
      <c r="C48" s="1198"/>
      <c r="D48" s="62"/>
      <c r="E48" s="1203" t="s">
        <v>14</v>
      </c>
      <c r="F48" s="1203"/>
      <c r="G48" s="1203"/>
      <c r="H48" s="1203"/>
      <c r="I48" s="1203"/>
      <c r="J48" s="1204"/>
      <c r="K48" s="63">
        <v>150</v>
      </c>
      <c r="L48" s="64">
        <v>170</v>
      </c>
      <c r="M48" s="64">
        <v>156</v>
      </c>
      <c r="N48" s="64">
        <v>173</v>
      </c>
      <c r="O48" s="65">
        <v>168</v>
      </c>
      <c r="P48" s="48"/>
      <c r="Q48" s="48"/>
      <c r="R48" s="48"/>
      <c r="S48" s="48"/>
      <c r="T48" s="48"/>
      <c r="U48" s="48"/>
    </row>
    <row r="49" spans="1:21" ht="30.75" customHeight="1" x14ac:dyDescent="0.15">
      <c r="A49" s="48"/>
      <c r="B49" s="1197"/>
      <c r="C49" s="1198"/>
      <c r="D49" s="62"/>
      <c r="E49" s="1203" t="s">
        <v>15</v>
      </c>
      <c r="F49" s="1203"/>
      <c r="G49" s="1203"/>
      <c r="H49" s="1203"/>
      <c r="I49" s="1203"/>
      <c r="J49" s="1204"/>
      <c r="K49" s="63">
        <v>10</v>
      </c>
      <c r="L49" s="64">
        <v>3</v>
      </c>
      <c r="M49" s="64">
        <v>4</v>
      </c>
      <c r="N49" s="64">
        <v>4</v>
      </c>
      <c r="O49" s="65">
        <v>4</v>
      </c>
      <c r="P49" s="48"/>
      <c r="Q49" s="48"/>
      <c r="R49" s="48"/>
      <c r="S49" s="48"/>
      <c r="T49" s="48"/>
      <c r="U49" s="48"/>
    </row>
    <row r="50" spans="1:21" ht="30.75" customHeight="1" x14ac:dyDescent="0.15">
      <c r="A50" s="48"/>
      <c r="B50" s="1197"/>
      <c r="C50" s="1198"/>
      <c r="D50" s="62"/>
      <c r="E50" s="1203" t="s">
        <v>16</v>
      </c>
      <c r="F50" s="1203"/>
      <c r="G50" s="1203"/>
      <c r="H50" s="1203"/>
      <c r="I50" s="1203"/>
      <c r="J50" s="1204"/>
      <c r="K50" s="63">
        <v>6</v>
      </c>
      <c r="L50" s="64">
        <v>2</v>
      </c>
      <c r="M50" s="64">
        <v>2</v>
      </c>
      <c r="N50" s="64" t="s">
        <v>533</v>
      </c>
      <c r="O50" s="65" t="s">
        <v>533</v>
      </c>
      <c r="P50" s="48"/>
      <c r="Q50" s="48"/>
      <c r="R50" s="48"/>
      <c r="S50" s="48"/>
      <c r="T50" s="48"/>
      <c r="U50" s="48"/>
    </row>
    <row r="51" spans="1:21" ht="30.75" customHeight="1" x14ac:dyDescent="0.15">
      <c r="A51" s="48"/>
      <c r="B51" s="1199"/>
      <c r="C51" s="1200"/>
      <c r="D51" s="66"/>
      <c r="E51" s="1203" t="s">
        <v>17</v>
      </c>
      <c r="F51" s="1203"/>
      <c r="G51" s="1203"/>
      <c r="H51" s="1203"/>
      <c r="I51" s="1203"/>
      <c r="J51" s="1204"/>
      <c r="K51" s="63" t="s">
        <v>533</v>
      </c>
      <c r="L51" s="64" t="s">
        <v>533</v>
      </c>
      <c r="M51" s="64" t="s">
        <v>533</v>
      </c>
      <c r="N51" s="64" t="s">
        <v>533</v>
      </c>
      <c r="O51" s="65" t="s">
        <v>533</v>
      </c>
      <c r="P51" s="48"/>
      <c r="Q51" s="48"/>
      <c r="R51" s="48"/>
      <c r="S51" s="48"/>
      <c r="T51" s="48"/>
      <c r="U51" s="48"/>
    </row>
    <row r="52" spans="1:21" ht="30.75" customHeight="1" x14ac:dyDescent="0.15">
      <c r="A52" s="48"/>
      <c r="B52" s="1205" t="s">
        <v>18</v>
      </c>
      <c r="C52" s="1206"/>
      <c r="D52" s="66"/>
      <c r="E52" s="1203" t="s">
        <v>19</v>
      </c>
      <c r="F52" s="1203"/>
      <c r="G52" s="1203"/>
      <c r="H52" s="1203"/>
      <c r="I52" s="1203"/>
      <c r="J52" s="1204"/>
      <c r="K52" s="63">
        <v>556</v>
      </c>
      <c r="L52" s="64">
        <v>572</v>
      </c>
      <c r="M52" s="64">
        <v>569</v>
      </c>
      <c r="N52" s="64">
        <v>572</v>
      </c>
      <c r="O52" s="65">
        <v>540</v>
      </c>
      <c r="P52" s="48"/>
      <c r="Q52" s="48"/>
      <c r="R52" s="48"/>
      <c r="S52" s="48"/>
      <c r="T52" s="48"/>
      <c r="U52" s="48"/>
    </row>
    <row r="53" spans="1:21" ht="30.75" customHeight="1" thickBot="1" x14ac:dyDescent="0.2">
      <c r="A53" s="48"/>
      <c r="B53" s="1207" t="s">
        <v>20</v>
      </c>
      <c r="C53" s="1208"/>
      <c r="D53" s="67"/>
      <c r="E53" s="1209" t="s">
        <v>21</v>
      </c>
      <c r="F53" s="1209"/>
      <c r="G53" s="1209"/>
      <c r="H53" s="1209"/>
      <c r="I53" s="1209"/>
      <c r="J53" s="1210"/>
      <c r="K53" s="68">
        <v>104</v>
      </c>
      <c r="L53" s="69">
        <v>131</v>
      </c>
      <c r="M53" s="69">
        <v>120</v>
      </c>
      <c r="N53" s="69">
        <v>94</v>
      </c>
      <c r="O53" s="70">
        <v>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11" t="s">
        <v>24</v>
      </c>
      <c r="C57" s="1212"/>
      <c r="D57" s="1215" t="s">
        <v>25</v>
      </c>
      <c r="E57" s="1216"/>
      <c r="F57" s="1216"/>
      <c r="G57" s="1216"/>
      <c r="H57" s="1216"/>
      <c r="I57" s="1216"/>
      <c r="J57" s="1217"/>
      <c r="K57" s="351">
        <v>387</v>
      </c>
      <c r="L57" s="351">
        <v>320</v>
      </c>
      <c r="M57" s="351">
        <v>266</v>
      </c>
      <c r="N57" s="349">
        <v>205</v>
      </c>
      <c r="O57" s="83">
        <v>139</v>
      </c>
    </row>
    <row r="58" spans="1:21" ht="31.5" customHeight="1" thickBot="1" x14ac:dyDescent="0.2">
      <c r="B58" s="1213"/>
      <c r="C58" s="1214"/>
      <c r="D58" s="1218" t="s">
        <v>26</v>
      </c>
      <c r="E58" s="1219"/>
      <c r="F58" s="1219"/>
      <c r="G58" s="1219"/>
      <c r="H58" s="1219"/>
      <c r="I58" s="1219"/>
      <c r="J58" s="1220"/>
      <c r="K58" s="352">
        <v>39</v>
      </c>
      <c r="L58" s="352">
        <v>80</v>
      </c>
      <c r="M58" s="352">
        <v>20</v>
      </c>
      <c r="N58" s="350">
        <v>101</v>
      </c>
      <c r="O58" s="84">
        <v>100</v>
      </c>
    </row>
    <row r="59" spans="1:21" ht="24" customHeight="1" x14ac:dyDescent="0.15">
      <c r="B59" s="85"/>
      <c r="C59" s="85"/>
      <c r="D59" s="86" t="s">
        <v>27</v>
      </c>
      <c r="E59" s="87"/>
      <c r="F59" s="87"/>
      <c r="G59" s="87"/>
      <c r="H59" s="87"/>
      <c r="I59" s="87"/>
      <c r="J59" s="87"/>
      <c r="K59" s="87"/>
      <c r="L59" s="87"/>
      <c r="M59" s="87"/>
      <c r="N59" s="87"/>
      <c r="O59" s="87"/>
    </row>
    <row r="60" spans="1:21" ht="24" customHeight="1" x14ac:dyDescent="0.15">
      <c r="B60" s="88"/>
      <c r="C60" s="88"/>
      <c r="D60" s="86" t="s">
        <v>28</v>
      </c>
      <c r="E60" s="87"/>
      <c r="F60" s="87"/>
      <c r="G60" s="87"/>
      <c r="H60" s="87"/>
      <c r="I60" s="87"/>
      <c r="J60" s="87"/>
      <c r="K60" s="87"/>
      <c r="L60" s="87"/>
      <c r="M60" s="87"/>
      <c r="N60" s="87"/>
      <c r="O60" s="87"/>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dcn/+F5JgaDdxSGY+BJKc7UtpvKm5V6Iv1GCXxNlViF1ZcOjCaN0jVF+waX0LNyLUxYEn4wmGK50W/n+FBJQg==" saltValue="+lOP8fEK+goHPuQhAorU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SheetLayoutView="100" workbookViewId="0">
      <selection activeCell="BY45" sqref="BY45"/>
    </sheetView>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8</v>
      </c>
    </row>
    <row r="40" spans="2:13" ht="27.75" customHeight="1" thickBot="1" x14ac:dyDescent="0.2">
      <c r="B40" s="91" t="s">
        <v>9</v>
      </c>
      <c r="C40" s="92"/>
      <c r="D40" s="92"/>
      <c r="E40" s="93"/>
      <c r="F40" s="93"/>
      <c r="G40" s="93"/>
      <c r="H40" s="94" t="s">
        <v>2</v>
      </c>
      <c r="I40" s="95" t="s">
        <v>575</v>
      </c>
      <c r="J40" s="96" t="s">
        <v>576</v>
      </c>
      <c r="K40" s="96" t="s">
        <v>577</v>
      </c>
      <c r="L40" s="96" t="s">
        <v>578</v>
      </c>
      <c r="M40" s="97" t="s">
        <v>579</v>
      </c>
    </row>
    <row r="41" spans="2:13" ht="27.75" customHeight="1" x14ac:dyDescent="0.15">
      <c r="B41" s="1221" t="s">
        <v>29</v>
      </c>
      <c r="C41" s="1222"/>
      <c r="D41" s="98"/>
      <c r="E41" s="1227" t="s">
        <v>30</v>
      </c>
      <c r="F41" s="1227"/>
      <c r="G41" s="1227"/>
      <c r="H41" s="1228"/>
      <c r="I41" s="340">
        <v>3940</v>
      </c>
      <c r="J41" s="341">
        <v>3682</v>
      </c>
      <c r="K41" s="341">
        <v>3652</v>
      </c>
      <c r="L41" s="341">
        <v>3520</v>
      </c>
      <c r="M41" s="342">
        <v>3162</v>
      </c>
    </row>
    <row r="42" spans="2:13" ht="27.75" customHeight="1" x14ac:dyDescent="0.15">
      <c r="B42" s="1223"/>
      <c r="C42" s="1224"/>
      <c r="D42" s="99"/>
      <c r="E42" s="1229" t="s">
        <v>31</v>
      </c>
      <c r="F42" s="1229"/>
      <c r="G42" s="1229"/>
      <c r="H42" s="1230"/>
      <c r="I42" s="343">
        <v>4</v>
      </c>
      <c r="J42" s="344">
        <v>2</v>
      </c>
      <c r="K42" s="344" t="s">
        <v>533</v>
      </c>
      <c r="L42" s="344" t="s">
        <v>533</v>
      </c>
      <c r="M42" s="345" t="s">
        <v>533</v>
      </c>
    </row>
    <row r="43" spans="2:13" ht="27.75" customHeight="1" x14ac:dyDescent="0.15">
      <c r="B43" s="1223"/>
      <c r="C43" s="1224"/>
      <c r="D43" s="99"/>
      <c r="E43" s="1229" t="s">
        <v>32</v>
      </c>
      <c r="F43" s="1229"/>
      <c r="G43" s="1229"/>
      <c r="H43" s="1230"/>
      <c r="I43" s="343">
        <v>1717</v>
      </c>
      <c r="J43" s="344">
        <v>1390</v>
      </c>
      <c r="K43" s="344">
        <v>1198</v>
      </c>
      <c r="L43" s="344">
        <v>1192</v>
      </c>
      <c r="M43" s="345">
        <v>1118</v>
      </c>
    </row>
    <row r="44" spans="2:13" ht="27.75" customHeight="1" x14ac:dyDescent="0.15">
      <c r="B44" s="1223"/>
      <c r="C44" s="1224"/>
      <c r="D44" s="99"/>
      <c r="E44" s="1229" t="s">
        <v>33</v>
      </c>
      <c r="F44" s="1229"/>
      <c r="G44" s="1229"/>
      <c r="H44" s="1230"/>
      <c r="I44" s="343">
        <v>33</v>
      </c>
      <c r="J44" s="344">
        <v>32</v>
      </c>
      <c r="K44" s="344">
        <v>27</v>
      </c>
      <c r="L44" s="344">
        <v>23</v>
      </c>
      <c r="M44" s="345">
        <v>20</v>
      </c>
    </row>
    <row r="45" spans="2:13" ht="27.75" customHeight="1" x14ac:dyDescent="0.15">
      <c r="B45" s="1223"/>
      <c r="C45" s="1224"/>
      <c r="D45" s="99"/>
      <c r="E45" s="1229" t="s">
        <v>34</v>
      </c>
      <c r="F45" s="1229"/>
      <c r="G45" s="1229"/>
      <c r="H45" s="1230"/>
      <c r="I45" s="343">
        <v>910</v>
      </c>
      <c r="J45" s="344">
        <v>842</v>
      </c>
      <c r="K45" s="344">
        <v>882</v>
      </c>
      <c r="L45" s="344">
        <v>894</v>
      </c>
      <c r="M45" s="345">
        <v>901</v>
      </c>
    </row>
    <row r="46" spans="2:13" ht="27.75" customHeight="1" x14ac:dyDescent="0.15">
      <c r="B46" s="1223"/>
      <c r="C46" s="1224"/>
      <c r="D46" s="100"/>
      <c r="E46" s="1229" t="s">
        <v>35</v>
      </c>
      <c r="F46" s="1229"/>
      <c r="G46" s="1229"/>
      <c r="H46" s="1230"/>
      <c r="I46" s="343" t="s">
        <v>533</v>
      </c>
      <c r="J46" s="344" t="s">
        <v>533</v>
      </c>
      <c r="K46" s="344" t="s">
        <v>533</v>
      </c>
      <c r="L46" s="344" t="s">
        <v>533</v>
      </c>
      <c r="M46" s="345" t="s">
        <v>533</v>
      </c>
    </row>
    <row r="47" spans="2:13" ht="27.75" customHeight="1" x14ac:dyDescent="0.15">
      <c r="B47" s="1223"/>
      <c r="C47" s="1224"/>
      <c r="D47" s="101"/>
      <c r="E47" s="1231" t="s">
        <v>36</v>
      </c>
      <c r="F47" s="1232"/>
      <c r="G47" s="1232"/>
      <c r="H47" s="1233"/>
      <c r="I47" s="343" t="s">
        <v>533</v>
      </c>
      <c r="J47" s="344" t="s">
        <v>533</v>
      </c>
      <c r="K47" s="344" t="s">
        <v>533</v>
      </c>
      <c r="L47" s="344" t="s">
        <v>533</v>
      </c>
      <c r="M47" s="345" t="s">
        <v>533</v>
      </c>
    </row>
    <row r="48" spans="2:13" ht="27.75" customHeight="1" x14ac:dyDescent="0.15">
      <c r="B48" s="1223"/>
      <c r="C48" s="1224"/>
      <c r="D48" s="99"/>
      <c r="E48" s="1229" t="s">
        <v>37</v>
      </c>
      <c r="F48" s="1229"/>
      <c r="G48" s="1229"/>
      <c r="H48" s="1230"/>
      <c r="I48" s="343" t="s">
        <v>533</v>
      </c>
      <c r="J48" s="344" t="s">
        <v>533</v>
      </c>
      <c r="K48" s="344" t="s">
        <v>533</v>
      </c>
      <c r="L48" s="344" t="s">
        <v>533</v>
      </c>
      <c r="M48" s="345" t="s">
        <v>533</v>
      </c>
    </row>
    <row r="49" spans="2:13" ht="27.75" customHeight="1" x14ac:dyDescent="0.15">
      <c r="B49" s="1225"/>
      <c r="C49" s="1226"/>
      <c r="D49" s="99"/>
      <c r="E49" s="1229" t="s">
        <v>38</v>
      </c>
      <c r="F49" s="1229"/>
      <c r="G49" s="1229"/>
      <c r="H49" s="1230"/>
      <c r="I49" s="343" t="s">
        <v>533</v>
      </c>
      <c r="J49" s="344" t="s">
        <v>533</v>
      </c>
      <c r="K49" s="344" t="s">
        <v>533</v>
      </c>
      <c r="L49" s="344" t="s">
        <v>533</v>
      </c>
      <c r="M49" s="345" t="s">
        <v>533</v>
      </c>
    </row>
    <row r="50" spans="2:13" ht="27.75" customHeight="1" x14ac:dyDescent="0.15">
      <c r="B50" s="1234" t="s">
        <v>39</v>
      </c>
      <c r="C50" s="1235"/>
      <c r="D50" s="102"/>
      <c r="E50" s="1229" t="s">
        <v>40</v>
      </c>
      <c r="F50" s="1229"/>
      <c r="G50" s="1229"/>
      <c r="H50" s="1230"/>
      <c r="I50" s="343">
        <v>3116</v>
      </c>
      <c r="J50" s="344">
        <v>3122</v>
      </c>
      <c r="K50" s="344">
        <v>3146</v>
      </c>
      <c r="L50" s="344">
        <v>3513</v>
      </c>
      <c r="M50" s="345">
        <v>3810</v>
      </c>
    </row>
    <row r="51" spans="2:13" ht="27.75" customHeight="1" x14ac:dyDescent="0.15">
      <c r="B51" s="1223"/>
      <c r="C51" s="1224"/>
      <c r="D51" s="99"/>
      <c r="E51" s="1229" t="s">
        <v>41</v>
      </c>
      <c r="F51" s="1229"/>
      <c r="G51" s="1229"/>
      <c r="H51" s="1230"/>
      <c r="I51" s="343">
        <v>57</v>
      </c>
      <c r="J51" s="344">
        <v>64</v>
      </c>
      <c r="K51" s="344">
        <v>70</v>
      </c>
      <c r="L51" s="344">
        <v>70</v>
      </c>
      <c r="M51" s="345">
        <v>61</v>
      </c>
    </row>
    <row r="52" spans="2:13" ht="27.75" customHeight="1" x14ac:dyDescent="0.15">
      <c r="B52" s="1225"/>
      <c r="C52" s="1226"/>
      <c r="D52" s="99"/>
      <c r="E52" s="1229" t="s">
        <v>42</v>
      </c>
      <c r="F52" s="1229"/>
      <c r="G52" s="1229"/>
      <c r="H52" s="1230"/>
      <c r="I52" s="343">
        <v>4911</v>
      </c>
      <c r="J52" s="344">
        <v>4539</v>
      </c>
      <c r="K52" s="344">
        <v>4518</v>
      </c>
      <c r="L52" s="344">
        <v>4402</v>
      </c>
      <c r="M52" s="345">
        <v>4133</v>
      </c>
    </row>
    <row r="53" spans="2:13" ht="27.75" customHeight="1" thickBot="1" x14ac:dyDescent="0.2">
      <c r="B53" s="1236" t="s">
        <v>43</v>
      </c>
      <c r="C53" s="1237"/>
      <c r="D53" s="103"/>
      <c r="E53" s="1238" t="s">
        <v>44</v>
      </c>
      <c r="F53" s="1238"/>
      <c r="G53" s="1238"/>
      <c r="H53" s="1239"/>
      <c r="I53" s="346">
        <v>-1479</v>
      </c>
      <c r="J53" s="347">
        <v>-1778</v>
      </c>
      <c r="K53" s="347">
        <v>-1975</v>
      </c>
      <c r="L53" s="347">
        <v>-2355</v>
      </c>
      <c r="M53" s="348">
        <v>-2802</v>
      </c>
    </row>
    <row r="54" spans="2:13" ht="27.75" customHeight="1" x14ac:dyDescent="0.15">
      <c r="B54" s="104" t="s">
        <v>45</v>
      </c>
      <c r="C54" s="105"/>
      <c r="D54" s="105"/>
      <c r="E54" s="106"/>
      <c r="F54" s="106"/>
      <c r="G54" s="106"/>
      <c r="H54" s="106"/>
      <c r="I54" s="107"/>
      <c r="J54" s="107"/>
      <c r="K54" s="107"/>
      <c r="L54" s="107"/>
      <c r="M54" s="107"/>
    </row>
    <row r="55" spans="2:13" x14ac:dyDescent="0.15"/>
  </sheetData>
  <sheetProtection algorithmName="SHA-512" hashValue="so4jvSaqsvgVnrny4/H+v3HrxzdOXOCJU7tHS5PbqZVSm9S2iH+iORgkREuVzc3BybG0gIzVcGQB8dIwQ5kBbQ==" saltValue="mjl0te2dJXiW5B1AApD0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A53" sqref="A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8" t="s">
        <v>46</v>
      </c>
    </row>
    <row r="54" spans="2:8" ht="29.25" customHeight="1" thickBot="1" x14ac:dyDescent="0.25">
      <c r="B54" s="109" t="s">
        <v>1</v>
      </c>
      <c r="C54" s="110"/>
      <c r="D54" s="110"/>
      <c r="E54" s="111" t="s">
        <v>2</v>
      </c>
      <c r="F54" s="112" t="s">
        <v>577</v>
      </c>
      <c r="G54" s="112" t="s">
        <v>578</v>
      </c>
      <c r="H54" s="113" t="s">
        <v>579</v>
      </c>
    </row>
    <row r="55" spans="2:8" ht="52.5" customHeight="1" x14ac:dyDescent="0.15">
      <c r="B55" s="114"/>
      <c r="C55" s="1242" t="s">
        <v>47</v>
      </c>
      <c r="D55" s="1242"/>
      <c r="E55" s="1243"/>
      <c r="F55" s="115">
        <v>2888</v>
      </c>
      <c r="G55" s="115">
        <v>3134</v>
      </c>
      <c r="H55" s="116">
        <v>3414</v>
      </c>
    </row>
    <row r="56" spans="2:8" ht="52.5" customHeight="1" x14ac:dyDescent="0.15">
      <c r="B56" s="117"/>
      <c r="C56" s="1244" t="s">
        <v>48</v>
      </c>
      <c r="D56" s="1244"/>
      <c r="E56" s="1245"/>
      <c r="F56" s="118">
        <v>206</v>
      </c>
      <c r="G56" s="118">
        <v>139</v>
      </c>
      <c r="H56" s="119">
        <v>150</v>
      </c>
    </row>
    <row r="57" spans="2:8" ht="53.25" customHeight="1" x14ac:dyDescent="0.15">
      <c r="B57" s="117"/>
      <c r="C57" s="1246" t="s">
        <v>49</v>
      </c>
      <c r="D57" s="1246"/>
      <c r="E57" s="1247"/>
      <c r="F57" s="120">
        <v>882</v>
      </c>
      <c r="G57" s="120">
        <v>884</v>
      </c>
      <c r="H57" s="121">
        <v>846</v>
      </c>
    </row>
    <row r="58" spans="2:8" ht="45.75" customHeight="1" x14ac:dyDescent="0.15">
      <c r="B58" s="122"/>
      <c r="C58" s="1248" t="s">
        <v>596</v>
      </c>
      <c r="D58" s="1249"/>
      <c r="E58" s="1250"/>
      <c r="F58" s="353">
        <v>504</v>
      </c>
      <c r="G58" s="354">
        <v>464</v>
      </c>
      <c r="H58" s="123">
        <v>417</v>
      </c>
    </row>
    <row r="59" spans="2:8" ht="45.75" customHeight="1" x14ac:dyDescent="0.15">
      <c r="B59" s="122"/>
      <c r="C59" s="1248" t="s">
        <v>597</v>
      </c>
      <c r="D59" s="1249"/>
      <c r="E59" s="1250"/>
      <c r="F59" s="353">
        <v>177</v>
      </c>
      <c r="G59" s="354">
        <v>164</v>
      </c>
      <c r="H59" s="123">
        <v>165</v>
      </c>
    </row>
    <row r="60" spans="2:8" ht="45.75" customHeight="1" x14ac:dyDescent="0.15">
      <c r="B60" s="122"/>
      <c r="C60" s="1248" t="s">
        <v>598</v>
      </c>
      <c r="D60" s="1249"/>
      <c r="E60" s="1250"/>
      <c r="F60" s="353">
        <v>159</v>
      </c>
      <c r="G60" s="354">
        <v>159</v>
      </c>
      <c r="H60" s="123">
        <v>159</v>
      </c>
    </row>
    <row r="61" spans="2:8" ht="45.75" customHeight="1" x14ac:dyDescent="0.15">
      <c r="B61" s="122"/>
      <c r="C61" s="1248" t="s">
        <v>599</v>
      </c>
      <c r="D61" s="1249"/>
      <c r="E61" s="1250"/>
      <c r="F61" s="353">
        <v>0</v>
      </c>
      <c r="G61" s="354">
        <v>46</v>
      </c>
      <c r="H61" s="123">
        <v>46</v>
      </c>
    </row>
    <row r="62" spans="2:8" ht="45.75" customHeight="1" thickBot="1" x14ac:dyDescent="0.2">
      <c r="B62" s="124"/>
      <c r="C62" s="1251" t="s">
        <v>600</v>
      </c>
      <c r="D62" s="1252"/>
      <c r="E62" s="1253"/>
      <c r="F62" s="353">
        <v>15</v>
      </c>
      <c r="G62" s="354">
        <v>18</v>
      </c>
      <c r="H62" s="125">
        <v>27</v>
      </c>
    </row>
    <row r="63" spans="2:8" ht="52.5" customHeight="1" thickBot="1" x14ac:dyDescent="0.2">
      <c r="B63" s="126"/>
      <c r="C63" s="1240" t="s">
        <v>50</v>
      </c>
      <c r="D63" s="1240"/>
      <c r="E63" s="1241"/>
      <c r="F63" s="127">
        <v>3976</v>
      </c>
      <c r="G63" s="127">
        <v>4158</v>
      </c>
      <c r="H63" s="128">
        <v>4410</v>
      </c>
    </row>
    <row r="64" spans="2:8" x14ac:dyDescent="0.15"/>
  </sheetData>
  <sheetProtection algorithmName="SHA-512" hashValue="kHTKtuOQsxpmiXsEHEQJq5Og0wo7sLctbPSaKFG57PWMrpGUD86oBv2U62/ksfvDW2UMvJFrWOIPih1/EvL0fg==" saltValue="TyZjiu+KaI2rKinUtLuKDw=="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5" zoomScaleNormal="85" zoomScaleSheetLayoutView="55" workbookViewId="0">
      <selection activeCell="BD13" sqref="BD13"/>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44"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44"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44"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44"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44"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44"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44"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44"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44"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44"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44"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44"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44"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44"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44"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618</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619</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62" t="s">
        <v>628</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4"/>
    </row>
    <row r="44" spans="2:109" x14ac:dyDescent="0.15">
      <c r="B44" s="369"/>
      <c r="AN44" s="1265"/>
      <c r="AO44" s="1266"/>
      <c r="AP44" s="1266"/>
      <c r="AQ44" s="1266"/>
      <c r="AR44" s="1266"/>
      <c r="AS44" s="1266"/>
      <c r="AT44" s="1266"/>
      <c r="AU44" s="1266"/>
      <c r="AV44" s="1266"/>
      <c r="AW44" s="1266"/>
      <c r="AX44" s="1266"/>
      <c r="AY44" s="1266"/>
      <c r="AZ44" s="1266"/>
      <c r="BA44" s="1266"/>
      <c r="BB44" s="1266"/>
      <c r="BC44" s="1266"/>
      <c r="BD44" s="1266"/>
      <c r="BE44" s="1266"/>
      <c r="BF44" s="1266"/>
      <c r="BG44" s="1266"/>
      <c r="BH44" s="1266"/>
      <c r="BI44" s="1266"/>
      <c r="BJ44" s="1266"/>
      <c r="BK44" s="1266"/>
      <c r="BL44" s="1266"/>
      <c r="BM44" s="1266"/>
      <c r="BN44" s="1266"/>
      <c r="BO44" s="1266"/>
      <c r="BP44" s="1266"/>
      <c r="BQ44" s="1266"/>
      <c r="BR44" s="1266"/>
      <c r="BS44" s="1266"/>
      <c r="BT44" s="1266"/>
      <c r="BU44" s="1266"/>
      <c r="BV44" s="1266"/>
      <c r="BW44" s="1266"/>
      <c r="BX44" s="1266"/>
      <c r="BY44" s="1266"/>
      <c r="BZ44" s="1266"/>
      <c r="CA44" s="1266"/>
      <c r="CB44" s="1266"/>
      <c r="CC44" s="1266"/>
      <c r="CD44" s="1266"/>
      <c r="CE44" s="1266"/>
      <c r="CF44" s="1266"/>
      <c r="CG44" s="1266"/>
      <c r="CH44" s="1266"/>
      <c r="CI44" s="1266"/>
      <c r="CJ44" s="1266"/>
      <c r="CK44" s="1266"/>
      <c r="CL44" s="1266"/>
      <c r="CM44" s="1266"/>
      <c r="CN44" s="1266"/>
      <c r="CO44" s="1266"/>
      <c r="CP44" s="1266"/>
      <c r="CQ44" s="1266"/>
      <c r="CR44" s="1266"/>
      <c r="CS44" s="1266"/>
      <c r="CT44" s="1266"/>
      <c r="CU44" s="1266"/>
      <c r="CV44" s="1266"/>
      <c r="CW44" s="1266"/>
      <c r="CX44" s="1266"/>
      <c r="CY44" s="1266"/>
      <c r="CZ44" s="1266"/>
      <c r="DA44" s="1266"/>
      <c r="DB44" s="1266"/>
      <c r="DC44" s="1267"/>
    </row>
    <row r="45" spans="2:109" x14ac:dyDescent="0.15">
      <c r="B45" s="369"/>
      <c r="AN45" s="1265"/>
      <c r="AO45" s="1266"/>
      <c r="AP45" s="1266"/>
      <c r="AQ45" s="1266"/>
      <c r="AR45" s="1266"/>
      <c r="AS45" s="1266"/>
      <c r="AT45" s="1266"/>
      <c r="AU45" s="1266"/>
      <c r="AV45" s="1266"/>
      <c r="AW45" s="1266"/>
      <c r="AX45" s="1266"/>
      <c r="AY45" s="1266"/>
      <c r="AZ45" s="1266"/>
      <c r="BA45" s="1266"/>
      <c r="BB45" s="1266"/>
      <c r="BC45" s="1266"/>
      <c r="BD45" s="1266"/>
      <c r="BE45" s="1266"/>
      <c r="BF45" s="1266"/>
      <c r="BG45" s="1266"/>
      <c r="BH45" s="1266"/>
      <c r="BI45" s="1266"/>
      <c r="BJ45" s="1266"/>
      <c r="BK45" s="1266"/>
      <c r="BL45" s="1266"/>
      <c r="BM45" s="1266"/>
      <c r="BN45" s="1266"/>
      <c r="BO45" s="1266"/>
      <c r="BP45" s="1266"/>
      <c r="BQ45" s="1266"/>
      <c r="BR45" s="1266"/>
      <c r="BS45" s="1266"/>
      <c r="BT45" s="1266"/>
      <c r="BU45" s="1266"/>
      <c r="BV45" s="1266"/>
      <c r="BW45" s="1266"/>
      <c r="BX45" s="1266"/>
      <c r="BY45" s="1266"/>
      <c r="BZ45" s="1266"/>
      <c r="CA45" s="1266"/>
      <c r="CB45" s="1266"/>
      <c r="CC45" s="1266"/>
      <c r="CD45" s="1266"/>
      <c r="CE45" s="1266"/>
      <c r="CF45" s="1266"/>
      <c r="CG45" s="1266"/>
      <c r="CH45" s="1266"/>
      <c r="CI45" s="1266"/>
      <c r="CJ45" s="1266"/>
      <c r="CK45" s="1266"/>
      <c r="CL45" s="1266"/>
      <c r="CM45" s="1266"/>
      <c r="CN45" s="1266"/>
      <c r="CO45" s="1266"/>
      <c r="CP45" s="1266"/>
      <c r="CQ45" s="1266"/>
      <c r="CR45" s="1266"/>
      <c r="CS45" s="1266"/>
      <c r="CT45" s="1266"/>
      <c r="CU45" s="1266"/>
      <c r="CV45" s="1266"/>
      <c r="CW45" s="1266"/>
      <c r="CX45" s="1266"/>
      <c r="CY45" s="1266"/>
      <c r="CZ45" s="1266"/>
      <c r="DA45" s="1266"/>
      <c r="DB45" s="1266"/>
      <c r="DC45" s="1267"/>
    </row>
    <row r="46" spans="2:109" x14ac:dyDescent="0.15">
      <c r="B46" s="369"/>
      <c r="AN46" s="1265"/>
      <c r="AO46" s="1266"/>
      <c r="AP46" s="1266"/>
      <c r="AQ46" s="1266"/>
      <c r="AR46" s="1266"/>
      <c r="AS46" s="1266"/>
      <c r="AT46" s="1266"/>
      <c r="AU46" s="1266"/>
      <c r="AV46" s="1266"/>
      <c r="AW46" s="1266"/>
      <c r="AX46" s="1266"/>
      <c r="AY46" s="1266"/>
      <c r="AZ46" s="1266"/>
      <c r="BA46" s="1266"/>
      <c r="BB46" s="1266"/>
      <c r="BC46" s="1266"/>
      <c r="BD46" s="1266"/>
      <c r="BE46" s="1266"/>
      <c r="BF46" s="1266"/>
      <c r="BG46" s="1266"/>
      <c r="BH46" s="1266"/>
      <c r="BI46" s="1266"/>
      <c r="BJ46" s="1266"/>
      <c r="BK46" s="1266"/>
      <c r="BL46" s="1266"/>
      <c r="BM46" s="1266"/>
      <c r="BN46" s="1266"/>
      <c r="BO46" s="1266"/>
      <c r="BP46" s="1266"/>
      <c r="BQ46" s="1266"/>
      <c r="BR46" s="1266"/>
      <c r="BS46" s="1266"/>
      <c r="BT46" s="1266"/>
      <c r="BU46" s="1266"/>
      <c r="BV46" s="1266"/>
      <c r="BW46" s="1266"/>
      <c r="BX46" s="1266"/>
      <c r="BY46" s="1266"/>
      <c r="BZ46" s="1266"/>
      <c r="CA46" s="1266"/>
      <c r="CB46" s="1266"/>
      <c r="CC46" s="1266"/>
      <c r="CD46" s="1266"/>
      <c r="CE46" s="1266"/>
      <c r="CF46" s="1266"/>
      <c r="CG46" s="1266"/>
      <c r="CH46" s="1266"/>
      <c r="CI46" s="1266"/>
      <c r="CJ46" s="1266"/>
      <c r="CK46" s="1266"/>
      <c r="CL46" s="1266"/>
      <c r="CM46" s="1266"/>
      <c r="CN46" s="1266"/>
      <c r="CO46" s="1266"/>
      <c r="CP46" s="1266"/>
      <c r="CQ46" s="1266"/>
      <c r="CR46" s="1266"/>
      <c r="CS46" s="1266"/>
      <c r="CT46" s="1266"/>
      <c r="CU46" s="1266"/>
      <c r="CV46" s="1266"/>
      <c r="CW46" s="1266"/>
      <c r="CX46" s="1266"/>
      <c r="CY46" s="1266"/>
      <c r="CZ46" s="1266"/>
      <c r="DA46" s="1266"/>
      <c r="DB46" s="1266"/>
      <c r="DC46" s="1267"/>
    </row>
    <row r="47" spans="2:109" x14ac:dyDescent="0.15">
      <c r="B47" s="369"/>
      <c r="AN47" s="1268"/>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70"/>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620</v>
      </c>
    </row>
    <row r="50" spans="1:109" x14ac:dyDescent="0.15">
      <c r="B50" s="369"/>
      <c r="G50" s="1254"/>
      <c r="H50" s="1254"/>
      <c r="I50" s="1254"/>
      <c r="J50" s="1254"/>
      <c r="K50" s="379"/>
      <c r="L50" s="379"/>
      <c r="M50" s="380"/>
      <c r="N50" s="380"/>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60" t="s">
        <v>575</v>
      </c>
      <c r="BQ50" s="1260"/>
      <c r="BR50" s="1260"/>
      <c r="BS50" s="1260"/>
      <c r="BT50" s="1260"/>
      <c r="BU50" s="1260"/>
      <c r="BV50" s="1260"/>
      <c r="BW50" s="1260"/>
      <c r="BX50" s="1260" t="s">
        <v>576</v>
      </c>
      <c r="BY50" s="1260"/>
      <c r="BZ50" s="1260"/>
      <c r="CA50" s="1260"/>
      <c r="CB50" s="1260"/>
      <c r="CC50" s="1260"/>
      <c r="CD50" s="1260"/>
      <c r="CE50" s="1260"/>
      <c r="CF50" s="1260" t="s">
        <v>577</v>
      </c>
      <c r="CG50" s="1260"/>
      <c r="CH50" s="1260"/>
      <c r="CI50" s="1260"/>
      <c r="CJ50" s="1260"/>
      <c r="CK50" s="1260"/>
      <c r="CL50" s="1260"/>
      <c r="CM50" s="1260"/>
      <c r="CN50" s="1260" t="s">
        <v>578</v>
      </c>
      <c r="CO50" s="1260"/>
      <c r="CP50" s="1260"/>
      <c r="CQ50" s="1260"/>
      <c r="CR50" s="1260"/>
      <c r="CS50" s="1260"/>
      <c r="CT50" s="1260"/>
      <c r="CU50" s="1260"/>
      <c r="CV50" s="1260" t="s">
        <v>579</v>
      </c>
      <c r="CW50" s="1260"/>
      <c r="CX50" s="1260"/>
      <c r="CY50" s="1260"/>
      <c r="CZ50" s="1260"/>
      <c r="DA50" s="1260"/>
      <c r="DB50" s="1260"/>
      <c r="DC50" s="1260"/>
    </row>
    <row r="51" spans="1:109" ht="13.5" customHeight="1" x14ac:dyDescent="0.15">
      <c r="B51" s="369"/>
      <c r="G51" s="1271"/>
      <c r="H51" s="1271"/>
      <c r="I51" s="1275"/>
      <c r="J51" s="1275"/>
      <c r="K51" s="1261"/>
      <c r="L51" s="1261"/>
      <c r="M51" s="1261"/>
      <c r="N51" s="1261"/>
      <c r="AM51" s="378"/>
      <c r="AN51" s="1259" t="s">
        <v>621</v>
      </c>
      <c r="AO51" s="1259"/>
      <c r="AP51" s="1259"/>
      <c r="AQ51" s="1259"/>
      <c r="AR51" s="1259"/>
      <c r="AS51" s="1259"/>
      <c r="AT51" s="1259"/>
      <c r="AU51" s="1259"/>
      <c r="AV51" s="1259"/>
      <c r="AW51" s="1259"/>
      <c r="AX51" s="1259"/>
      <c r="AY51" s="1259"/>
      <c r="AZ51" s="1259"/>
      <c r="BA51" s="1259"/>
      <c r="BB51" s="1259" t="s">
        <v>622</v>
      </c>
      <c r="BC51" s="1259"/>
      <c r="BD51" s="1259"/>
      <c r="BE51" s="1259"/>
      <c r="BF51" s="1259"/>
      <c r="BG51" s="1259"/>
      <c r="BH51" s="1259"/>
      <c r="BI51" s="1259"/>
      <c r="BJ51" s="1259"/>
      <c r="BK51" s="1259"/>
      <c r="BL51" s="1259"/>
      <c r="BM51" s="1259"/>
      <c r="BN51" s="1259"/>
      <c r="BO51" s="1259"/>
      <c r="BP51" s="1256"/>
      <c r="BQ51" s="1256"/>
      <c r="BR51" s="1256"/>
      <c r="BS51" s="1256"/>
      <c r="BT51" s="1256"/>
      <c r="BU51" s="1256"/>
      <c r="BV51" s="1256"/>
      <c r="BW51" s="1256"/>
      <c r="BX51" s="1256"/>
      <c r="BY51" s="1256"/>
      <c r="BZ51" s="1256"/>
      <c r="CA51" s="1256"/>
      <c r="CB51" s="1256"/>
      <c r="CC51" s="1256"/>
      <c r="CD51" s="1256"/>
      <c r="CE51" s="1256"/>
      <c r="CF51" s="1256"/>
      <c r="CG51" s="1256"/>
      <c r="CH51" s="1256"/>
      <c r="CI51" s="1256"/>
      <c r="CJ51" s="1256"/>
      <c r="CK51" s="1256"/>
      <c r="CL51" s="1256"/>
      <c r="CM51" s="1256"/>
      <c r="CN51" s="1256"/>
      <c r="CO51" s="1256"/>
      <c r="CP51" s="1256"/>
      <c r="CQ51" s="1256"/>
      <c r="CR51" s="1256"/>
      <c r="CS51" s="1256"/>
      <c r="CT51" s="1256"/>
      <c r="CU51" s="1256"/>
      <c r="CV51" s="1256"/>
      <c r="CW51" s="1256"/>
      <c r="CX51" s="1256"/>
      <c r="CY51" s="1256"/>
      <c r="CZ51" s="1256"/>
      <c r="DA51" s="1256"/>
      <c r="DB51" s="1256"/>
      <c r="DC51" s="1256"/>
    </row>
    <row r="52" spans="1:109" x14ac:dyDescent="0.15">
      <c r="B52" s="369"/>
      <c r="G52" s="1271"/>
      <c r="H52" s="1271"/>
      <c r="I52" s="1275"/>
      <c r="J52" s="1275"/>
      <c r="K52" s="1261"/>
      <c r="L52" s="1261"/>
      <c r="M52" s="1261"/>
      <c r="N52" s="1261"/>
      <c r="AM52" s="378"/>
      <c r="AN52" s="1259"/>
      <c r="AO52" s="1259"/>
      <c r="AP52" s="1259"/>
      <c r="AQ52" s="1259"/>
      <c r="AR52" s="1259"/>
      <c r="AS52" s="1259"/>
      <c r="AT52" s="1259"/>
      <c r="AU52" s="1259"/>
      <c r="AV52" s="1259"/>
      <c r="AW52" s="1259"/>
      <c r="AX52" s="1259"/>
      <c r="AY52" s="1259"/>
      <c r="AZ52" s="1259"/>
      <c r="BA52" s="1259"/>
      <c r="BB52" s="1259"/>
      <c r="BC52" s="1259"/>
      <c r="BD52" s="1259"/>
      <c r="BE52" s="1259"/>
      <c r="BF52" s="1259"/>
      <c r="BG52" s="1259"/>
      <c r="BH52" s="1259"/>
      <c r="BI52" s="1259"/>
      <c r="BJ52" s="1259"/>
      <c r="BK52" s="1259"/>
      <c r="BL52" s="1259"/>
      <c r="BM52" s="1259"/>
      <c r="BN52" s="1259"/>
      <c r="BO52" s="1259"/>
      <c r="BP52" s="1256"/>
      <c r="BQ52" s="1256"/>
      <c r="BR52" s="1256"/>
      <c r="BS52" s="1256"/>
      <c r="BT52" s="1256"/>
      <c r="BU52" s="1256"/>
      <c r="BV52" s="1256"/>
      <c r="BW52" s="1256"/>
      <c r="BX52" s="1256"/>
      <c r="BY52" s="1256"/>
      <c r="BZ52" s="1256"/>
      <c r="CA52" s="1256"/>
      <c r="CB52" s="1256"/>
      <c r="CC52" s="1256"/>
      <c r="CD52" s="1256"/>
      <c r="CE52" s="1256"/>
      <c r="CF52" s="1256"/>
      <c r="CG52" s="1256"/>
      <c r="CH52" s="1256"/>
      <c r="CI52" s="1256"/>
      <c r="CJ52" s="1256"/>
      <c r="CK52" s="1256"/>
      <c r="CL52" s="1256"/>
      <c r="CM52" s="1256"/>
      <c r="CN52" s="1256"/>
      <c r="CO52" s="1256"/>
      <c r="CP52" s="1256"/>
      <c r="CQ52" s="1256"/>
      <c r="CR52" s="1256"/>
      <c r="CS52" s="1256"/>
      <c r="CT52" s="1256"/>
      <c r="CU52" s="1256"/>
      <c r="CV52" s="1256"/>
      <c r="CW52" s="1256"/>
      <c r="CX52" s="1256"/>
      <c r="CY52" s="1256"/>
      <c r="CZ52" s="1256"/>
      <c r="DA52" s="1256"/>
      <c r="DB52" s="1256"/>
      <c r="DC52" s="1256"/>
    </row>
    <row r="53" spans="1:109" x14ac:dyDescent="0.15">
      <c r="A53" s="377"/>
      <c r="B53" s="369"/>
      <c r="G53" s="1271"/>
      <c r="H53" s="1271"/>
      <c r="I53" s="1254"/>
      <c r="J53" s="1254"/>
      <c r="K53" s="1261"/>
      <c r="L53" s="1261"/>
      <c r="M53" s="1261"/>
      <c r="N53" s="1261"/>
      <c r="AM53" s="378"/>
      <c r="AN53" s="1259"/>
      <c r="AO53" s="1259"/>
      <c r="AP53" s="1259"/>
      <c r="AQ53" s="1259"/>
      <c r="AR53" s="1259"/>
      <c r="AS53" s="1259"/>
      <c r="AT53" s="1259"/>
      <c r="AU53" s="1259"/>
      <c r="AV53" s="1259"/>
      <c r="AW53" s="1259"/>
      <c r="AX53" s="1259"/>
      <c r="AY53" s="1259"/>
      <c r="AZ53" s="1259"/>
      <c r="BA53" s="1259"/>
      <c r="BB53" s="1259" t="s">
        <v>623</v>
      </c>
      <c r="BC53" s="1259"/>
      <c r="BD53" s="1259"/>
      <c r="BE53" s="1259"/>
      <c r="BF53" s="1259"/>
      <c r="BG53" s="1259"/>
      <c r="BH53" s="1259"/>
      <c r="BI53" s="1259"/>
      <c r="BJ53" s="1259"/>
      <c r="BK53" s="1259"/>
      <c r="BL53" s="1259"/>
      <c r="BM53" s="1259"/>
      <c r="BN53" s="1259"/>
      <c r="BO53" s="1259"/>
      <c r="BP53" s="1256">
        <v>69.599999999999994</v>
      </c>
      <c r="BQ53" s="1256"/>
      <c r="BR53" s="1256"/>
      <c r="BS53" s="1256"/>
      <c r="BT53" s="1256"/>
      <c r="BU53" s="1256"/>
      <c r="BV53" s="1256"/>
      <c r="BW53" s="1256"/>
      <c r="BX53" s="1256">
        <v>71.2</v>
      </c>
      <c r="BY53" s="1256"/>
      <c r="BZ53" s="1256"/>
      <c r="CA53" s="1256"/>
      <c r="CB53" s="1256"/>
      <c r="CC53" s="1256"/>
      <c r="CD53" s="1256"/>
      <c r="CE53" s="1256"/>
      <c r="CF53" s="1256">
        <v>72.5</v>
      </c>
      <c r="CG53" s="1256"/>
      <c r="CH53" s="1256"/>
      <c r="CI53" s="1256"/>
      <c r="CJ53" s="1256"/>
      <c r="CK53" s="1256"/>
      <c r="CL53" s="1256"/>
      <c r="CM53" s="1256"/>
      <c r="CN53" s="1256">
        <v>74.2</v>
      </c>
      <c r="CO53" s="1256"/>
      <c r="CP53" s="1256"/>
      <c r="CQ53" s="1256"/>
      <c r="CR53" s="1256"/>
      <c r="CS53" s="1256"/>
      <c r="CT53" s="1256"/>
      <c r="CU53" s="1256"/>
      <c r="CV53" s="1256">
        <v>76</v>
      </c>
      <c r="CW53" s="1256"/>
      <c r="CX53" s="1256"/>
      <c r="CY53" s="1256"/>
      <c r="CZ53" s="1256"/>
      <c r="DA53" s="1256"/>
      <c r="DB53" s="1256"/>
      <c r="DC53" s="1256"/>
    </row>
    <row r="54" spans="1:109" x14ac:dyDescent="0.15">
      <c r="A54" s="377"/>
      <c r="B54" s="369"/>
      <c r="G54" s="1271"/>
      <c r="H54" s="1271"/>
      <c r="I54" s="1254"/>
      <c r="J54" s="1254"/>
      <c r="K54" s="1261"/>
      <c r="L54" s="1261"/>
      <c r="M54" s="1261"/>
      <c r="N54" s="1261"/>
      <c r="AM54" s="378"/>
      <c r="AN54" s="1259"/>
      <c r="AO54" s="1259"/>
      <c r="AP54" s="1259"/>
      <c r="AQ54" s="1259"/>
      <c r="AR54" s="1259"/>
      <c r="AS54" s="1259"/>
      <c r="AT54" s="1259"/>
      <c r="AU54" s="1259"/>
      <c r="AV54" s="1259"/>
      <c r="AW54" s="1259"/>
      <c r="AX54" s="1259"/>
      <c r="AY54" s="1259"/>
      <c r="AZ54" s="1259"/>
      <c r="BA54" s="1259"/>
      <c r="BB54" s="1259"/>
      <c r="BC54" s="1259"/>
      <c r="BD54" s="1259"/>
      <c r="BE54" s="1259"/>
      <c r="BF54" s="1259"/>
      <c r="BG54" s="1259"/>
      <c r="BH54" s="1259"/>
      <c r="BI54" s="1259"/>
      <c r="BJ54" s="1259"/>
      <c r="BK54" s="1259"/>
      <c r="BL54" s="1259"/>
      <c r="BM54" s="1259"/>
      <c r="BN54" s="1259"/>
      <c r="BO54" s="1259"/>
      <c r="BP54" s="1256"/>
      <c r="BQ54" s="1256"/>
      <c r="BR54" s="1256"/>
      <c r="BS54" s="1256"/>
      <c r="BT54" s="1256"/>
      <c r="BU54" s="1256"/>
      <c r="BV54" s="1256"/>
      <c r="BW54" s="1256"/>
      <c r="BX54" s="1256"/>
      <c r="BY54" s="1256"/>
      <c r="BZ54" s="1256"/>
      <c r="CA54" s="1256"/>
      <c r="CB54" s="1256"/>
      <c r="CC54" s="1256"/>
      <c r="CD54" s="1256"/>
      <c r="CE54" s="1256"/>
      <c r="CF54" s="1256"/>
      <c r="CG54" s="1256"/>
      <c r="CH54" s="1256"/>
      <c r="CI54" s="1256"/>
      <c r="CJ54" s="1256"/>
      <c r="CK54" s="1256"/>
      <c r="CL54" s="1256"/>
      <c r="CM54" s="1256"/>
      <c r="CN54" s="1256"/>
      <c r="CO54" s="1256"/>
      <c r="CP54" s="1256"/>
      <c r="CQ54" s="1256"/>
      <c r="CR54" s="1256"/>
      <c r="CS54" s="1256"/>
      <c r="CT54" s="1256"/>
      <c r="CU54" s="1256"/>
      <c r="CV54" s="1256"/>
      <c r="CW54" s="1256"/>
      <c r="CX54" s="1256"/>
      <c r="CY54" s="1256"/>
      <c r="CZ54" s="1256"/>
      <c r="DA54" s="1256"/>
      <c r="DB54" s="1256"/>
      <c r="DC54" s="1256"/>
    </row>
    <row r="55" spans="1:109" x14ac:dyDescent="0.15">
      <c r="A55" s="377"/>
      <c r="B55" s="369"/>
      <c r="G55" s="1254"/>
      <c r="H55" s="1254"/>
      <c r="I55" s="1254"/>
      <c r="J55" s="1254"/>
      <c r="K55" s="1261"/>
      <c r="L55" s="1261"/>
      <c r="M55" s="1261"/>
      <c r="N55" s="1261"/>
      <c r="AN55" s="1260" t="s">
        <v>624</v>
      </c>
      <c r="AO55" s="1260"/>
      <c r="AP55" s="1260"/>
      <c r="AQ55" s="1260"/>
      <c r="AR55" s="1260"/>
      <c r="AS55" s="1260"/>
      <c r="AT55" s="1260"/>
      <c r="AU55" s="1260"/>
      <c r="AV55" s="1260"/>
      <c r="AW55" s="1260"/>
      <c r="AX55" s="1260"/>
      <c r="AY55" s="1260"/>
      <c r="AZ55" s="1260"/>
      <c r="BA55" s="1260"/>
      <c r="BB55" s="1259" t="s">
        <v>622</v>
      </c>
      <c r="BC55" s="1259"/>
      <c r="BD55" s="1259"/>
      <c r="BE55" s="1259"/>
      <c r="BF55" s="1259"/>
      <c r="BG55" s="1259"/>
      <c r="BH55" s="1259"/>
      <c r="BI55" s="1259"/>
      <c r="BJ55" s="1259"/>
      <c r="BK55" s="1259"/>
      <c r="BL55" s="1259"/>
      <c r="BM55" s="1259"/>
      <c r="BN55" s="1259"/>
      <c r="BO55" s="1259"/>
      <c r="BP55" s="1256">
        <v>0</v>
      </c>
      <c r="BQ55" s="1256"/>
      <c r="BR55" s="1256"/>
      <c r="BS55" s="1256"/>
      <c r="BT55" s="1256"/>
      <c r="BU55" s="1256"/>
      <c r="BV55" s="1256"/>
      <c r="BW55" s="1256"/>
      <c r="BX55" s="1256">
        <v>0</v>
      </c>
      <c r="BY55" s="1256"/>
      <c r="BZ55" s="1256"/>
      <c r="CA55" s="1256"/>
      <c r="CB55" s="1256"/>
      <c r="CC55" s="1256"/>
      <c r="CD55" s="1256"/>
      <c r="CE55" s="1256"/>
      <c r="CF55" s="1256">
        <v>0</v>
      </c>
      <c r="CG55" s="1256"/>
      <c r="CH55" s="1256"/>
      <c r="CI55" s="1256"/>
      <c r="CJ55" s="1256"/>
      <c r="CK55" s="1256"/>
      <c r="CL55" s="1256"/>
      <c r="CM55" s="1256"/>
      <c r="CN55" s="1256">
        <v>0</v>
      </c>
      <c r="CO55" s="1256"/>
      <c r="CP55" s="1256"/>
      <c r="CQ55" s="1256"/>
      <c r="CR55" s="1256"/>
      <c r="CS55" s="1256"/>
      <c r="CT55" s="1256"/>
      <c r="CU55" s="1256"/>
      <c r="CV55" s="1256">
        <v>0</v>
      </c>
      <c r="CW55" s="1256"/>
      <c r="CX55" s="1256"/>
      <c r="CY55" s="1256"/>
      <c r="CZ55" s="1256"/>
      <c r="DA55" s="1256"/>
      <c r="DB55" s="1256"/>
      <c r="DC55" s="1256"/>
    </row>
    <row r="56" spans="1:109" x14ac:dyDescent="0.15">
      <c r="A56" s="377"/>
      <c r="B56" s="369"/>
      <c r="G56" s="1254"/>
      <c r="H56" s="1254"/>
      <c r="I56" s="1254"/>
      <c r="J56" s="1254"/>
      <c r="K56" s="1261"/>
      <c r="L56" s="1261"/>
      <c r="M56" s="1261"/>
      <c r="N56" s="1261"/>
      <c r="AN56" s="1260"/>
      <c r="AO56" s="1260"/>
      <c r="AP56" s="1260"/>
      <c r="AQ56" s="1260"/>
      <c r="AR56" s="1260"/>
      <c r="AS56" s="1260"/>
      <c r="AT56" s="1260"/>
      <c r="AU56" s="1260"/>
      <c r="AV56" s="1260"/>
      <c r="AW56" s="1260"/>
      <c r="AX56" s="1260"/>
      <c r="AY56" s="1260"/>
      <c r="AZ56" s="1260"/>
      <c r="BA56" s="1260"/>
      <c r="BB56" s="1259"/>
      <c r="BC56" s="1259"/>
      <c r="BD56" s="1259"/>
      <c r="BE56" s="1259"/>
      <c r="BF56" s="1259"/>
      <c r="BG56" s="1259"/>
      <c r="BH56" s="1259"/>
      <c r="BI56" s="1259"/>
      <c r="BJ56" s="1259"/>
      <c r="BK56" s="1259"/>
      <c r="BL56" s="1259"/>
      <c r="BM56" s="1259"/>
      <c r="BN56" s="1259"/>
      <c r="BO56" s="1259"/>
      <c r="BP56" s="1256"/>
      <c r="BQ56" s="1256"/>
      <c r="BR56" s="1256"/>
      <c r="BS56" s="1256"/>
      <c r="BT56" s="1256"/>
      <c r="BU56" s="1256"/>
      <c r="BV56" s="1256"/>
      <c r="BW56" s="1256"/>
      <c r="BX56" s="1256"/>
      <c r="BY56" s="1256"/>
      <c r="BZ56" s="1256"/>
      <c r="CA56" s="1256"/>
      <c r="CB56" s="1256"/>
      <c r="CC56" s="1256"/>
      <c r="CD56" s="1256"/>
      <c r="CE56" s="1256"/>
      <c r="CF56" s="1256"/>
      <c r="CG56" s="1256"/>
      <c r="CH56" s="1256"/>
      <c r="CI56" s="1256"/>
      <c r="CJ56" s="1256"/>
      <c r="CK56" s="1256"/>
      <c r="CL56" s="1256"/>
      <c r="CM56" s="1256"/>
      <c r="CN56" s="1256"/>
      <c r="CO56" s="1256"/>
      <c r="CP56" s="1256"/>
      <c r="CQ56" s="1256"/>
      <c r="CR56" s="1256"/>
      <c r="CS56" s="1256"/>
      <c r="CT56" s="1256"/>
      <c r="CU56" s="1256"/>
      <c r="CV56" s="1256"/>
      <c r="CW56" s="1256"/>
      <c r="CX56" s="1256"/>
      <c r="CY56" s="1256"/>
      <c r="CZ56" s="1256"/>
      <c r="DA56" s="1256"/>
      <c r="DB56" s="1256"/>
      <c r="DC56" s="1256"/>
    </row>
    <row r="57" spans="1:109" s="377" customFormat="1" x14ac:dyDescent="0.15">
      <c r="B57" s="381"/>
      <c r="G57" s="1254"/>
      <c r="H57" s="1254"/>
      <c r="I57" s="1257"/>
      <c r="J57" s="1257"/>
      <c r="K57" s="1261"/>
      <c r="L57" s="1261"/>
      <c r="M57" s="1261"/>
      <c r="N57" s="1261"/>
      <c r="AM57" s="363"/>
      <c r="AN57" s="1260"/>
      <c r="AO57" s="1260"/>
      <c r="AP57" s="1260"/>
      <c r="AQ57" s="1260"/>
      <c r="AR57" s="1260"/>
      <c r="AS57" s="1260"/>
      <c r="AT57" s="1260"/>
      <c r="AU57" s="1260"/>
      <c r="AV57" s="1260"/>
      <c r="AW57" s="1260"/>
      <c r="AX57" s="1260"/>
      <c r="AY57" s="1260"/>
      <c r="AZ57" s="1260"/>
      <c r="BA57" s="1260"/>
      <c r="BB57" s="1259" t="s">
        <v>623</v>
      </c>
      <c r="BC57" s="1259"/>
      <c r="BD57" s="1259"/>
      <c r="BE57" s="1259"/>
      <c r="BF57" s="1259"/>
      <c r="BG57" s="1259"/>
      <c r="BH57" s="1259"/>
      <c r="BI57" s="1259"/>
      <c r="BJ57" s="1259"/>
      <c r="BK57" s="1259"/>
      <c r="BL57" s="1259"/>
      <c r="BM57" s="1259"/>
      <c r="BN57" s="1259"/>
      <c r="BO57" s="1259"/>
      <c r="BP57" s="1256">
        <v>57.7</v>
      </c>
      <c r="BQ57" s="1256"/>
      <c r="BR57" s="1256"/>
      <c r="BS57" s="1256"/>
      <c r="BT57" s="1256"/>
      <c r="BU57" s="1256"/>
      <c r="BV57" s="1256"/>
      <c r="BW57" s="1256"/>
      <c r="BX57" s="1256">
        <v>59.3</v>
      </c>
      <c r="BY57" s="1256"/>
      <c r="BZ57" s="1256"/>
      <c r="CA57" s="1256"/>
      <c r="CB57" s="1256"/>
      <c r="CC57" s="1256"/>
      <c r="CD57" s="1256"/>
      <c r="CE57" s="1256"/>
      <c r="CF57" s="1256">
        <v>60.4</v>
      </c>
      <c r="CG57" s="1256"/>
      <c r="CH57" s="1256"/>
      <c r="CI57" s="1256"/>
      <c r="CJ57" s="1256"/>
      <c r="CK57" s="1256"/>
      <c r="CL57" s="1256"/>
      <c r="CM57" s="1256"/>
      <c r="CN57" s="1256">
        <v>61.1</v>
      </c>
      <c r="CO57" s="1256"/>
      <c r="CP57" s="1256"/>
      <c r="CQ57" s="1256"/>
      <c r="CR57" s="1256"/>
      <c r="CS57" s="1256"/>
      <c r="CT57" s="1256"/>
      <c r="CU57" s="1256"/>
      <c r="CV57" s="1256">
        <v>48</v>
      </c>
      <c r="CW57" s="1256"/>
      <c r="CX57" s="1256"/>
      <c r="CY57" s="1256"/>
      <c r="CZ57" s="1256"/>
      <c r="DA57" s="1256"/>
      <c r="DB57" s="1256"/>
      <c r="DC57" s="1256"/>
      <c r="DD57" s="382"/>
      <c r="DE57" s="381"/>
    </row>
    <row r="58" spans="1:109" s="377" customFormat="1" x14ac:dyDescent="0.15">
      <c r="A58" s="363"/>
      <c r="B58" s="381"/>
      <c r="G58" s="1254"/>
      <c r="H58" s="1254"/>
      <c r="I58" s="1257"/>
      <c r="J58" s="1257"/>
      <c r="K58" s="1261"/>
      <c r="L58" s="1261"/>
      <c r="M58" s="1261"/>
      <c r="N58" s="1261"/>
      <c r="AM58" s="363"/>
      <c r="AN58" s="1260"/>
      <c r="AO58" s="1260"/>
      <c r="AP58" s="1260"/>
      <c r="AQ58" s="1260"/>
      <c r="AR58" s="1260"/>
      <c r="AS58" s="1260"/>
      <c r="AT58" s="1260"/>
      <c r="AU58" s="1260"/>
      <c r="AV58" s="1260"/>
      <c r="AW58" s="1260"/>
      <c r="AX58" s="1260"/>
      <c r="AY58" s="1260"/>
      <c r="AZ58" s="1260"/>
      <c r="BA58" s="1260"/>
      <c r="BB58" s="1259"/>
      <c r="BC58" s="1259"/>
      <c r="BD58" s="1259"/>
      <c r="BE58" s="1259"/>
      <c r="BF58" s="1259"/>
      <c r="BG58" s="1259"/>
      <c r="BH58" s="1259"/>
      <c r="BI58" s="1259"/>
      <c r="BJ58" s="1259"/>
      <c r="BK58" s="1259"/>
      <c r="BL58" s="1259"/>
      <c r="BM58" s="1259"/>
      <c r="BN58" s="1259"/>
      <c r="BO58" s="1259"/>
      <c r="BP58" s="1256"/>
      <c r="BQ58" s="1256"/>
      <c r="BR58" s="1256"/>
      <c r="BS58" s="1256"/>
      <c r="BT58" s="1256"/>
      <c r="BU58" s="1256"/>
      <c r="BV58" s="1256"/>
      <c r="BW58" s="1256"/>
      <c r="BX58" s="1256"/>
      <c r="BY58" s="1256"/>
      <c r="BZ58" s="1256"/>
      <c r="CA58" s="1256"/>
      <c r="CB58" s="1256"/>
      <c r="CC58" s="1256"/>
      <c r="CD58" s="1256"/>
      <c r="CE58" s="1256"/>
      <c r="CF58" s="1256"/>
      <c r="CG58" s="1256"/>
      <c r="CH58" s="1256"/>
      <c r="CI58" s="1256"/>
      <c r="CJ58" s="1256"/>
      <c r="CK58" s="1256"/>
      <c r="CL58" s="1256"/>
      <c r="CM58" s="1256"/>
      <c r="CN58" s="1256"/>
      <c r="CO58" s="1256"/>
      <c r="CP58" s="1256"/>
      <c r="CQ58" s="1256"/>
      <c r="CR58" s="1256"/>
      <c r="CS58" s="1256"/>
      <c r="CT58" s="1256"/>
      <c r="CU58" s="1256"/>
      <c r="CV58" s="1256"/>
      <c r="CW58" s="1256"/>
      <c r="CX58" s="1256"/>
      <c r="CY58" s="1256"/>
      <c r="CZ58" s="1256"/>
      <c r="DA58" s="1256"/>
      <c r="DB58" s="1256"/>
      <c r="DC58" s="125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625</v>
      </c>
    </row>
    <row r="64" spans="1:109" x14ac:dyDescent="0.15">
      <c r="B64" s="369"/>
      <c r="G64" s="376"/>
      <c r="I64" s="389"/>
      <c r="J64" s="389"/>
      <c r="K64" s="389"/>
      <c r="L64" s="389"/>
      <c r="M64" s="389"/>
      <c r="N64" s="390"/>
      <c r="AM64" s="376"/>
      <c r="AN64" s="376" t="s">
        <v>619</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62" t="s">
        <v>627</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4"/>
    </row>
    <row r="66" spans="2:107" x14ac:dyDescent="0.15">
      <c r="B66" s="369"/>
      <c r="AN66" s="1265"/>
      <c r="AO66" s="1266"/>
      <c r="AP66" s="1266"/>
      <c r="AQ66" s="1266"/>
      <c r="AR66" s="1266"/>
      <c r="AS66" s="1266"/>
      <c r="AT66" s="1266"/>
      <c r="AU66" s="1266"/>
      <c r="AV66" s="1266"/>
      <c r="AW66" s="1266"/>
      <c r="AX66" s="1266"/>
      <c r="AY66" s="1266"/>
      <c r="AZ66" s="1266"/>
      <c r="BA66" s="1266"/>
      <c r="BB66" s="1266"/>
      <c r="BC66" s="1266"/>
      <c r="BD66" s="1266"/>
      <c r="BE66" s="1266"/>
      <c r="BF66" s="1266"/>
      <c r="BG66" s="1266"/>
      <c r="BH66" s="1266"/>
      <c r="BI66" s="1266"/>
      <c r="BJ66" s="1266"/>
      <c r="BK66" s="1266"/>
      <c r="BL66" s="1266"/>
      <c r="BM66" s="1266"/>
      <c r="BN66" s="1266"/>
      <c r="BO66" s="1266"/>
      <c r="BP66" s="1266"/>
      <c r="BQ66" s="1266"/>
      <c r="BR66" s="1266"/>
      <c r="BS66" s="1266"/>
      <c r="BT66" s="1266"/>
      <c r="BU66" s="1266"/>
      <c r="BV66" s="1266"/>
      <c r="BW66" s="1266"/>
      <c r="BX66" s="1266"/>
      <c r="BY66" s="1266"/>
      <c r="BZ66" s="1266"/>
      <c r="CA66" s="1266"/>
      <c r="CB66" s="1266"/>
      <c r="CC66" s="1266"/>
      <c r="CD66" s="1266"/>
      <c r="CE66" s="1266"/>
      <c r="CF66" s="1266"/>
      <c r="CG66" s="1266"/>
      <c r="CH66" s="1266"/>
      <c r="CI66" s="1266"/>
      <c r="CJ66" s="1266"/>
      <c r="CK66" s="1266"/>
      <c r="CL66" s="1266"/>
      <c r="CM66" s="1266"/>
      <c r="CN66" s="1266"/>
      <c r="CO66" s="1266"/>
      <c r="CP66" s="1266"/>
      <c r="CQ66" s="1266"/>
      <c r="CR66" s="1266"/>
      <c r="CS66" s="1266"/>
      <c r="CT66" s="1266"/>
      <c r="CU66" s="1266"/>
      <c r="CV66" s="1266"/>
      <c r="CW66" s="1266"/>
      <c r="CX66" s="1266"/>
      <c r="CY66" s="1266"/>
      <c r="CZ66" s="1266"/>
      <c r="DA66" s="1266"/>
      <c r="DB66" s="1266"/>
      <c r="DC66" s="1267"/>
    </row>
    <row r="67" spans="2:107" x14ac:dyDescent="0.15">
      <c r="B67" s="369"/>
      <c r="AN67" s="1265"/>
      <c r="AO67" s="1266"/>
      <c r="AP67" s="1266"/>
      <c r="AQ67" s="1266"/>
      <c r="AR67" s="1266"/>
      <c r="AS67" s="1266"/>
      <c r="AT67" s="1266"/>
      <c r="AU67" s="1266"/>
      <c r="AV67" s="1266"/>
      <c r="AW67" s="1266"/>
      <c r="AX67" s="1266"/>
      <c r="AY67" s="1266"/>
      <c r="AZ67" s="1266"/>
      <c r="BA67" s="1266"/>
      <c r="BB67" s="1266"/>
      <c r="BC67" s="1266"/>
      <c r="BD67" s="1266"/>
      <c r="BE67" s="1266"/>
      <c r="BF67" s="1266"/>
      <c r="BG67" s="1266"/>
      <c r="BH67" s="1266"/>
      <c r="BI67" s="1266"/>
      <c r="BJ67" s="1266"/>
      <c r="BK67" s="1266"/>
      <c r="BL67" s="1266"/>
      <c r="BM67" s="1266"/>
      <c r="BN67" s="1266"/>
      <c r="BO67" s="1266"/>
      <c r="BP67" s="1266"/>
      <c r="BQ67" s="1266"/>
      <c r="BR67" s="1266"/>
      <c r="BS67" s="1266"/>
      <c r="BT67" s="1266"/>
      <c r="BU67" s="1266"/>
      <c r="BV67" s="1266"/>
      <c r="BW67" s="1266"/>
      <c r="BX67" s="1266"/>
      <c r="BY67" s="1266"/>
      <c r="BZ67" s="1266"/>
      <c r="CA67" s="1266"/>
      <c r="CB67" s="1266"/>
      <c r="CC67" s="1266"/>
      <c r="CD67" s="1266"/>
      <c r="CE67" s="1266"/>
      <c r="CF67" s="1266"/>
      <c r="CG67" s="1266"/>
      <c r="CH67" s="1266"/>
      <c r="CI67" s="1266"/>
      <c r="CJ67" s="1266"/>
      <c r="CK67" s="1266"/>
      <c r="CL67" s="1266"/>
      <c r="CM67" s="1266"/>
      <c r="CN67" s="1266"/>
      <c r="CO67" s="1266"/>
      <c r="CP67" s="1266"/>
      <c r="CQ67" s="1266"/>
      <c r="CR67" s="1266"/>
      <c r="CS67" s="1266"/>
      <c r="CT67" s="1266"/>
      <c r="CU67" s="1266"/>
      <c r="CV67" s="1266"/>
      <c r="CW67" s="1266"/>
      <c r="CX67" s="1266"/>
      <c r="CY67" s="1266"/>
      <c r="CZ67" s="1266"/>
      <c r="DA67" s="1266"/>
      <c r="DB67" s="1266"/>
      <c r="DC67" s="1267"/>
    </row>
    <row r="68" spans="2:107" x14ac:dyDescent="0.15">
      <c r="B68" s="369"/>
      <c r="AN68" s="1265"/>
      <c r="AO68" s="1266"/>
      <c r="AP68" s="1266"/>
      <c r="AQ68" s="1266"/>
      <c r="AR68" s="1266"/>
      <c r="AS68" s="1266"/>
      <c r="AT68" s="1266"/>
      <c r="AU68" s="1266"/>
      <c r="AV68" s="1266"/>
      <c r="AW68" s="1266"/>
      <c r="AX68" s="1266"/>
      <c r="AY68" s="1266"/>
      <c r="AZ68" s="1266"/>
      <c r="BA68" s="1266"/>
      <c r="BB68" s="1266"/>
      <c r="BC68" s="1266"/>
      <c r="BD68" s="1266"/>
      <c r="BE68" s="1266"/>
      <c r="BF68" s="1266"/>
      <c r="BG68" s="1266"/>
      <c r="BH68" s="1266"/>
      <c r="BI68" s="1266"/>
      <c r="BJ68" s="1266"/>
      <c r="BK68" s="1266"/>
      <c r="BL68" s="1266"/>
      <c r="BM68" s="1266"/>
      <c r="BN68" s="1266"/>
      <c r="BO68" s="1266"/>
      <c r="BP68" s="1266"/>
      <c r="BQ68" s="1266"/>
      <c r="BR68" s="1266"/>
      <c r="BS68" s="1266"/>
      <c r="BT68" s="1266"/>
      <c r="BU68" s="1266"/>
      <c r="BV68" s="1266"/>
      <c r="BW68" s="1266"/>
      <c r="BX68" s="1266"/>
      <c r="BY68" s="1266"/>
      <c r="BZ68" s="1266"/>
      <c r="CA68" s="1266"/>
      <c r="CB68" s="1266"/>
      <c r="CC68" s="1266"/>
      <c r="CD68" s="1266"/>
      <c r="CE68" s="1266"/>
      <c r="CF68" s="1266"/>
      <c r="CG68" s="1266"/>
      <c r="CH68" s="1266"/>
      <c r="CI68" s="1266"/>
      <c r="CJ68" s="1266"/>
      <c r="CK68" s="1266"/>
      <c r="CL68" s="1266"/>
      <c r="CM68" s="1266"/>
      <c r="CN68" s="1266"/>
      <c r="CO68" s="1266"/>
      <c r="CP68" s="1266"/>
      <c r="CQ68" s="1266"/>
      <c r="CR68" s="1266"/>
      <c r="CS68" s="1266"/>
      <c r="CT68" s="1266"/>
      <c r="CU68" s="1266"/>
      <c r="CV68" s="1266"/>
      <c r="CW68" s="1266"/>
      <c r="CX68" s="1266"/>
      <c r="CY68" s="1266"/>
      <c r="CZ68" s="1266"/>
      <c r="DA68" s="1266"/>
      <c r="DB68" s="1266"/>
      <c r="DC68" s="1267"/>
    </row>
    <row r="69" spans="2:107" x14ac:dyDescent="0.15">
      <c r="B69" s="369"/>
      <c r="AN69" s="1268"/>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7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620</v>
      </c>
    </row>
    <row r="72" spans="2:107" x14ac:dyDescent="0.15">
      <c r="B72" s="369"/>
      <c r="G72" s="1254"/>
      <c r="H72" s="1254"/>
      <c r="I72" s="1254"/>
      <c r="J72" s="1254"/>
      <c r="K72" s="379"/>
      <c r="L72" s="379"/>
      <c r="M72" s="380"/>
      <c r="N72" s="380"/>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60" t="s">
        <v>575</v>
      </c>
      <c r="BQ72" s="1260"/>
      <c r="BR72" s="1260"/>
      <c r="BS72" s="1260"/>
      <c r="BT72" s="1260"/>
      <c r="BU72" s="1260"/>
      <c r="BV72" s="1260"/>
      <c r="BW72" s="1260"/>
      <c r="BX72" s="1260" t="s">
        <v>576</v>
      </c>
      <c r="BY72" s="1260"/>
      <c r="BZ72" s="1260"/>
      <c r="CA72" s="1260"/>
      <c r="CB72" s="1260"/>
      <c r="CC72" s="1260"/>
      <c r="CD72" s="1260"/>
      <c r="CE72" s="1260"/>
      <c r="CF72" s="1260" t="s">
        <v>577</v>
      </c>
      <c r="CG72" s="1260"/>
      <c r="CH72" s="1260"/>
      <c r="CI72" s="1260"/>
      <c r="CJ72" s="1260"/>
      <c r="CK72" s="1260"/>
      <c r="CL72" s="1260"/>
      <c r="CM72" s="1260"/>
      <c r="CN72" s="1260" t="s">
        <v>578</v>
      </c>
      <c r="CO72" s="1260"/>
      <c r="CP72" s="1260"/>
      <c r="CQ72" s="1260"/>
      <c r="CR72" s="1260"/>
      <c r="CS72" s="1260"/>
      <c r="CT72" s="1260"/>
      <c r="CU72" s="1260"/>
      <c r="CV72" s="1260" t="s">
        <v>579</v>
      </c>
      <c r="CW72" s="1260"/>
      <c r="CX72" s="1260"/>
      <c r="CY72" s="1260"/>
      <c r="CZ72" s="1260"/>
      <c r="DA72" s="1260"/>
      <c r="DB72" s="1260"/>
      <c r="DC72" s="1260"/>
    </row>
    <row r="73" spans="2:107" x14ac:dyDescent="0.15">
      <c r="B73" s="369"/>
      <c r="G73" s="1271"/>
      <c r="H73" s="1271"/>
      <c r="I73" s="1271"/>
      <c r="J73" s="1271"/>
      <c r="K73" s="1255"/>
      <c r="L73" s="1255"/>
      <c r="M73" s="1255"/>
      <c r="N73" s="1255"/>
      <c r="AM73" s="378"/>
      <c r="AN73" s="1259" t="s">
        <v>621</v>
      </c>
      <c r="AO73" s="1259"/>
      <c r="AP73" s="1259"/>
      <c r="AQ73" s="1259"/>
      <c r="AR73" s="1259"/>
      <c r="AS73" s="1259"/>
      <c r="AT73" s="1259"/>
      <c r="AU73" s="1259"/>
      <c r="AV73" s="1259"/>
      <c r="AW73" s="1259"/>
      <c r="AX73" s="1259"/>
      <c r="AY73" s="1259"/>
      <c r="AZ73" s="1259"/>
      <c r="BA73" s="1259"/>
      <c r="BB73" s="1259" t="s">
        <v>622</v>
      </c>
      <c r="BC73" s="1259"/>
      <c r="BD73" s="1259"/>
      <c r="BE73" s="1259"/>
      <c r="BF73" s="1259"/>
      <c r="BG73" s="1259"/>
      <c r="BH73" s="1259"/>
      <c r="BI73" s="1259"/>
      <c r="BJ73" s="1259"/>
      <c r="BK73" s="1259"/>
      <c r="BL73" s="1259"/>
      <c r="BM73" s="1259"/>
      <c r="BN73" s="1259"/>
      <c r="BO73" s="1259"/>
      <c r="BP73" s="1256"/>
      <c r="BQ73" s="1256"/>
      <c r="BR73" s="1256"/>
      <c r="BS73" s="1256"/>
      <c r="BT73" s="1256"/>
      <c r="BU73" s="1256"/>
      <c r="BV73" s="1256"/>
      <c r="BW73" s="1256"/>
      <c r="BX73" s="1256"/>
      <c r="BY73" s="1256"/>
      <c r="BZ73" s="1256"/>
      <c r="CA73" s="1256"/>
      <c r="CB73" s="1256"/>
      <c r="CC73" s="1256"/>
      <c r="CD73" s="1256"/>
      <c r="CE73" s="1256"/>
      <c r="CF73" s="1256"/>
      <c r="CG73" s="1256"/>
      <c r="CH73" s="1256"/>
      <c r="CI73" s="1256"/>
      <c r="CJ73" s="1256"/>
      <c r="CK73" s="1256"/>
      <c r="CL73" s="1256"/>
      <c r="CM73" s="1256"/>
      <c r="CN73" s="1256"/>
      <c r="CO73" s="1256"/>
      <c r="CP73" s="1256"/>
      <c r="CQ73" s="1256"/>
      <c r="CR73" s="1256"/>
      <c r="CS73" s="1256"/>
      <c r="CT73" s="1256"/>
      <c r="CU73" s="1256"/>
      <c r="CV73" s="1256"/>
      <c r="CW73" s="1256"/>
      <c r="CX73" s="1256"/>
      <c r="CY73" s="1256"/>
      <c r="CZ73" s="1256"/>
      <c r="DA73" s="1256"/>
      <c r="DB73" s="1256"/>
      <c r="DC73" s="1256"/>
    </row>
    <row r="74" spans="2:107" x14ac:dyDescent="0.15">
      <c r="B74" s="369"/>
      <c r="G74" s="1271"/>
      <c r="H74" s="1271"/>
      <c r="I74" s="1271"/>
      <c r="J74" s="1271"/>
      <c r="K74" s="1255"/>
      <c r="L74" s="1255"/>
      <c r="M74" s="1255"/>
      <c r="N74" s="1255"/>
      <c r="AM74" s="378"/>
      <c r="AN74" s="1259"/>
      <c r="AO74" s="1259"/>
      <c r="AP74" s="1259"/>
      <c r="AQ74" s="1259"/>
      <c r="AR74" s="1259"/>
      <c r="AS74" s="1259"/>
      <c r="AT74" s="1259"/>
      <c r="AU74" s="1259"/>
      <c r="AV74" s="1259"/>
      <c r="AW74" s="1259"/>
      <c r="AX74" s="1259"/>
      <c r="AY74" s="1259"/>
      <c r="AZ74" s="1259"/>
      <c r="BA74" s="1259"/>
      <c r="BB74" s="1259"/>
      <c r="BC74" s="1259"/>
      <c r="BD74" s="1259"/>
      <c r="BE74" s="1259"/>
      <c r="BF74" s="1259"/>
      <c r="BG74" s="1259"/>
      <c r="BH74" s="1259"/>
      <c r="BI74" s="1259"/>
      <c r="BJ74" s="1259"/>
      <c r="BK74" s="1259"/>
      <c r="BL74" s="1259"/>
      <c r="BM74" s="1259"/>
      <c r="BN74" s="1259"/>
      <c r="BO74" s="1259"/>
      <c r="BP74" s="1256"/>
      <c r="BQ74" s="1256"/>
      <c r="BR74" s="1256"/>
      <c r="BS74" s="1256"/>
      <c r="BT74" s="1256"/>
      <c r="BU74" s="1256"/>
      <c r="BV74" s="1256"/>
      <c r="BW74" s="1256"/>
      <c r="BX74" s="1256"/>
      <c r="BY74" s="1256"/>
      <c r="BZ74" s="1256"/>
      <c r="CA74" s="1256"/>
      <c r="CB74" s="1256"/>
      <c r="CC74" s="1256"/>
      <c r="CD74" s="1256"/>
      <c r="CE74" s="1256"/>
      <c r="CF74" s="1256"/>
      <c r="CG74" s="1256"/>
      <c r="CH74" s="1256"/>
      <c r="CI74" s="1256"/>
      <c r="CJ74" s="1256"/>
      <c r="CK74" s="1256"/>
      <c r="CL74" s="1256"/>
      <c r="CM74" s="1256"/>
      <c r="CN74" s="1256"/>
      <c r="CO74" s="1256"/>
      <c r="CP74" s="1256"/>
      <c r="CQ74" s="1256"/>
      <c r="CR74" s="1256"/>
      <c r="CS74" s="1256"/>
      <c r="CT74" s="1256"/>
      <c r="CU74" s="1256"/>
      <c r="CV74" s="1256"/>
      <c r="CW74" s="1256"/>
      <c r="CX74" s="1256"/>
      <c r="CY74" s="1256"/>
      <c r="CZ74" s="1256"/>
      <c r="DA74" s="1256"/>
      <c r="DB74" s="1256"/>
      <c r="DC74" s="1256"/>
    </row>
    <row r="75" spans="2:107" x14ac:dyDescent="0.15">
      <c r="B75" s="369"/>
      <c r="G75" s="1271"/>
      <c r="H75" s="1271"/>
      <c r="I75" s="1254"/>
      <c r="J75" s="1254"/>
      <c r="K75" s="1261"/>
      <c r="L75" s="1261"/>
      <c r="M75" s="1261"/>
      <c r="N75" s="1261"/>
      <c r="AM75" s="378"/>
      <c r="AN75" s="1259"/>
      <c r="AO75" s="1259"/>
      <c r="AP75" s="1259"/>
      <c r="AQ75" s="1259"/>
      <c r="AR75" s="1259"/>
      <c r="AS75" s="1259"/>
      <c r="AT75" s="1259"/>
      <c r="AU75" s="1259"/>
      <c r="AV75" s="1259"/>
      <c r="AW75" s="1259"/>
      <c r="AX75" s="1259"/>
      <c r="AY75" s="1259"/>
      <c r="AZ75" s="1259"/>
      <c r="BA75" s="1259"/>
      <c r="BB75" s="1259" t="s">
        <v>626</v>
      </c>
      <c r="BC75" s="1259"/>
      <c r="BD75" s="1259"/>
      <c r="BE75" s="1259"/>
      <c r="BF75" s="1259"/>
      <c r="BG75" s="1259"/>
      <c r="BH75" s="1259"/>
      <c r="BI75" s="1259"/>
      <c r="BJ75" s="1259"/>
      <c r="BK75" s="1259"/>
      <c r="BL75" s="1259"/>
      <c r="BM75" s="1259"/>
      <c r="BN75" s="1259"/>
      <c r="BO75" s="1259"/>
      <c r="BP75" s="1256">
        <v>4.8</v>
      </c>
      <c r="BQ75" s="1256"/>
      <c r="BR75" s="1256"/>
      <c r="BS75" s="1256"/>
      <c r="BT75" s="1256"/>
      <c r="BU75" s="1256"/>
      <c r="BV75" s="1256"/>
      <c r="BW75" s="1256"/>
      <c r="BX75" s="1256">
        <v>4.9000000000000004</v>
      </c>
      <c r="BY75" s="1256"/>
      <c r="BZ75" s="1256"/>
      <c r="CA75" s="1256"/>
      <c r="CB75" s="1256"/>
      <c r="CC75" s="1256"/>
      <c r="CD75" s="1256"/>
      <c r="CE75" s="1256"/>
      <c r="CF75" s="1256">
        <v>5</v>
      </c>
      <c r="CG75" s="1256"/>
      <c r="CH75" s="1256"/>
      <c r="CI75" s="1256"/>
      <c r="CJ75" s="1256"/>
      <c r="CK75" s="1256"/>
      <c r="CL75" s="1256"/>
      <c r="CM75" s="1256"/>
      <c r="CN75" s="1256">
        <v>4.8</v>
      </c>
      <c r="CO75" s="1256"/>
      <c r="CP75" s="1256"/>
      <c r="CQ75" s="1256"/>
      <c r="CR75" s="1256"/>
      <c r="CS75" s="1256"/>
      <c r="CT75" s="1256"/>
      <c r="CU75" s="1256"/>
      <c r="CV75" s="1256">
        <v>3.7</v>
      </c>
      <c r="CW75" s="1256"/>
      <c r="CX75" s="1256"/>
      <c r="CY75" s="1256"/>
      <c r="CZ75" s="1256"/>
      <c r="DA75" s="1256"/>
      <c r="DB75" s="1256"/>
      <c r="DC75" s="1256"/>
    </row>
    <row r="76" spans="2:107" x14ac:dyDescent="0.15">
      <c r="B76" s="369"/>
      <c r="G76" s="1271"/>
      <c r="H76" s="1271"/>
      <c r="I76" s="1254"/>
      <c r="J76" s="1254"/>
      <c r="K76" s="1261"/>
      <c r="L76" s="1261"/>
      <c r="M76" s="1261"/>
      <c r="N76" s="1261"/>
      <c r="AM76" s="378"/>
      <c r="AN76" s="1259"/>
      <c r="AO76" s="1259"/>
      <c r="AP76" s="1259"/>
      <c r="AQ76" s="1259"/>
      <c r="AR76" s="1259"/>
      <c r="AS76" s="1259"/>
      <c r="AT76" s="1259"/>
      <c r="AU76" s="1259"/>
      <c r="AV76" s="1259"/>
      <c r="AW76" s="1259"/>
      <c r="AX76" s="1259"/>
      <c r="AY76" s="1259"/>
      <c r="AZ76" s="1259"/>
      <c r="BA76" s="1259"/>
      <c r="BB76" s="1259"/>
      <c r="BC76" s="1259"/>
      <c r="BD76" s="1259"/>
      <c r="BE76" s="1259"/>
      <c r="BF76" s="1259"/>
      <c r="BG76" s="1259"/>
      <c r="BH76" s="1259"/>
      <c r="BI76" s="1259"/>
      <c r="BJ76" s="1259"/>
      <c r="BK76" s="1259"/>
      <c r="BL76" s="1259"/>
      <c r="BM76" s="1259"/>
      <c r="BN76" s="1259"/>
      <c r="BO76" s="1259"/>
      <c r="BP76" s="1256"/>
      <c r="BQ76" s="1256"/>
      <c r="BR76" s="1256"/>
      <c r="BS76" s="1256"/>
      <c r="BT76" s="1256"/>
      <c r="BU76" s="1256"/>
      <c r="BV76" s="1256"/>
      <c r="BW76" s="1256"/>
      <c r="BX76" s="1256"/>
      <c r="BY76" s="1256"/>
      <c r="BZ76" s="1256"/>
      <c r="CA76" s="1256"/>
      <c r="CB76" s="1256"/>
      <c r="CC76" s="1256"/>
      <c r="CD76" s="1256"/>
      <c r="CE76" s="1256"/>
      <c r="CF76" s="1256"/>
      <c r="CG76" s="1256"/>
      <c r="CH76" s="1256"/>
      <c r="CI76" s="1256"/>
      <c r="CJ76" s="1256"/>
      <c r="CK76" s="1256"/>
      <c r="CL76" s="1256"/>
      <c r="CM76" s="1256"/>
      <c r="CN76" s="1256"/>
      <c r="CO76" s="1256"/>
      <c r="CP76" s="1256"/>
      <c r="CQ76" s="1256"/>
      <c r="CR76" s="1256"/>
      <c r="CS76" s="1256"/>
      <c r="CT76" s="1256"/>
      <c r="CU76" s="1256"/>
      <c r="CV76" s="1256"/>
      <c r="CW76" s="1256"/>
      <c r="CX76" s="1256"/>
      <c r="CY76" s="1256"/>
      <c r="CZ76" s="1256"/>
      <c r="DA76" s="1256"/>
      <c r="DB76" s="1256"/>
      <c r="DC76" s="1256"/>
    </row>
    <row r="77" spans="2:107" x14ac:dyDescent="0.15">
      <c r="B77" s="369"/>
      <c r="G77" s="1254"/>
      <c r="H77" s="1254"/>
      <c r="I77" s="1254"/>
      <c r="J77" s="1254"/>
      <c r="K77" s="1255"/>
      <c r="L77" s="1255"/>
      <c r="M77" s="1255"/>
      <c r="N77" s="1255"/>
      <c r="AN77" s="1260" t="s">
        <v>624</v>
      </c>
      <c r="AO77" s="1260"/>
      <c r="AP77" s="1260"/>
      <c r="AQ77" s="1260"/>
      <c r="AR77" s="1260"/>
      <c r="AS77" s="1260"/>
      <c r="AT77" s="1260"/>
      <c r="AU77" s="1260"/>
      <c r="AV77" s="1260"/>
      <c r="AW77" s="1260"/>
      <c r="AX77" s="1260"/>
      <c r="AY77" s="1260"/>
      <c r="AZ77" s="1260"/>
      <c r="BA77" s="1260"/>
      <c r="BB77" s="1259" t="s">
        <v>622</v>
      </c>
      <c r="BC77" s="1259"/>
      <c r="BD77" s="1259"/>
      <c r="BE77" s="1259"/>
      <c r="BF77" s="1259"/>
      <c r="BG77" s="1259"/>
      <c r="BH77" s="1259"/>
      <c r="BI77" s="1259"/>
      <c r="BJ77" s="1259"/>
      <c r="BK77" s="1259"/>
      <c r="BL77" s="1259"/>
      <c r="BM77" s="1259"/>
      <c r="BN77" s="1259"/>
      <c r="BO77" s="1259"/>
      <c r="BP77" s="1256">
        <v>0</v>
      </c>
      <c r="BQ77" s="1256"/>
      <c r="BR77" s="1256"/>
      <c r="BS77" s="1256"/>
      <c r="BT77" s="1256"/>
      <c r="BU77" s="1256"/>
      <c r="BV77" s="1256"/>
      <c r="BW77" s="1256"/>
      <c r="BX77" s="1256">
        <v>0</v>
      </c>
      <c r="BY77" s="1256"/>
      <c r="BZ77" s="1256"/>
      <c r="CA77" s="1256"/>
      <c r="CB77" s="1256"/>
      <c r="CC77" s="1256"/>
      <c r="CD77" s="1256"/>
      <c r="CE77" s="1256"/>
      <c r="CF77" s="1256">
        <v>0</v>
      </c>
      <c r="CG77" s="1256"/>
      <c r="CH77" s="1256"/>
      <c r="CI77" s="1256"/>
      <c r="CJ77" s="1256"/>
      <c r="CK77" s="1256"/>
      <c r="CL77" s="1256"/>
      <c r="CM77" s="1256"/>
      <c r="CN77" s="1256">
        <v>0</v>
      </c>
      <c r="CO77" s="1256"/>
      <c r="CP77" s="1256"/>
      <c r="CQ77" s="1256"/>
      <c r="CR77" s="1256"/>
      <c r="CS77" s="1256"/>
      <c r="CT77" s="1256"/>
      <c r="CU77" s="1256"/>
      <c r="CV77" s="1256">
        <v>0</v>
      </c>
      <c r="CW77" s="1256"/>
      <c r="CX77" s="1256"/>
      <c r="CY77" s="1256"/>
      <c r="CZ77" s="1256"/>
      <c r="DA77" s="1256"/>
      <c r="DB77" s="1256"/>
      <c r="DC77" s="1256"/>
    </row>
    <row r="78" spans="2:107" x14ac:dyDescent="0.15">
      <c r="B78" s="369"/>
      <c r="G78" s="1254"/>
      <c r="H78" s="1254"/>
      <c r="I78" s="1254"/>
      <c r="J78" s="1254"/>
      <c r="K78" s="1255"/>
      <c r="L78" s="1255"/>
      <c r="M78" s="1255"/>
      <c r="N78" s="1255"/>
      <c r="AN78" s="1260"/>
      <c r="AO78" s="1260"/>
      <c r="AP78" s="1260"/>
      <c r="AQ78" s="1260"/>
      <c r="AR78" s="1260"/>
      <c r="AS78" s="1260"/>
      <c r="AT78" s="1260"/>
      <c r="AU78" s="1260"/>
      <c r="AV78" s="1260"/>
      <c r="AW78" s="1260"/>
      <c r="AX78" s="1260"/>
      <c r="AY78" s="1260"/>
      <c r="AZ78" s="1260"/>
      <c r="BA78" s="1260"/>
      <c r="BB78" s="1259"/>
      <c r="BC78" s="1259"/>
      <c r="BD78" s="1259"/>
      <c r="BE78" s="1259"/>
      <c r="BF78" s="1259"/>
      <c r="BG78" s="1259"/>
      <c r="BH78" s="1259"/>
      <c r="BI78" s="1259"/>
      <c r="BJ78" s="1259"/>
      <c r="BK78" s="1259"/>
      <c r="BL78" s="1259"/>
      <c r="BM78" s="1259"/>
      <c r="BN78" s="1259"/>
      <c r="BO78" s="1259"/>
      <c r="BP78" s="1256"/>
      <c r="BQ78" s="1256"/>
      <c r="BR78" s="1256"/>
      <c r="BS78" s="1256"/>
      <c r="BT78" s="1256"/>
      <c r="BU78" s="1256"/>
      <c r="BV78" s="1256"/>
      <c r="BW78" s="1256"/>
      <c r="BX78" s="1256"/>
      <c r="BY78" s="1256"/>
      <c r="BZ78" s="1256"/>
      <c r="CA78" s="1256"/>
      <c r="CB78" s="1256"/>
      <c r="CC78" s="1256"/>
      <c r="CD78" s="1256"/>
      <c r="CE78" s="1256"/>
      <c r="CF78" s="1256"/>
      <c r="CG78" s="1256"/>
      <c r="CH78" s="1256"/>
      <c r="CI78" s="1256"/>
      <c r="CJ78" s="1256"/>
      <c r="CK78" s="1256"/>
      <c r="CL78" s="1256"/>
      <c r="CM78" s="1256"/>
      <c r="CN78" s="1256"/>
      <c r="CO78" s="1256"/>
      <c r="CP78" s="1256"/>
      <c r="CQ78" s="1256"/>
      <c r="CR78" s="1256"/>
      <c r="CS78" s="1256"/>
      <c r="CT78" s="1256"/>
      <c r="CU78" s="1256"/>
      <c r="CV78" s="1256"/>
      <c r="CW78" s="1256"/>
      <c r="CX78" s="1256"/>
      <c r="CY78" s="1256"/>
      <c r="CZ78" s="1256"/>
      <c r="DA78" s="1256"/>
      <c r="DB78" s="1256"/>
      <c r="DC78" s="1256"/>
    </row>
    <row r="79" spans="2:107" x14ac:dyDescent="0.15">
      <c r="B79" s="369"/>
      <c r="G79" s="1254"/>
      <c r="H79" s="1254"/>
      <c r="I79" s="1257"/>
      <c r="J79" s="1257"/>
      <c r="K79" s="1258"/>
      <c r="L79" s="1258"/>
      <c r="M79" s="1258"/>
      <c r="N79" s="1258"/>
      <c r="AN79" s="1260"/>
      <c r="AO79" s="1260"/>
      <c r="AP79" s="1260"/>
      <c r="AQ79" s="1260"/>
      <c r="AR79" s="1260"/>
      <c r="AS79" s="1260"/>
      <c r="AT79" s="1260"/>
      <c r="AU79" s="1260"/>
      <c r="AV79" s="1260"/>
      <c r="AW79" s="1260"/>
      <c r="AX79" s="1260"/>
      <c r="AY79" s="1260"/>
      <c r="AZ79" s="1260"/>
      <c r="BA79" s="1260"/>
      <c r="BB79" s="1259" t="s">
        <v>626</v>
      </c>
      <c r="BC79" s="1259"/>
      <c r="BD79" s="1259"/>
      <c r="BE79" s="1259"/>
      <c r="BF79" s="1259"/>
      <c r="BG79" s="1259"/>
      <c r="BH79" s="1259"/>
      <c r="BI79" s="1259"/>
      <c r="BJ79" s="1259"/>
      <c r="BK79" s="1259"/>
      <c r="BL79" s="1259"/>
      <c r="BM79" s="1259"/>
      <c r="BN79" s="1259"/>
      <c r="BO79" s="1259"/>
      <c r="BP79" s="1256">
        <v>7.1</v>
      </c>
      <c r="BQ79" s="1256"/>
      <c r="BR79" s="1256"/>
      <c r="BS79" s="1256"/>
      <c r="BT79" s="1256"/>
      <c r="BU79" s="1256"/>
      <c r="BV79" s="1256"/>
      <c r="BW79" s="1256"/>
      <c r="BX79" s="1256">
        <v>7.1</v>
      </c>
      <c r="BY79" s="1256"/>
      <c r="BZ79" s="1256"/>
      <c r="CA79" s="1256"/>
      <c r="CB79" s="1256"/>
      <c r="CC79" s="1256"/>
      <c r="CD79" s="1256"/>
      <c r="CE79" s="1256"/>
      <c r="CF79" s="1256">
        <v>7.3</v>
      </c>
      <c r="CG79" s="1256"/>
      <c r="CH79" s="1256"/>
      <c r="CI79" s="1256"/>
      <c r="CJ79" s="1256"/>
      <c r="CK79" s="1256"/>
      <c r="CL79" s="1256"/>
      <c r="CM79" s="1256"/>
      <c r="CN79" s="1256">
        <v>7.4</v>
      </c>
      <c r="CO79" s="1256"/>
      <c r="CP79" s="1256"/>
      <c r="CQ79" s="1256"/>
      <c r="CR79" s="1256"/>
      <c r="CS79" s="1256"/>
      <c r="CT79" s="1256"/>
      <c r="CU79" s="1256"/>
      <c r="CV79" s="1256">
        <v>6.1</v>
      </c>
      <c r="CW79" s="1256"/>
      <c r="CX79" s="1256"/>
      <c r="CY79" s="1256"/>
      <c r="CZ79" s="1256"/>
      <c r="DA79" s="1256"/>
      <c r="DB79" s="1256"/>
      <c r="DC79" s="1256"/>
    </row>
    <row r="80" spans="2:107" x14ac:dyDescent="0.15">
      <c r="B80" s="369"/>
      <c r="G80" s="1254"/>
      <c r="H80" s="1254"/>
      <c r="I80" s="1257"/>
      <c r="J80" s="1257"/>
      <c r="K80" s="1258"/>
      <c r="L80" s="1258"/>
      <c r="M80" s="1258"/>
      <c r="N80" s="1258"/>
      <c r="AN80" s="1260"/>
      <c r="AO80" s="1260"/>
      <c r="AP80" s="1260"/>
      <c r="AQ80" s="1260"/>
      <c r="AR80" s="1260"/>
      <c r="AS80" s="1260"/>
      <c r="AT80" s="1260"/>
      <c r="AU80" s="1260"/>
      <c r="AV80" s="1260"/>
      <c r="AW80" s="1260"/>
      <c r="AX80" s="1260"/>
      <c r="AY80" s="1260"/>
      <c r="AZ80" s="1260"/>
      <c r="BA80" s="1260"/>
      <c r="BB80" s="1259"/>
      <c r="BC80" s="1259"/>
      <c r="BD80" s="1259"/>
      <c r="BE80" s="1259"/>
      <c r="BF80" s="1259"/>
      <c r="BG80" s="1259"/>
      <c r="BH80" s="1259"/>
      <c r="BI80" s="1259"/>
      <c r="BJ80" s="1259"/>
      <c r="BK80" s="1259"/>
      <c r="BL80" s="1259"/>
      <c r="BM80" s="1259"/>
      <c r="BN80" s="1259"/>
      <c r="BO80" s="1259"/>
      <c r="BP80" s="1256"/>
      <c r="BQ80" s="1256"/>
      <c r="BR80" s="1256"/>
      <c r="BS80" s="1256"/>
      <c r="BT80" s="1256"/>
      <c r="BU80" s="1256"/>
      <c r="BV80" s="1256"/>
      <c r="BW80" s="1256"/>
      <c r="BX80" s="1256"/>
      <c r="BY80" s="1256"/>
      <c r="BZ80" s="1256"/>
      <c r="CA80" s="1256"/>
      <c r="CB80" s="1256"/>
      <c r="CC80" s="1256"/>
      <c r="CD80" s="1256"/>
      <c r="CE80" s="1256"/>
      <c r="CF80" s="1256"/>
      <c r="CG80" s="1256"/>
      <c r="CH80" s="1256"/>
      <c r="CI80" s="1256"/>
      <c r="CJ80" s="1256"/>
      <c r="CK80" s="1256"/>
      <c r="CL80" s="1256"/>
      <c r="CM80" s="1256"/>
      <c r="CN80" s="1256"/>
      <c r="CO80" s="1256"/>
      <c r="CP80" s="1256"/>
      <c r="CQ80" s="1256"/>
      <c r="CR80" s="1256"/>
      <c r="CS80" s="1256"/>
      <c r="CT80" s="1256"/>
      <c r="CU80" s="1256"/>
      <c r="CV80" s="1256"/>
      <c r="CW80" s="1256"/>
      <c r="CX80" s="1256"/>
      <c r="CY80" s="1256"/>
      <c r="CZ80" s="1256"/>
      <c r="DA80" s="1256"/>
      <c r="DB80" s="1256"/>
      <c r="DC80" s="125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XV5OQbnPMyIw3aezRGpaLQKLiua2Hls5j92kLmtvUftejYPeUGe2JP6Y2DW5avsdCIXL7O//Haww5RU8jYFjMA==" saltValue="s8FpUOahHgO4X02WTfN3b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70" zoomScaleNormal="70" zoomScaleSheetLayoutView="70" workbookViewId="0">
      <selection activeCell="AS112" sqref="AS112"/>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522</v>
      </c>
    </row>
  </sheetData>
  <sheetProtection algorithmName="SHA-512" hashValue="r9d1xkBZUnSJo12eEM9D29IoknNt9BpTUI4YizeqLOz44H+tLG1mzBUiWb1c9YSJCBLpfM+p0qQsflpLyRVU0Q==" saltValue="jqavVciwxmGzTAa747W4X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G102" sqref="AG102"/>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522</v>
      </c>
    </row>
  </sheetData>
  <sheetProtection algorithmName="SHA-512" hashValue="iccahtIV765qDBq3p6BgWN1CC7I6WVc4et0qJ/q9F3CfiOAcN6PQ68+ygh6hlg8YjPZlHqqVcjsABFJEMPY58Q==" saltValue="k/8JmFo9PExpfHbDzyoA+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5" customWidth="1"/>
    <col min="2" max="8" width="13.375" style="135" customWidth="1"/>
    <col min="9" max="16384" width="11.125" style="135"/>
  </cols>
  <sheetData>
    <row r="1" spans="1:8" x14ac:dyDescent="0.15">
      <c r="A1" s="129"/>
      <c r="B1" s="130"/>
      <c r="C1" s="131"/>
      <c r="D1" s="132"/>
      <c r="E1" s="133"/>
      <c r="F1" s="133"/>
      <c r="G1" s="133"/>
      <c r="H1" s="134"/>
    </row>
    <row r="2" spans="1:8" x14ac:dyDescent="0.15">
      <c r="A2" s="136"/>
      <c r="B2" s="137"/>
      <c r="C2" s="138"/>
      <c r="D2" s="139" t="s">
        <v>51</v>
      </c>
      <c r="E2" s="140"/>
      <c r="F2" s="141" t="s">
        <v>572</v>
      </c>
      <c r="G2" s="142"/>
      <c r="H2" s="143"/>
    </row>
    <row r="3" spans="1:8" x14ac:dyDescent="0.15">
      <c r="A3" s="139" t="s">
        <v>565</v>
      </c>
      <c r="B3" s="144"/>
      <c r="C3" s="145"/>
      <c r="D3" s="146">
        <v>129699</v>
      </c>
      <c r="E3" s="147"/>
      <c r="F3" s="148">
        <v>291173</v>
      </c>
      <c r="G3" s="149"/>
      <c r="H3" s="150"/>
    </row>
    <row r="4" spans="1:8" x14ac:dyDescent="0.15">
      <c r="A4" s="151"/>
      <c r="B4" s="152"/>
      <c r="C4" s="153"/>
      <c r="D4" s="154">
        <v>55097</v>
      </c>
      <c r="E4" s="155"/>
      <c r="F4" s="156">
        <v>119071</v>
      </c>
      <c r="G4" s="157"/>
      <c r="H4" s="158"/>
    </row>
    <row r="5" spans="1:8" x14ac:dyDescent="0.15">
      <c r="A5" s="139" t="s">
        <v>567</v>
      </c>
      <c r="B5" s="144"/>
      <c r="C5" s="145"/>
      <c r="D5" s="146">
        <v>142466</v>
      </c>
      <c r="E5" s="147"/>
      <c r="F5" s="148">
        <v>271581</v>
      </c>
      <c r="G5" s="149"/>
      <c r="H5" s="150"/>
    </row>
    <row r="6" spans="1:8" x14ac:dyDescent="0.15">
      <c r="A6" s="151"/>
      <c r="B6" s="152"/>
      <c r="C6" s="153"/>
      <c r="D6" s="154">
        <v>70209</v>
      </c>
      <c r="E6" s="155"/>
      <c r="F6" s="156">
        <v>117844</v>
      </c>
      <c r="G6" s="157"/>
      <c r="H6" s="158"/>
    </row>
    <row r="7" spans="1:8" x14ac:dyDescent="0.15">
      <c r="A7" s="139" t="s">
        <v>568</v>
      </c>
      <c r="B7" s="144"/>
      <c r="C7" s="145"/>
      <c r="D7" s="146">
        <v>226277</v>
      </c>
      <c r="E7" s="147"/>
      <c r="F7" s="148">
        <v>268375</v>
      </c>
      <c r="G7" s="149"/>
      <c r="H7" s="150"/>
    </row>
    <row r="8" spans="1:8" x14ac:dyDescent="0.15">
      <c r="A8" s="151"/>
      <c r="B8" s="152"/>
      <c r="C8" s="153"/>
      <c r="D8" s="154">
        <v>92416</v>
      </c>
      <c r="E8" s="155"/>
      <c r="F8" s="156">
        <v>119602</v>
      </c>
      <c r="G8" s="157"/>
      <c r="H8" s="158"/>
    </row>
    <row r="9" spans="1:8" x14ac:dyDescent="0.15">
      <c r="A9" s="139" t="s">
        <v>569</v>
      </c>
      <c r="B9" s="144"/>
      <c r="C9" s="145"/>
      <c r="D9" s="146">
        <v>181717</v>
      </c>
      <c r="E9" s="147"/>
      <c r="F9" s="148">
        <v>301035</v>
      </c>
      <c r="G9" s="149"/>
      <c r="H9" s="150"/>
    </row>
    <row r="10" spans="1:8" x14ac:dyDescent="0.15">
      <c r="A10" s="151"/>
      <c r="B10" s="152"/>
      <c r="C10" s="153"/>
      <c r="D10" s="154">
        <v>75181</v>
      </c>
      <c r="E10" s="155"/>
      <c r="F10" s="156">
        <v>154376</v>
      </c>
      <c r="G10" s="157"/>
      <c r="H10" s="158"/>
    </row>
    <row r="11" spans="1:8" x14ac:dyDescent="0.15">
      <c r="A11" s="139" t="s">
        <v>570</v>
      </c>
      <c r="B11" s="144"/>
      <c r="C11" s="145"/>
      <c r="D11" s="146">
        <v>157742</v>
      </c>
      <c r="E11" s="147"/>
      <c r="F11" s="148">
        <v>330026</v>
      </c>
      <c r="G11" s="149"/>
      <c r="H11" s="150"/>
    </row>
    <row r="12" spans="1:8" x14ac:dyDescent="0.15">
      <c r="A12" s="151"/>
      <c r="B12" s="152"/>
      <c r="C12" s="159"/>
      <c r="D12" s="154">
        <v>69820</v>
      </c>
      <c r="E12" s="155"/>
      <c r="F12" s="156">
        <v>141075</v>
      </c>
      <c r="G12" s="157"/>
      <c r="H12" s="158"/>
    </row>
    <row r="13" spans="1:8" x14ac:dyDescent="0.15">
      <c r="A13" s="139"/>
      <c r="B13" s="144"/>
      <c r="C13" s="160"/>
      <c r="D13" s="161">
        <v>167580</v>
      </c>
      <c r="E13" s="162"/>
      <c r="F13" s="163">
        <v>292438</v>
      </c>
      <c r="G13" s="164"/>
      <c r="H13" s="150"/>
    </row>
    <row r="14" spans="1:8" x14ac:dyDescent="0.15">
      <c r="A14" s="151"/>
      <c r="B14" s="152"/>
      <c r="C14" s="153"/>
      <c r="D14" s="154">
        <v>72545</v>
      </c>
      <c r="E14" s="155"/>
      <c r="F14" s="156">
        <v>130394</v>
      </c>
      <c r="G14" s="157"/>
      <c r="H14" s="158"/>
    </row>
    <row r="17" spans="1:11" x14ac:dyDescent="0.15">
      <c r="A17" s="135"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4.28</v>
      </c>
      <c r="C19" s="165">
        <f>ROUND(VALUE(SUBSTITUTE(実質収支比率等に係る経年分析!G$48,"▲","-")),2)</f>
        <v>6.21</v>
      </c>
      <c r="D19" s="165">
        <f>ROUND(VALUE(SUBSTITUTE(実質収支比率等に係る経年分析!H$48,"▲","-")),2)</f>
        <v>4.79</v>
      </c>
      <c r="E19" s="165">
        <f>ROUND(VALUE(SUBSTITUTE(実質収支比率等に係る経年分析!I$48,"▲","-")),2)</f>
        <v>6.12</v>
      </c>
      <c r="F19" s="165">
        <f>ROUND(VALUE(SUBSTITUTE(実質収支比率等に係る経年分析!J$48,"▲","-")),2)</f>
        <v>7.09</v>
      </c>
    </row>
    <row r="20" spans="1:11" x14ac:dyDescent="0.15">
      <c r="A20" s="165" t="s">
        <v>54</v>
      </c>
      <c r="B20" s="165">
        <f>ROUND(VALUE(SUBSTITUTE(実質収支比率等に係る経年分析!F$47,"▲","-")),2)</f>
        <v>93.56</v>
      </c>
      <c r="C20" s="165">
        <f>ROUND(VALUE(SUBSTITUTE(実質収支比率等に係る経年分析!G$47,"▲","-")),2)</f>
        <v>96.39</v>
      </c>
      <c r="D20" s="165">
        <f>ROUND(VALUE(SUBSTITUTE(実質収支比率等に係る経年分析!H$47,"▲","-")),2)</f>
        <v>100.07</v>
      </c>
      <c r="E20" s="165">
        <f>ROUND(VALUE(SUBSTITUTE(実質収支比率等に係る経年分析!I$47,"▲","-")),2)</f>
        <v>103.92</v>
      </c>
      <c r="F20" s="165">
        <f>ROUND(VALUE(SUBSTITUTE(実質収支比率等に係る経年分析!J$47,"▲","-")),2)</f>
        <v>108.05</v>
      </c>
    </row>
    <row r="21" spans="1:11" x14ac:dyDescent="0.15">
      <c r="A21" s="165" t="s">
        <v>55</v>
      </c>
      <c r="B21" s="165">
        <f>IF(ISNUMBER(VALUE(SUBSTITUTE(実質収支比率等に係る経年分析!F$49,"▲","-"))),ROUND(VALUE(SUBSTITUTE(実質収支比率等に係る経年分析!F$49,"▲","-")),2),NA())</f>
        <v>7.84</v>
      </c>
      <c r="C21" s="165">
        <f>IF(ISNUMBER(VALUE(SUBSTITUTE(実質収支比率等に係る経年分析!G$49,"▲","-"))),ROUND(VALUE(SUBSTITUTE(実質収支比率等に係る経年分析!G$49,"▲","-")),2),NA())</f>
        <v>6.79</v>
      </c>
      <c r="D21" s="165">
        <f>IF(ISNUMBER(VALUE(SUBSTITUTE(実質収支比率等に係る経年分析!H$49,"▲","-"))),ROUND(VALUE(SUBSTITUTE(実質収支比率等に係る経年分析!H$49,"▲","-")),2),NA())</f>
        <v>7.07</v>
      </c>
      <c r="E21" s="165">
        <f>IF(ISNUMBER(VALUE(SUBSTITUTE(実質収支比率等に係る経年分析!I$49,"▲","-"))),ROUND(VALUE(SUBSTITUTE(実質収支比率等に係る経年分析!I$49,"▲","-")),2),NA())</f>
        <v>15.23</v>
      </c>
      <c r="F21" s="165">
        <f>IF(ISNUMBER(VALUE(SUBSTITUTE(実質収支比率等に係る経年分析!J$49,"▲","-"))),ROUND(VALUE(SUBSTITUTE(実質収支比率等に係る経年分析!J$49,"▲","-")),2),NA())</f>
        <v>16.04</v>
      </c>
    </row>
    <row r="24" spans="1:11" x14ac:dyDescent="0.15">
      <c r="A24" s="135"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0.17</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0.05</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0.05</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筑北村差切峡温泉施設特別会計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0.04</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0.06</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15">
      <c r="A30" s="166" t="str">
        <f>IF(連結実質赤字比率に係る赤字・黒字の構成分析!C$40="",NA(),連結実質赤字比率に係る赤字・黒字の構成分析!C$40)</f>
        <v>筑北村冠着温泉施設特別会計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15">
      <c r="A31" s="166" t="str">
        <f>IF(連結実質赤字比率に係る赤字・黒字の構成分析!C$39="",NA(),連結実質赤字比率に係る赤字・黒字の構成分析!C$39)</f>
        <v>筑北村とくら温泉施設特別会計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筑北村簡易水道事業特別会計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15">
      <c r="A33" s="166" t="str">
        <f>IF(連結実質赤字比率に係る赤字・黒字の構成分析!C$37="",NA(),連結実質赤字比率に係る赤字・黒字の構成分析!C$37)</f>
        <v>筑北村国民健康保険特別会計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0.16</v>
      </c>
    </row>
    <row r="34" spans="1:16" x14ac:dyDescent="0.15">
      <c r="A34" s="166" t="str">
        <f>IF(連結実質赤字比率に係る赤字・黒字の構成分析!C$36="",NA(),連結実質赤字比率に係る赤字・黒字の構成分析!C$36)</f>
        <v>筑北村宅地造成事業特別会計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0.22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0.19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0.15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0.63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v>
      </c>
    </row>
    <row r="35" spans="1:16" x14ac:dyDescent="0.15">
      <c r="A35" s="166" t="str">
        <f>IF(連結実質赤字比率に係る赤字・黒字の構成分析!C$35="",NA(),連結実質赤字比率に係る赤字・黒字の構成分析!C$35)</f>
        <v>筑北村介護保険特別会計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0.99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0.53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2.15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2.17</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4.2699999999999996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6.19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4.7699999999999996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7.07</v>
      </c>
    </row>
    <row r="39" spans="1:16" x14ac:dyDescent="0.15">
      <c r="A39" s="135"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556</v>
      </c>
      <c r="E42" s="167"/>
      <c r="F42" s="167"/>
      <c r="G42" s="167">
        <f>'実質公債費比率（分子）の構造'!L$52</f>
        <v>572</v>
      </c>
      <c r="H42" s="167"/>
      <c r="I42" s="167"/>
      <c r="J42" s="167">
        <f>'実質公債費比率（分子）の構造'!M$52</f>
        <v>569</v>
      </c>
      <c r="K42" s="167"/>
      <c r="L42" s="167"/>
      <c r="M42" s="167">
        <f>'実質公債費比率（分子）の構造'!N$52</f>
        <v>572</v>
      </c>
      <c r="N42" s="167"/>
      <c r="O42" s="167"/>
      <c r="P42" s="167">
        <f>'実質公債費比率（分子）の構造'!O$52</f>
        <v>540</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6</v>
      </c>
      <c r="C44" s="167"/>
      <c r="D44" s="167"/>
      <c r="E44" s="167">
        <f>'実質公債費比率（分子）の構造'!L$50</f>
        <v>2</v>
      </c>
      <c r="F44" s="167"/>
      <c r="G44" s="167"/>
      <c r="H44" s="167">
        <f>'実質公債費比率（分子）の構造'!M$50</f>
        <v>2</v>
      </c>
      <c r="I44" s="167"/>
      <c r="J44" s="167"/>
      <c r="K44" s="167" t="str">
        <f>'実質公債費比率（分子）の構造'!N$50</f>
        <v>-</v>
      </c>
      <c r="L44" s="167"/>
      <c r="M44" s="167"/>
      <c r="N44" s="167" t="str">
        <f>'実質公債費比率（分子）の構造'!O$50</f>
        <v>-</v>
      </c>
      <c r="O44" s="167"/>
      <c r="P44" s="167"/>
    </row>
    <row r="45" spans="1:16" x14ac:dyDescent="0.15">
      <c r="A45" s="167" t="s">
        <v>65</v>
      </c>
      <c r="B45" s="167">
        <f>'実質公債費比率（分子）の構造'!K$49</f>
        <v>10</v>
      </c>
      <c r="C45" s="167"/>
      <c r="D45" s="167"/>
      <c r="E45" s="167">
        <f>'実質公債費比率（分子）の構造'!L$49</f>
        <v>3</v>
      </c>
      <c r="F45" s="167"/>
      <c r="G45" s="167"/>
      <c r="H45" s="167">
        <f>'実質公債費比率（分子）の構造'!M$49</f>
        <v>4</v>
      </c>
      <c r="I45" s="167"/>
      <c r="J45" s="167"/>
      <c r="K45" s="167">
        <f>'実質公債費比率（分子）の構造'!N$49</f>
        <v>4</v>
      </c>
      <c r="L45" s="167"/>
      <c r="M45" s="167"/>
      <c r="N45" s="167">
        <f>'実質公債費比率（分子）の構造'!O$49</f>
        <v>4</v>
      </c>
      <c r="O45" s="167"/>
      <c r="P45" s="167"/>
    </row>
    <row r="46" spans="1:16" x14ac:dyDescent="0.15">
      <c r="A46" s="167" t="s">
        <v>66</v>
      </c>
      <c r="B46" s="167">
        <f>'実質公債費比率（分子）の構造'!K$48</f>
        <v>150</v>
      </c>
      <c r="C46" s="167"/>
      <c r="D46" s="167"/>
      <c r="E46" s="167">
        <f>'実質公債費比率（分子）の構造'!L$48</f>
        <v>170</v>
      </c>
      <c r="F46" s="167"/>
      <c r="G46" s="167"/>
      <c r="H46" s="167">
        <f>'実質公債費比率（分子）の構造'!M$48</f>
        <v>156</v>
      </c>
      <c r="I46" s="167"/>
      <c r="J46" s="167"/>
      <c r="K46" s="167">
        <f>'実質公債費比率（分子）の構造'!N$48</f>
        <v>173</v>
      </c>
      <c r="L46" s="167"/>
      <c r="M46" s="167"/>
      <c r="N46" s="167">
        <f>'実質公債費比率（分子）の構造'!O$48</f>
        <v>168</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494</v>
      </c>
      <c r="C49" s="167"/>
      <c r="D49" s="167"/>
      <c r="E49" s="167">
        <f>'実質公債費比率（分子）の構造'!L$45</f>
        <v>528</v>
      </c>
      <c r="F49" s="167"/>
      <c r="G49" s="167"/>
      <c r="H49" s="167">
        <f>'実質公債費比率（分子）の構造'!M$45</f>
        <v>527</v>
      </c>
      <c r="I49" s="167"/>
      <c r="J49" s="167"/>
      <c r="K49" s="167">
        <f>'実質公債費比率（分子）の構造'!N$45</f>
        <v>489</v>
      </c>
      <c r="L49" s="167"/>
      <c r="M49" s="167"/>
      <c r="N49" s="167">
        <f>'実質公債費比率（分子）の構造'!O$45</f>
        <v>432</v>
      </c>
      <c r="O49" s="167"/>
      <c r="P49" s="167"/>
    </row>
    <row r="50" spans="1:16" x14ac:dyDescent="0.15">
      <c r="A50" s="167" t="s">
        <v>70</v>
      </c>
      <c r="B50" s="167" t="e">
        <f>NA()</f>
        <v>#N/A</v>
      </c>
      <c r="C50" s="167">
        <f>IF(ISNUMBER('実質公債費比率（分子）の構造'!K$53),'実質公債費比率（分子）の構造'!K$53,NA())</f>
        <v>104</v>
      </c>
      <c r="D50" s="167" t="e">
        <f>NA()</f>
        <v>#N/A</v>
      </c>
      <c r="E50" s="167" t="e">
        <f>NA()</f>
        <v>#N/A</v>
      </c>
      <c r="F50" s="167">
        <f>IF(ISNUMBER('実質公債費比率（分子）の構造'!L$53),'実質公債費比率（分子）の構造'!L$53,NA())</f>
        <v>131</v>
      </c>
      <c r="G50" s="167" t="e">
        <f>NA()</f>
        <v>#N/A</v>
      </c>
      <c r="H50" s="167" t="e">
        <f>NA()</f>
        <v>#N/A</v>
      </c>
      <c r="I50" s="167">
        <f>IF(ISNUMBER('実質公債費比率（分子）の構造'!M$53),'実質公債費比率（分子）の構造'!M$53,NA())</f>
        <v>120</v>
      </c>
      <c r="J50" s="167" t="e">
        <f>NA()</f>
        <v>#N/A</v>
      </c>
      <c r="K50" s="167" t="e">
        <f>NA()</f>
        <v>#N/A</v>
      </c>
      <c r="L50" s="167">
        <f>IF(ISNUMBER('実質公債費比率（分子）の構造'!N$53),'実質公債費比率（分子）の構造'!N$53,NA())</f>
        <v>94</v>
      </c>
      <c r="M50" s="167" t="e">
        <f>NA()</f>
        <v>#N/A</v>
      </c>
      <c r="N50" s="167" t="e">
        <f>NA()</f>
        <v>#N/A</v>
      </c>
      <c r="O50" s="167">
        <f>IF(ISNUMBER('実質公債費比率（分子）の構造'!O$53),'実質公債費比率（分子）の構造'!O$53,NA())</f>
        <v>64</v>
      </c>
      <c r="P50" s="167" t="e">
        <f>NA()</f>
        <v>#N/A</v>
      </c>
    </row>
    <row r="53" spans="1:16" x14ac:dyDescent="0.15">
      <c r="A53" s="135"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4911</v>
      </c>
      <c r="E56" s="166"/>
      <c r="F56" s="166"/>
      <c r="G56" s="166">
        <f>'将来負担比率（分子）の構造'!J$52</f>
        <v>4539</v>
      </c>
      <c r="H56" s="166"/>
      <c r="I56" s="166"/>
      <c r="J56" s="166">
        <f>'将来負担比率（分子）の構造'!K$52</f>
        <v>4518</v>
      </c>
      <c r="K56" s="166"/>
      <c r="L56" s="166"/>
      <c r="M56" s="166">
        <f>'将来負担比率（分子）の構造'!L$52</f>
        <v>4402</v>
      </c>
      <c r="N56" s="166"/>
      <c r="O56" s="166"/>
      <c r="P56" s="166">
        <f>'将来負担比率（分子）の構造'!M$52</f>
        <v>4133</v>
      </c>
    </row>
    <row r="57" spans="1:16" x14ac:dyDescent="0.15">
      <c r="A57" s="166" t="s">
        <v>41</v>
      </c>
      <c r="B57" s="166"/>
      <c r="C57" s="166"/>
      <c r="D57" s="166">
        <f>'将来負担比率（分子）の構造'!I$51</f>
        <v>57</v>
      </c>
      <c r="E57" s="166"/>
      <c r="F57" s="166"/>
      <c r="G57" s="166">
        <f>'将来負担比率（分子）の構造'!J$51</f>
        <v>64</v>
      </c>
      <c r="H57" s="166"/>
      <c r="I57" s="166"/>
      <c r="J57" s="166">
        <f>'将来負担比率（分子）の構造'!K$51</f>
        <v>70</v>
      </c>
      <c r="K57" s="166"/>
      <c r="L57" s="166"/>
      <c r="M57" s="166">
        <f>'将来負担比率（分子）の構造'!L$51</f>
        <v>70</v>
      </c>
      <c r="N57" s="166"/>
      <c r="O57" s="166"/>
      <c r="P57" s="166">
        <f>'将来負担比率（分子）の構造'!M$51</f>
        <v>61</v>
      </c>
    </row>
    <row r="58" spans="1:16" x14ac:dyDescent="0.15">
      <c r="A58" s="166" t="s">
        <v>40</v>
      </c>
      <c r="B58" s="166"/>
      <c r="C58" s="166"/>
      <c r="D58" s="166">
        <f>'将来負担比率（分子）の構造'!I$50</f>
        <v>3116</v>
      </c>
      <c r="E58" s="166"/>
      <c r="F58" s="166"/>
      <c r="G58" s="166">
        <f>'将来負担比率（分子）の構造'!J$50</f>
        <v>3122</v>
      </c>
      <c r="H58" s="166"/>
      <c r="I58" s="166"/>
      <c r="J58" s="166">
        <f>'将来負担比率（分子）の構造'!K$50</f>
        <v>3146</v>
      </c>
      <c r="K58" s="166"/>
      <c r="L58" s="166"/>
      <c r="M58" s="166">
        <f>'将来負担比率（分子）の構造'!L$50</f>
        <v>3513</v>
      </c>
      <c r="N58" s="166"/>
      <c r="O58" s="166"/>
      <c r="P58" s="166">
        <f>'将来負担比率（分子）の構造'!M$50</f>
        <v>3810</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910</v>
      </c>
      <c r="C62" s="166"/>
      <c r="D62" s="166"/>
      <c r="E62" s="166">
        <f>'将来負担比率（分子）の構造'!J$45</f>
        <v>842</v>
      </c>
      <c r="F62" s="166"/>
      <c r="G62" s="166"/>
      <c r="H62" s="166">
        <f>'将来負担比率（分子）の構造'!K$45</f>
        <v>882</v>
      </c>
      <c r="I62" s="166"/>
      <c r="J62" s="166"/>
      <c r="K62" s="166">
        <f>'将来負担比率（分子）の構造'!L$45</f>
        <v>894</v>
      </c>
      <c r="L62" s="166"/>
      <c r="M62" s="166"/>
      <c r="N62" s="166">
        <f>'将来負担比率（分子）の構造'!M$45</f>
        <v>901</v>
      </c>
      <c r="O62" s="166"/>
      <c r="P62" s="166"/>
    </row>
    <row r="63" spans="1:16" x14ac:dyDescent="0.15">
      <c r="A63" s="166" t="s">
        <v>33</v>
      </c>
      <c r="B63" s="166">
        <f>'将来負担比率（分子）の構造'!I$44</f>
        <v>33</v>
      </c>
      <c r="C63" s="166"/>
      <c r="D63" s="166"/>
      <c r="E63" s="166">
        <f>'将来負担比率（分子）の構造'!J$44</f>
        <v>32</v>
      </c>
      <c r="F63" s="166"/>
      <c r="G63" s="166"/>
      <c r="H63" s="166">
        <f>'将来負担比率（分子）の構造'!K$44</f>
        <v>27</v>
      </c>
      <c r="I63" s="166"/>
      <c r="J63" s="166"/>
      <c r="K63" s="166">
        <f>'将来負担比率（分子）の構造'!L$44</f>
        <v>23</v>
      </c>
      <c r="L63" s="166"/>
      <c r="M63" s="166"/>
      <c r="N63" s="166">
        <f>'将来負担比率（分子）の構造'!M$44</f>
        <v>20</v>
      </c>
      <c r="O63" s="166"/>
      <c r="P63" s="166"/>
    </row>
    <row r="64" spans="1:16" x14ac:dyDescent="0.15">
      <c r="A64" s="166" t="s">
        <v>32</v>
      </c>
      <c r="B64" s="166">
        <f>'将来負担比率（分子）の構造'!I$43</f>
        <v>1717</v>
      </c>
      <c r="C64" s="166"/>
      <c r="D64" s="166"/>
      <c r="E64" s="166">
        <f>'将来負担比率（分子）の構造'!J$43</f>
        <v>1390</v>
      </c>
      <c r="F64" s="166"/>
      <c r="G64" s="166"/>
      <c r="H64" s="166">
        <f>'将来負担比率（分子）の構造'!K$43</f>
        <v>1198</v>
      </c>
      <c r="I64" s="166"/>
      <c r="J64" s="166"/>
      <c r="K64" s="166">
        <f>'将来負担比率（分子）の構造'!L$43</f>
        <v>1192</v>
      </c>
      <c r="L64" s="166"/>
      <c r="M64" s="166"/>
      <c r="N64" s="166">
        <f>'将来負担比率（分子）の構造'!M$43</f>
        <v>1118</v>
      </c>
      <c r="O64" s="166"/>
      <c r="P64" s="166"/>
    </row>
    <row r="65" spans="1:16" x14ac:dyDescent="0.15">
      <c r="A65" s="166" t="s">
        <v>31</v>
      </c>
      <c r="B65" s="166">
        <f>'将来負担比率（分子）の構造'!I$42</f>
        <v>4</v>
      </c>
      <c r="C65" s="166"/>
      <c r="D65" s="166"/>
      <c r="E65" s="166">
        <f>'将来負担比率（分子）の構造'!J$42</f>
        <v>2</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3940</v>
      </c>
      <c r="C66" s="166"/>
      <c r="D66" s="166"/>
      <c r="E66" s="166">
        <f>'将来負担比率（分子）の構造'!J$41</f>
        <v>3682</v>
      </c>
      <c r="F66" s="166"/>
      <c r="G66" s="166"/>
      <c r="H66" s="166">
        <f>'将来負担比率（分子）の構造'!K$41</f>
        <v>3652</v>
      </c>
      <c r="I66" s="166"/>
      <c r="J66" s="166"/>
      <c r="K66" s="166">
        <f>'将来負担比率（分子）の構造'!L$41</f>
        <v>3520</v>
      </c>
      <c r="L66" s="166"/>
      <c r="M66" s="166"/>
      <c r="N66" s="166">
        <f>'将来負担比率（分子）の構造'!M$41</f>
        <v>3162</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2888</v>
      </c>
      <c r="C72" s="170">
        <f>基金残高に係る経年分析!G55</f>
        <v>3134</v>
      </c>
      <c r="D72" s="170">
        <f>基金残高に係る経年分析!H55</f>
        <v>3414</v>
      </c>
    </row>
    <row r="73" spans="1:16" x14ac:dyDescent="0.15">
      <c r="A73" s="169" t="s">
        <v>77</v>
      </c>
      <c r="B73" s="170">
        <f>基金残高に係る経年分析!F56</f>
        <v>206</v>
      </c>
      <c r="C73" s="170">
        <f>基金残高に係る経年分析!G56</f>
        <v>139</v>
      </c>
      <c r="D73" s="170">
        <f>基金残高に係る経年分析!H56</f>
        <v>150</v>
      </c>
    </row>
    <row r="74" spans="1:16" x14ac:dyDescent="0.15">
      <c r="A74" s="169" t="s">
        <v>78</v>
      </c>
      <c r="B74" s="170">
        <f>基金残高に係る経年分析!F57</f>
        <v>882</v>
      </c>
      <c r="C74" s="170">
        <f>基金残高に係る経年分析!G57</f>
        <v>884</v>
      </c>
      <c r="D74" s="170">
        <f>基金残高に係る経年分析!H57</f>
        <v>846</v>
      </c>
    </row>
  </sheetData>
  <sheetProtection algorithmName="SHA-512" hashValue="/l76tgNPmtkY1YYUw3uPqEVRkxfPxjwl3as4XA/lzV20sBrqi/XP3vHewkfGbTWEH8KH6COWLOLRuT4lsOeWmQ==" saltValue="JHegpSI5MMLR3wNlHc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49" t="s">
        <v>216</v>
      </c>
      <c r="DI1" s="750"/>
      <c r="DJ1" s="750"/>
      <c r="DK1" s="750"/>
      <c r="DL1" s="750"/>
      <c r="DM1" s="750"/>
      <c r="DN1" s="751"/>
      <c r="DO1" s="205"/>
      <c r="DP1" s="749" t="s">
        <v>217</v>
      </c>
      <c r="DQ1" s="750"/>
      <c r="DR1" s="750"/>
      <c r="DS1" s="750"/>
      <c r="DT1" s="750"/>
      <c r="DU1" s="750"/>
      <c r="DV1" s="750"/>
      <c r="DW1" s="750"/>
      <c r="DX1" s="750"/>
      <c r="DY1" s="750"/>
      <c r="DZ1" s="750"/>
      <c r="EA1" s="750"/>
      <c r="EB1" s="750"/>
      <c r="EC1" s="751"/>
      <c r="ED1" s="204"/>
      <c r="EE1" s="204"/>
      <c r="EF1" s="204"/>
      <c r="EG1" s="204"/>
      <c r="EH1" s="204"/>
      <c r="EI1" s="204"/>
      <c r="EJ1" s="204"/>
      <c r="EK1" s="204"/>
      <c r="EL1" s="204"/>
      <c r="EM1" s="204"/>
    </row>
    <row r="2" spans="2:143" ht="22.5" customHeight="1" x14ac:dyDescent="0.15">
      <c r="B2" s="206" t="s">
        <v>218</v>
      </c>
      <c r="R2" s="207"/>
      <c r="S2" s="207"/>
      <c r="T2" s="207"/>
      <c r="U2" s="207"/>
      <c r="V2" s="207"/>
      <c r="W2" s="207"/>
      <c r="X2" s="207"/>
      <c r="Y2" s="207"/>
      <c r="Z2" s="207"/>
      <c r="AA2" s="207"/>
      <c r="AB2" s="207"/>
      <c r="AC2" s="207"/>
      <c r="AE2" s="358"/>
      <c r="AF2" s="358"/>
      <c r="AG2" s="358"/>
      <c r="AH2" s="358"/>
      <c r="AI2" s="35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1" t="s">
        <v>219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220</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221</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222</v>
      </c>
      <c r="S4" s="712"/>
      <c r="T4" s="712"/>
      <c r="U4" s="712"/>
      <c r="V4" s="712"/>
      <c r="W4" s="712"/>
      <c r="X4" s="712"/>
      <c r="Y4" s="713"/>
      <c r="Z4" s="711" t="s">
        <v>223</v>
      </c>
      <c r="AA4" s="712"/>
      <c r="AB4" s="712"/>
      <c r="AC4" s="713"/>
      <c r="AD4" s="711" t="s">
        <v>224</v>
      </c>
      <c r="AE4" s="712"/>
      <c r="AF4" s="712"/>
      <c r="AG4" s="712"/>
      <c r="AH4" s="712"/>
      <c r="AI4" s="712"/>
      <c r="AJ4" s="712"/>
      <c r="AK4" s="713"/>
      <c r="AL4" s="711" t="s">
        <v>223</v>
      </c>
      <c r="AM4" s="712"/>
      <c r="AN4" s="712"/>
      <c r="AO4" s="713"/>
      <c r="AP4" s="752" t="s">
        <v>225</v>
      </c>
      <c r="AQ4" s="752"/>
      <c r="AR4" s="752"/>
      <c r="AS4" s="752"/>
      <c r="AT4" s="752"/>
      <c r="AU4" s="752"/>
      <c r="AV4" s="752"/>
      <c r="AW4" s="752"/>
      <c r="AX4" s="752"/>
      <c r="AY4" s="752"/>
      <c r="AZ4" s="752"/>
      <c r="BA4" s="752"/>
      <c r="BB4" s="752"/>
      <c r="BC4" s="752"/>
      <c r="BD4" s="752"/>
      <c r="BE4" s="752"/>
      <c r="BF4" s="752"/>
      <c r="BG4" s="752" t="s">
        <v>226</v>
      </c>
      <c r="BH4" s="752"/>
      <c r="BI4" s="752"/>
      <c r="BJ4" s="752"/>
      <c r="BK4" s="752"/>
      <c r="BL4" s="752"/>
      <c r="BM4" s="752"/>
      <c r="BN4" s="752"/>
      <c r="BO4" s="752" t="s">
        <v>223</v>
      </c>
      <c r="BP4" s="752"/>
      <c r="BQ4" s="752"/>
      <c r="BR4" s="752"/>
      <c r="BS4" s="752" t="s">
        <v>227</v>
      </c>
      <c r="BT4" s="752"/>
      <c r="BU4" s="752"/>
      <c r="BV4" s="752"/>
      <c r="BW4" s="752"/>
      <c r="BX4" s="752"/>
      <c r="BY4" s="752"/>
      <c r="BZ4" s="752"/>
      <c r="CA4" s="752"/>
      <c r="CB4" s="752"/>
      <c r="CD4" s="711" t="s">
        <v>228</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229</v>
      </c>
      <c r="C5" s="709"/>
      <c r="D5" s="709"/>
      <c r="E5" s="709"/>
      <c r="F5" s="709"/>
      <c r="G5" s="709"/>
      <c r="H5" s="709"/>
      <c r="I5" s="709"/>
      <c r="J5" s="709"/>
      <c r="K5" s="709"/>
      <c r="L5" s="709"/>
      <c r="M5" s="709"/>
      <c r="N5" s="709"/>
      <c r="O5" s="709"/>
      <c r="P5" s="709"/>
      <c r="Q5" s="710"/>
      <c r="R5" s="705">
        <v>386638</v>
      </c>
      <c r="S5" s="706"/>
      <c r="T5" s="706"/>
      <c r="U5" s="706"/>
      <c r="V5" s="706"/>
      <c r="W5" s="706"/>
      <c r="X5" s="706"/>
      <c r="Y5" s="734"/>
      <c r="Z5" s="747">
        <v>7.6</v>
      </c>
      <c r="AA5" s="747"/>
      <c r="AB5" s="747"/>
      <c r="AC5" s="747"/>
      <c r="AD5" s="748">
        <v>386260</v>
      </c>
      <c r="AE5" s="748"/>
      <c r="AF5" s="748"/>
      <c r="AG5" s="748"/>
      <c r="AH5" s="748"/>
      <c r="AI5" s="748"/>
      <c r="AJ5" s="748"/>
      <c r="AK5" s="748"/>
      <c r="AL5" s="735">
        <v>12.5</v>
      </c>
      <c r="AM5" s="720"/>
      <c r="AN5" s="720"/>
      <c r="AO5" s="736"/>
      <c r="AP5" s="708" t="s">
        <v>230</v>
      </c>
      <c r="AQ5" s="709"/>
      <c r="AR5" s="709"/>
      <c r="AS5" s="709"/>
      <c r="AT5" s="709"/>
      <c r="AU5" s="709"/>
      <c r="AV5" s="709"/>
      <c r="AW5" s="709"/>
      <c r="AX5" s="709"/>
      <c r="AY5" s="709"/>
      <c r="AZ5" s="709"/>
      <c r="BA5" s="709"/>
      <c r="BB5" s="709"/>
      <c r="BC5" s="709"/>
      <c r="BD5" s="709"/>
      <c r="BE5" s="709"/>
      <c r="BF5" s="710"/>
      <c r="BG5" s="658">
        <v>386260</v>
      </c>
      <c r="BH5" s="659"/>
      <c r="BI5" s="659"/>
      <c r="BJ5" s="659"/>
      <c r="BK5" s="659"/>
      <c r="BL5" s="659"/>
      <c r="BM5" s="659"/>
      <c r="BN5" s="660"/>
      <c r="BO5" s="684">
        <v>99.9</v>
      </c>
      <c r="BP5" s="684"/>
      <c r="BQ5" s="684"/>
      <c r="BR5" s="684"/>
      <c r="BS5" s="685">
        <v>2217</v>
      </c>
      <c r="BT5" s="685"/>
      <c r="BU5" s="685"/>
      <c r="BV5" s="685"/>
      <c r="BW5" s="685"/>
      <c r="BX5" s="685"/>
      <c r="BY5" s="685"/>
      <c r="BZ5" s="685"/>
      <c r="CA5" s="685"/>
      <c r="CB5" s="730"/>
      <c r="CD5" s="711" t="s">
        <v>225</v>
      </c>
      <c r="CE5" s="712"/>
      <c r="CF5" s="712"/>
      <c r="CG5" s="712"/>
      <c r="CH5" s="712"/>
      <c r="CI5" s="712"/>
      <c r="CJ5" s="712"/>
      <c r="CK5" s="712"/>
      <c r="CL5" s="712"/>
      <c r="CM5" s="712"/>
      <c r="CN5" s="712"/>
      <c r="CO5" s="712"/>
      <c r="CP5" s="712"/>
      <c r="CQ5" s="713"/>
      <c r="CR5" s="711" t="s">
        <v>231</v>
      </c>
      <c r="CS5" s="712"/>
      <c r="CT5" s="712"/>
      <c r="CU5" s="712"/>
      <c r="CV5" s="712"/>
      <c r="CW5" s="712"/>
      <c r="CX5" s="712"/>
      <c r="CY5" s="713"/>
      <c r="CZ5" s="711" t="s">
        <v>223</v>
      </c>
      <c r="DA5" s="712"/>
      <c r="DB5" s="712"/>
      <c r="DC5" s="713"/>
      <c r="DD5" s="711" t="s">
        <v>232</v>
      </c>
      <c r="DE5" s="712"/>
      <c r="DF5" s="712"/>
      <c r="DG5" s="712"/>
      <c r="DH5" s="712"/>
      <c r="DI5" s="712"/>
      <c r="DJ5" s="712"/>
      <c r="DK5" s="712"/>
      <c r="DL5" s="712"/>
      <c r="DM5" s="712"/>
      <c r="DN5" s="712"/>
      <c r="DO5" s="712"/>
      <c r="DP5" s="713"/>
      <c r="DQ5" s="711" t="s">
        <v>233</v>
      </c>
      <c r="DR5" s="712"/>
      <c r="DS5" s="712"/>
      <c r="DT5" s="712"/>
      <c r="DU5" s="712"/>
      <c r="DV5" s="712"/>
      <c r="DW5" s="712"/>
      <c r="DX5" s="712"/>
      <c r="DY5" s="712"/>
      <c r="DZ5" s="712"/>
      <c r="EA5" s="712"/>
      <c r="EB5" s="712"/>
      <c r="EC5" s="713"/>
    </row>
    <row r="6" spans="2:143" ht="11.25" customHeight="1" x14ac:dyDescent="0.15">
      <c r="B6" s="655" t="s">
        <v>234</v>
      </c>
      <c r="C6" s="656"/>
      <c r="D6" s="656"/>
      <c r="E6" s="656"/>
      <c r="F6" s="656"/>
      <c r="G6" s="656"/>
      <c r="H6" s="656"/>
      <c r="I6" s="656"/>
      <c r="J6" s="656"/>
      <c r="K6" s="656"/>
      <c r="L6" s="656"/>
      <c r="M6" s="656"/>
      <c r="N6" s="656"/>
      <c r="O6" s="656"/>
      <c r="P6" s="656"/>
      <c r="Q6" s="657"/>
      <c r="R6" s="658">
        <v>62069</v>
      </c>
      <c r="S6" s="659"/>
      <c r="T6" s="659"/>
      <c r="U6" s="659"/>
      <c r="V6" s="659"/>
      <c r="W6" s="659"/>
      <c r="X6" s="659"/>
      <c r="Y6" s="660"/>
      <c r="Z6" s="684">
        <v>1.2</v>
      </c>
      <c r="AA6" s="684"/>
      <c r="AB6" s="684"/>
      <c r="AC6" s="684"/>
      <c r="AD6" s="685">
        <v>62069</v>
      </c>
      <c r="AE6" s="685"/>
      <c r="AF6" s="685"/>
      <c r="AG6" s="685"/>
      <c r="AH6" s="685"/>
      <c r="AI6" s="685"/>
      <c r="AJ6" s="685"/>
      <c r="AK6" s="685"/>
      <c r="AL6" s="661">
        <v>2</v>
      </c>
      <c r="AM6" s="662"/>
      <c r="AN6" s="662"/>
      <c r="AO6" s="686"/>
      <c r="AP6" s="655" t="s">
        <v>235</v>
      </c>
      <c r="AQ6" s="656"/>
      <c r="AR6" s="656"/>
      <c r="AS6" s="656"/>
      <c r="AT6" s="656"/>
      <c r="AU6" s="656"/>
      <c r="AV6" s="656"/>
      <c r="AW6" s="656"/>
      <c r="AX6" s="656"/>
      <c r="AY6" s="656"/>
      <c r="AZ6" s="656"/>
      <c r="BA6" s="656"/>
      <c r="BB6" s="656"/>
      <c r="BC6" s="656"/>
      <c r="BD6" s="656"/>
      <c r="BE6" s="656"/>
      <c r="BF6" s="657"/>
      <c r="BG6" s="658">
        <v>386260</v>
      </c>
      <c r="BH6" s="659"/>
      <c r="BI6" s="659"/>
      <c r="BJ6" s="659"/>
      <c r="BK6" s="659"/>
      <c r="BL6" s="659"/>
      <c r="BM6" s="659"/>
      <c r="BN6" s="660"/>
      <c r="BO6" s="684">
        <v>99.9</v>
      </c>
      <c r="BP6" s="684"/>
      <c r="BQ6" s="684"/>
      <c r="BR6" s="684"/>
      <c r="BS6" s="685">
        <v>2217</v>
      </c>
      <c r="BT6" s="685"/>
      <c r="BU6" s="685"/>
      <c r="BV6" s="685"/>
      <c r="BW6" s="685"/>
      <c r="BX6" s="685"/>
      <c r="BY6" s="685"/>
      <c r="BZ6" s="685"/>
      <c r="CA6" s="685"/>
      <c r="CB6" s="730"/>
      <c r="CD6" s="708" t="s">
        <v>236</v>
      </c>
      <c r="CE6" s="709"/>
      <c r="CF6" s="709"/>
      <c r="CG6" s="709"/>
      <c r="CH6" s="709"/>
      <c r="CI6" s="709"/>
      <c r="CJ6" s="709"/>
      <c r="CK6" s="709"/>
      <c r="CL6" s="709"/>
      <c r="CM6" s="709"/>
      <c r="CN6" s="709"/>
      <c r="CO6" s="709"/>
      <c r="CP6" s="709"/>
      <c r="CQ6" s="710"/>
      <c r="CR6" s="658">
        <v>52171</v>
      </c>
      <c r="CS6" s="659"/>
      <c r="CT6" s="659"/>
      <c r="CU6" s="659"/>
      <c r="CV6" s="659"/>
      <c r="CW6" s="659"/>
      <c r="CX6" s="659"/>
      <c r="CY6" s="660"/>
      <c r="CZ6" s="735">
        <v>1.1000000000000001</v>
      </c>
      <c r="DA6" s="720"/>
      <c r="DB6" s="720"/>
      <c r="DC6" s="737"/>
      <c r="DD6" s="664" t="s">
        <v>128</v>
      </c>
      <c r="DE6" s="659"/>
      <c r="DF6" s="659"/>
      <c r="DG6" s="659"/>
      <c r="DH6" s="659"/>
      <c r="DI6" s="659"/>
      <c r="DJ6" s="659"/>
      <c r="DK6" s="659"/>
      <c r="DL6" s="659"/>
      <c r="DM6" s="659"/>
      <c r="DN6" s="659"/>
      <c r="DO6" s="659"/>
      <c r="DP6" s="660"/>
      <c r="DQ6" s="664">
        <v>51424</v>
      </c>
      <c r="DR6" s="659"/>
      <c r="DS6" s="659"/>
      <c r="DT6" s="659"/>
      <c r="DU6" s="659"/>
      <c r="DV6" s="659"/>
      <c r="DW6" s="659"/>
      <c r="DX6" s="659"/>
      <c r="DY6" s="659"/>
      <c r="DZ6" s="659"/>
      <c r="EA6" s="659"/>
      <c r="EB6" s="659"/>
      <c r="EC6" s="694"/>
    </row>
    <row r="7" spans="2:143" ht="11.25" customHeight="1" x14ac:dyDescent="0.15">
      <c r="B7" s="655" t="s">
        <v>237</v>
      </c>
      <c r="C7" s="656"/>
      <c r="D7" s="656"/>
      <c r="E7" s="656"/>
      <c r="F7" s="656"/>
      <c r="G7" s="656"/>
      <c r="H7" s="656"/>
      <c r="I7" s="656"/>
      <c r="J7" s="656"/>
      <c r="K7" s="656"/>
      <c r="L7" s="656"/>
      <c r="M7" s="656"/>
      <c r="N7" s="656"/>
      <c r="O7" s="656"/>
      <c r="P7" s="656"/>
      <c r="Q7" s="657"/>
      <c r="R7" s="658">
        <v>282</v>
      </c>
      <c r="S7" s="659"/>
      <c r="T7" s="659"/>
      <c r="U7" s="659"/>
      <c r="V7" s="659"/>
      <c r="W7" s="659"/>
      <c r="X7" s="659"/>
      <c r="Y7" s="660"/>
      <c r="Z7" s="684">
        <v>0</v>
      </c>
      <c r="AA7" s="684"/>
      <c r="AB7" s="684"/>
      <c r="AC7" s="684"/>
      <c r="AD7" s="685">
        <v>282</v>
      </c>
      <c r="AE7" s="685"/>
      <c r="AF7" s="685"/>
      <c r="AG7" s="685"/>
      <c r="AH7" s="685"/>
      <c r="AI7" s="685"/>
      <c r="AJ7" s="685"/>
      <c r="AK7" s="685"/>
      <c r="AL7" s="661">
        <v>0</v>
      </c>
      <c r="AM7" s="662"/>
      <c r="AN7" s="662"/>
      <c r="AO7" s="686"/>
      <c r="AP7" s="655" t="s">
        <v>238</v>
      </c>
      <c r="AQ7" s="656"/>
      <c r="AR7" s="656"/>
      <c r="AS7" s="656"/>
      <c r="AT7" s="656"/>
      <c r="AU7" s="656"/>
      <c r="AV7" s="656"/>
      <c r="AW7" s="656"/>
      <c r="AX7" s="656"/>
      <c r="AY7" s="656"/>
      <c r="AZ7" s="656"/>
      <c r="BA7" s="656"/>
      <c r="BB7" s="656"/>
      <c r="BC7" s="656"/>
      <c r="BD7" s="656"/>
      <c r="BE7" s="656"/>
      <c r="BF7" s="657"/>
      <c r="BG7" s="658">
        <v>161237</v>
      </c>
      <c r="BH7" s="659"/>
      <c r="BI7" s="659"/>
      <c r="BJ7" s="659"/>
      <c r="BK7" s="659"/>
      <c r="BL7" s="659"/>
      <c r="BM7" s="659"/>
      <c r="BN7" s="660"/>
      <c r="BO7" s="684">
        <v>41.7</v>
      </c>
      <c r="BP7" s="684"/>
      <c r="BQ7" s="684"/>
      <c r="BR7" s="684"/>
      <c r="BS7" s="685">
        <v>2217</v>
      </c>
      <c r="BT7" s="685"/>
      <c r="BU7" s="685"/>
      <c r="BV7" s="685"/>
      <c r="BW7" s="685"/>
      <c r="BX7" s="685"/>
      <c r="BY7" s="685"/>
      <c r="BZ7" s="685"/>
      <c r="CA7" s="685"/>
      <c r="CB7" s="730"/>
      <c r="CD7" s="655" t="s">
        <v>239</v>
      </c>
      <c r="CE7" s="656"/>
      <c r="CF7" s="656"/>
      <c r="CG7" s="656"/>
      <c r="CH7" s="656"/>
      <c r="CI7" s="656"/>
      <c r="CJ7" s="656"/>
      <c r="CK7" s="656"/>
      <c r="CL7" s="656"/>
      <c r="CM7" s="656"/>
      <c r="CN7" s="656"/>
      <c r="CO7" s="656"/>
      <c r="CP7" s="656"/>
      <c r="CQ7" s="657"/>
      <c r="CR7" s="658">
        <v>1050258</v>
      </c>
      <c r="CS7" s="659"/>
      <c r="CT7" s="659"/>
      <c r="CU7" s="659"/>
      <c r="CV7" s="659"/>
      <c r="CW7" s="659"/>
      <c r="CX7" s="659"/>
      <c r="CY7" s="660"/>
      <c r="CZ7" s="684">
        <v>21.7</v>
      </c>
      <c r="DA7" s="684"/>
      <c r="DB7" s="684"/>
      <c r="DC7" s="684"/>
      <c r="DD7" s="664">
        <v>14906</v>
      </c>
      <c r="DE7" s="659"/>
      <c r="DF7" s="659"/>
      <c r="DG7" s="659"/>
      <c r="DH7" s="659"/>
      <c r="DI7" s="659"/>
      <c r="DJ7" s="659"/>
      <c r="DK7" s="659"/>
      <c r="DL7" s="659"/>
      <c r="DM7" s="659"/>
      <c r="DN7" s="659"/>
      <c r="DO7" s="659"/>
      <c r="DP7" s="660"/>
      <c r="DQ7" s="664">
        <v>895125</v>
      </c>
      <c r="DR7" s="659"/>
      <c r="DS7" s="659"/>
      <c r="DT7" s="659"/>
      <c r="DU7" s="659"/>
      <c r="DV7" s="659"/>
      <c r="DW7" s="659"/>
      <c r="DX7" s="659"/>
      <c r="DY7" s="659"/>
      <c r="DZ7" s="659"/>
      <c r="EA7" s="659"/>
      <c r="EB7" s="659"/>
      <c r="EC7" s="694"/>
    </row>
    <row r="8" spans="2:143" ht="11.25" customHeight="1" x14ac:dyDescent="0.15">
      <c r="B8" s="655" t="s">
        <v>240</v>
      </c>
      <c r="C8" s="656"/>
      <c r="D8" s="656"/>
      <c r="E8" s="656"/>
      <c r="F8" s="656"/>
      <c r="G8" s="656"/>
      <c r="H8" s="656"/>
      <c r="I8" s="656"/>
      <c r="J8" s="656"/>
      <c r="K8" s="656"/>
      <c r="L8" s="656"/>
      <c r="M8" s="656"/>
      <c r="N8" s="656"/>
      <c r="O8" s="656"/>
      <c r="P8" s="656"/>
      <c r="Q8" s="657"/>
      <c r="R8" s="658">
        <v>2186</v>
      </c>
      <c r="S8" s="659"/>
      <c r="T8" s="659"/>
      <c r="U8" s="659"/>
      <c r="V8" s="659"/>
      <c r="W8" s="659"/>
      <c r="X8" s="659"/>
      <c r="Y8" s="660"/>
      <c r="Z8" s="684">
        <v>0</v>
      </c>
      <c r="AA8" s="684"/>
      <c r="AB8" s="684"/>
      <c r="AC8" s="684"/>
      <c r="AD8" s="685">
        <v>2186</v>
      </c>
      <c r="AE8" s="685"/>
      <c r="AF8" s="685"/>
      <c r="AG8" s="685"/>
      <c r="AH8" s="685"/>
      <c r="AI8" s="685"/>
      <c r="AJ8" s="685"/>
      <c r="AK8" s="685"/>
      <c r="AL8" s="661">
        <v>0.1</v>
      </c>
      <c r="AM8" s="662"/>
      <c r="AN8" s="662"/>
      <c r="AO8" s="686"/>
      <c r="AP8" s="655" t="s">
        <v>241</v>
      </c>
      <c r="AQ8" s="656"/>
      <c r="AR8" s="656"/>
      <c r="AS8" s="656"/>
      <c r="AT8" s="656"/>
      <c r="AU8" s="656"/>
      <c r="AV8" s="656"/>
      <c r="AW8" s="656"/>
      <c r="AX8" s="656"/>
      <c r="AY8" s="656"/>
      <c r="AZ8" s="656"/>
      <c r="BA8" s="656"/>
      <c r="BB8" s="656"/>
      <c r="BC8" s="656"/>
      <c r="BD8" s="656"/>
      <c r="BE8" s="656"/>
      <c r="BF8" s="657"/>
      <c r="BG8" s="658">
        <v>7358</v>
      </c>
      <c r="BH8" s="659"/>
      <c r="BI8" s="659"/>
      <c r="BJ8" s="659"/>
      <c r="BK8" s="659"/>
      <c r="BL8" s="659"/>
      <c r="BM8" s="659"/>
      <c r="BN8" s="660"/>
      <c r="BO8" s="684">
        <v>1.9</v>
      </c>
      <c r="BP8" s="684"/>
      <c r="BQ8" s="684"/>
      <c r="BR8" s="684"/>
      <c r="BS8" s="685" t="s">
        <v>128</v>
      </c>
      <c r="BT8" s="685"/>
      <c r="BU8" s="685"/>
      <c r="BV8" s="685"/>
      <c r="BW8" s="685"/>
      <c r="BX8" s="685"/>
      <c r="BY8" s="685"/>
      <c r="BZ8" s="685"/>
      <c r="CA8" s="685"/>
      <c r="CB8" s="730"/>
      <c r="CD8" s="655" t="s">
        <v>242</v>
      </c>
      <c r="CE8" s="656"/>
      <c r="CF8" s="656"/>
      <c r="CG8" s="656"/>
      <c r="CH8" s="656"/>
      <c r="CI8" s="656"/>
      <c r="CJ8" s="656"/>
      <c r="CK8" s="656"/>
      <c r="CL8" s="656"/>
      <c r="CM8" s="656"/>
      <c r="CN8" s="656"/>
      <c r="CO8" s="656"/>
      <c r="CP8" s="656"/>
      <c r="CQ8" s="657"/>
      <c r="CR8" s="658">
        <v>999404</v>
      </c>
      <c r="CS8" s="659"/>
      <c r="CT8" s="659"/>
      <c r="CU8" s="659"/>
      <c r="CV8" s="659"/>
      <c r="CW8" s="659"/>
      <c r="CX8" s="659"/>
      <c r="CY8" s="660"/>
      <c r="CZ8" s="684">
        <v>20.7</v>
      </c>
      <c r="DA8" s="684"/>
      <c r="DB8" s="684"/>
      <c r="DC8" s="684"/>
      <c r="DD8" s="664">
        <v>18252</v>
      </c>
      <c r="DE8" s="659"/>
      <c r="DF8" s="659"/>
      <c r="DG8" s="659"/>
      <c r="DH8" s="659"/>
      <c r="DI8" s="659"/>
      <c r="DJ8" s="659"/>
      <c r="DK8" s="659"/>
      <c r="DL8" s="659"/>
      <c r="DM8" s="659"/>
      <c r="DN8" s="659"/>
      <c r="DO8" s="659"/>
      <c r="DP8" s="660"/>
      <c r="DQ8" s="664">
        <v>567097</v>
      </c>
      <c r="DR8" s="659"/>
      <c r="DS8" s="659"/>
      <c r="DT8" s="659"/>
      <c r="DU8" s="659"/>
      <c r="DV8" s="659"/>
      <c r="DW8" s="659"/>
      <c r="DX8" s="659"/>
      <c r="DY8" s="659"/>
      <c r="DZ8" s="659"/>
      <c r="EA8" s="659"/>
      <c r="EB8" s="659"/>
      <c r="EC8" s="694"/>
    </row>
    <row r="9" spans="2:143" ht="11.25" customHeight="1" x14ac:dyDescent="0.15">
      <c r="B9" s="655" t="s">
        <v>243</v>
      </c>
      <c r="C9" s="656"/>
      <c r="D9" s="656"/>
      <c r="E9" s="656"/>
      <c r="F9" s="656"/>
      <c r="G9" s="656"/>
      <c r="H9" s="656"/>
      <c r="I9" s="656"/>
      <c r="J9" s="656"/>
      <c r="K9" s="656"/>
      <c r="L9" s="656"/>
      <c r="M9" s="656"/>
      <c r="N9" s="656"/>
      <c r="O9" s="656"/>
      <c r="P9" s="656"/>
      <c r="Q9" s="657"/>
      <c r="R9" s="658">
        <v>2345</v>
      </c>
      <c r="S9" s="659"/>
      <c r="T9" s="659"/>
      <c r="U9" s="659"/>
      <c r="V9" s="659"/>
      <c r="W9" s="659"/>
      <c r="X9" s="659"/>
      <c r="Y9" s="660"/>
      <c r="Z9" s="684">
        <v>0</v>
      </c>
      <c r="AA9" s="684"/>
      <c r="AB9" s="684"/>
      <c r="AC9" s="684"/>
      <c r="AD9" s="685">
        <v>2345</v>
      </c>
      <c r="AE9" s="685"/>
      <c r="AF9" s="685"/>
      <c r="AG9" s="685"/>
      <c r="AH9" s="685"/>
      <c r="AI9" s="685"/>
      <c r="AJ9" s="685"/>
      <c r="AK9" s="685"/>
      <c r="AL9" s="661">
        <v>0.1</v>
      </c>
      <c r="AM9" s="662"/>
      <c r="AN9" s="662"/>
      <c r="AO9" s="686"/>
      <c r="AP9" s="655" t="s">
        <v>244</v>
      </c>
      <c r="AQ9" s="656"/>
      <c r="AR9" s="656"/>
      <c r="AS9" s="656"/>
      <c r="AT9" s="656"/>
      <c r="AU9" s="656"/>
      <c r="AV9" s="656"/>
      <c r="AW9" s="656"/>
      <c r="AX9" s="656"/>
      <c r="AY9" s="656"/>
      <c r="AZ9" s="656"/>
      <c r="BA9" s="656"/>
      <c r="BB9" s="656"/>
      <c r="BC9" s="656"/>
      <c r="BD9" s="656"/>
      <c r="BE9" s="656"/>
      <c r="BF9" s="657"/>
      <c r="BG9" s="658">
        <v>139807</v>
      </c>
      <c r="BH9" s="659"/>
      <c r="BI9" s="659"/>
      <c r="BJ9" s="659"/>
      <c r="BK9" s="659"/>
      <c r="BL9" s="659"/>
      <c r="BM9" s="659"/>
      <c r="BN9" s="660"/>
      <c r="BO9" s="684">
        <v>36.200000000000003</v>
      </c>
      <c r="BP9" s="684"/>
      <c r="BQ9" s="684"/>
      <c r="BR9" s="684"/>
      <c r="BS9" s="685" t="s">
        <v>128</v>
      </c>
      <c r="BT9" s="685"/>
      <c r="BU9" s="685"/>
      <c r="BV9" s="685"/>
      <c r="BW9" s="685"/>
      <c r="BX9" s="685"/>
      <c r="BY9" s="685"/>
      <c r="BZ9" s="685"/>
      <c r="CA9" s="685"/>
      <c r="CB9" s="730"/>
      <c r="CD9" s="655" t="s">
        <v>245</v>
      </c>
      <c r="CE9" s="656"/>
      <c r="CF9" s="656"/>
      <c r="CG9" s="656"/>
      <c r="CH9" s="656"/>
      <c r="CI9" s="656"/>
      <c r="CJ9" s="656"/>
      <c r="CK9" s="656"/>
      <c r="CL9" s="656"/>
      <c r="CM9" s="656"/>
      <c r="CN9" s="656"/>
      <c r="CO9" s="656"/>
      <c r="CP9" s="656"/>
      <c r="CQ9" s="657"/>
      <c r="CR9" s="658">
        <v>426068</v>
      </c>
      <c r="CS9" s="659"/>
      <c r="CT9" s="659"/>
      <c r="CU9" s="659"/>
      <c r="CV9" s="659"/>
      <c r="CW9" s="659"/>
      <c r="CX9" s="659"/>
      <c r="CY9" s="660"/>
      <c r="CZ9" s="684">
        <v>8.8000000000000007</v>
      </c>
      <c r="DA9" s="684"/>
      <c r="DB9" s="684"/>
      <c r="DC9" s="684"/>
      <c r="DD9" s="664" t="s">
        <v>128</v>
      </c>
      <c r="DE9" s="659"/>
      <c r="DF9" s="659"/>
      <c r="DG9" s="659"/>
      <c r="DH9" s="659"/>
      <c r="DI9" s="659"/>
      <c r="DJ9" s="659"/>
      <c r="DK9" s="659"/>
      <c r="DL9" s="659"/>
      <c r="DM9" s="659"/>
      <c r="DN9" s="659"/>
      <c r="DO9" s="659"/>
      <c r="DP9" s="660"/>
      <c r="DQ9" s="664">
        <v>375521</v>
      </c>
      <c r="DR9" s="659"/>
      <c r="DS9" s="659"/>
      <c r="DT9" s="659"/>
      <c r="DU9" s="659"/>
      <c r="DV9" s="659"/>
      <c r="DW9" s="659"/>
      <c r="DX9" s="659"/>
      <c r="DY9" s="659"/>
      <c r="DZ9" s="659"/>
      <c r="EA9" s="659"/>
      <c r="EB9" s="659"/>
      <c r="EC9" s="694"/>
    </row>
    <row r="10" spans="2:143" ht="11.25" customHeight="1" x14ac:dyDescent="0.15">
      <c r="B10" s="655" t="s">
        <v>246</v>
      </c>
      <c r="C10" s="656"/>
      <c r="D10" s="656"/>
      <c r="E10" s="656"/>
      <c r="F10" s="656"/>
      <c r="G10" s="656"/>
      <c r="H10" s="656"/>
      <c r="I10" s="656"/>
      <c r="J10" s="656"/>
      <c r="K10" s="656"/>
      <c r="L10" s="656"/>
      <c r="M10" s="656"/>
      <c r="N10" s="656"/>
      <c r="O10" s="656"/>
      <c r="P10" s="656"/>
      <c r="Q10" s="657"/>
      <c r="R10" s="658" t="s">
        <v>128</v>
      </c>
      <c r="S10" s="659"/>
      <c r="T10" s="659"/>
      <c r="U10" s="659"/>
      <c r="V10" s="659"/>
      <c r="W10" s="659"/>
      <c r="X10" s="659"/>
      <c r="Y10" s="660"/>
      <c r="Z10" s="684" t="s">
        <v>128</v>
      </c>
      <c r="AA10" s="684"/>
      <c r="AB10" s="684"/>
      <c r="AC10" s="684"/>
      <c r="AD10" s="685" t="s">
        <v>128</v>
      </c>
      <c r="AE10" s="685"/>
      <c r="AF10" s="685"/>
      <c r="AG10" s="685"/>
      <c r="AH10" s="685"/>
      <c r="AI10" s="685"/>
      <c r="AJ10" s="685"/>
      <c r="AK10" s="685"/>
      <c r="AL10" s="661" t="s">
        <v>128</v>
      </c>
      <c r="AM10" s="662"/>
      <c r="AN10" s="662"/>
      <c r="AO10" s="686"/>
      <c r="AP10" s="655" t="s">
        <v>247</v>
      </c>
      <c r="AQ10" s="656"/>
      <c r="AR10" s="656"/>
      <c r="AS10" s="656"/>
      <c r="AT10" s="656"/>
      <c r="AU10" s="656"/>
      <c r="AV10" s="656"/>
      <c r="AW10" s="656"/>
      <c r="AX10" s="656"/>
      <c r="AY10" s="656"/>
      <c r="AZ10" s="656"/>
      <c r="BA10" s="656"/>
      <c r="BB10" s="656"/>
      <c r="BC10" s="656"/>
      <c r="BD10" s="656"/>
      <c r="BE10" s="656"/>
      <c r="BF10" s="657"/>
      <c r="BG10" s="658">
        <v>6333</v>
      </c>
      <c r="BH10" s="659"/>
      <c r="BI10" s="659"/>
      <c r="BJ10" s="659"/>
      <c r="BK10" s="659"/>
      <c r="BL10" s="659"/>
      <c r="BM10" s="659"/>
      <c r="BN10" s="660"/>
      <c r="BO10" s="684">
        <v>1.6</v>
      </c>
      <c r="BP10" s="684"/>
      <c r="BQ10" s="684"/>
      <c r="BR10" s="684"/>
      <c r="BS10" s="685" t="s">
        <v>128</v>
      </c>
      <c r="BT10" s="685"/>
      <c r="BU10" s="685"/>
      <c r="BV10" s="685"/>
      <c r="BW10" s="685"/>
      <c r="BX10" s="685"/>
      <c r="BY10" s="685"/>
      <c r="BZ10" s="685"/>
      <c r="CA10" s="685"/>
      <c r="CB10" s="730"/>
      <c r="CD10" s="655" t="s">
        <v>248</v>
      </c>
      <c r="CE10" s="656"/>
      <c r="CF10" s="656"/>
      <c r="CG10" s="656"/>
      <c r="CH10" s="656"/>
      <c r="CI10" s="656"/>
      <c r="CJ10" s="656"/>
      <c r="CK10" s="656"/>
      <c r="CL10" s="656"/>
      <c r="CM10" s="656"/>
      <c r="CN10" s="656"/>
      <c r="CO10" s="656"/>
      <c r="CP10" s="656"/>
      <c r="CQ10" s="657"/>
      <c r="CR10" s="658" t="s">
        <v>128</v>
      </c>
      <c r="CS10" s="659"/>
      <c r="CT10" s="659"/>
      <c r="CU10" s="659"/>
      <c r="CV10" s="659"/>
      <c r="CW10" s="659"/>
      <c r="CX10" s="659"/>
      <c r="CY10" s="660"/>
      <c r="CZ10" s="684" t="s">
        <v>128</v>
      </c>
      <c r="DA10" s="684"/>
      <c r="DB10" s="684"/>
      <c r="DC10" s="684"/>
      <c r="DD10" s="664" t="s">
        <v>128</v>
      </c>
      <c r="DE10" s="659"/>
      <c r="DF10" s="659"/>
      <c r="DG10" s="659"/>
      <c r="DH10" s="659"/>
      <c r="DI10" s="659"/>
      <c r="DJ10" s="659"/>
      <c r="DK10" s="659"/>
      <c r="DL10" s="659"/>
      <c r="DM10" s="659"/>
      <c r="DN10" s="659"/>
      <c r="DO10" s="659"/>
      <c r="DP10" s="660"/>
      <c r="DQ10" s="664" t="s">
        <v>128</v>
      </c>
      <c r="DR10" s="659"/>
      <c r="DS10" s="659"/>
      <c r="DT10" s="659"/>
      <c r="DU10" s="659"/>
      <c r="DV10" s="659"/>
      <c r="DW10" s="659"/>
      <c r="DX10" s="659"/>
      <c r="DY10" s="659"/>
      <c r="DZ10" s="659"/>
      <c r="EA10" s="659"/>
      <c r="EB10" s="659"/>
      <c r="EC10" s="694"/>
    </row>
    <row r="11" spans="2:143" ht="11.25" customHeight="1" x14ac:dyDescent="0.15">
      <c r="B11" s="655" t="s">
        <v>249</v>
      </c>
      <c r="C11" s="656"/>
      <c r="D11" s="656"/>
      <c r="E11" s="656"/>
      <c r="F11" s="656"/>
      <c r="G11" s="656"/>
      <c r="H11" s="656"/>
      <c r="I11" s="656"/>
      <c r="J11" s="656"/>
      <c r="K11" s="656"/>
      <c r="L11" s="656"/>
      <c r="M11" s="656"/>
      <c r="N11" s="656"/>
      <c r="O11" s="656"/>
      <c r="P11" s="656"/>
      <c r="Q11" s="657"/>
      <c r="R11" s="658">
        <v>102770</v>
      </c>
      <c r="S11" s="659"/>
      <c r="T11" s="659"/>
      <c r="U11" s="659"/>
      <c r="V11" s="659"/>
      <c r="W11" s="659"/>
      <c r="X11" s="659"/>
      <c r="Y11" s="660"/>
      <c r="Z11" s="661">
        <v>2</v>
      </c>
      <c r="AA11" s="662"/>
      <c r="AB11" s="662"/>
      <c r="AC11" s="663"/>
      <c r="AD11" s="664">
        <v>102770</v>
      </c>
      <c r="AE11" s="659"/>
      <c r="AF11" s="659"/>
      <c r="AG11" s="659"/>
      <c r="AH11" s="659"/>
      <c r="AI11" s="659"/>
      <c r="AJ11" s="659"/>
      <c r="AK11" s="660"/>
      <c r="AL11" s="661">
        <v>3.3</v>
      </c>
      <c r="AM11" s="662"/>
      <c r="AN11" s="662"/>
      <c r="AO11" s="686"/>
      <c r="AP11" s="655" t="s">
        <v>250</v>
      </c>
      <c r="AQ11" s="656"/>
      <c r="AR11" s="656"/>
      <c r="AS11" s="656"/>
      <c r="AT11" s="656"/>
      <c r="AU11" s="656"/>
      <c r="AV11" s="656"/>
      <c r="AW11" s="656"/>
      <c r="AX11" s="656"/>
      <c r="AY11" s="656"/>
      <c r="AZ11" s="656"/>
      <c r="BA11" s="656"/>
      <c r="BB11" s="656"/>
      <c r="BC11" s="656"/>
      <c r="BD11" s="656"/>
      <c r="BE11" s="656"/>
      <c r="BF11" s="657"/>
      <c r="BG11" s="658">
        <v>7739</v>
      </c>
      <c r="BH11" s="659"/>
      <c r="BI11" s="659"/>
      <c r="BJ11" s="659"/>
      <c r="BK11" s="659"/>
      <c r="BL11" s="659"/>
      <c r="BM11" s="659"/>
      <c r="BN11" s="660"/>
      <c r="BO11" s="684">
        <v>2</v>
      </c>
      <c r="BP11" s="684"/>
      <c r="BQ11" s="684"/>
      <c r="BR11" s="684"/>
      <c r="BS11" s="685">
        <v>2217</v>
      </c>
      <c r="BT11" s="685"/>
      <c r="BU11" s="685"/>
      <c r="BV11" s="685"/>
      <c r="BW11" s="685"/>
      <c r="BX11" s="685"/>
      <c r="BY11" s="685"/>
      <c r="BZ11" s="685"/>
      <c r="CA11" s="685"/>
      <c r="CB11" s="730"/>
      <c r="CD11" s="655" t="s">
        <v>251</v>
      </c>
      <c r="CE11" s="656"/>
      <c r="CF11" s="656"/>
      <c r="CG11" s="656"/>
      <c r="CH11" s="656"/>
      <c r="CI11" s="656"/>
      <c r="CJ11" s="656"/>
      <c r="CK11" s="656"/>
      <c r="CL11" s="656"/>
      <c r="CM11" s="656"/>
      <c r="CN11" s="656"/>
      <c r="CO11" s="656"/>
      <c r="CP11" s="656"/>
      <c r="CQ11" s="657"/>
      <c r="CR11" s="658">
        <v>290624</v>
      </c>
      <c r="CS11" s="659"/>
      <c r="CT11" s="659"/>
      <c r="CU11" s="659"/>
      <c r="CV11" s="659"/>
      <c r="CW11" s="659"/>
      <c r="CX11" s="659"/>
      <c r="CY11" s="660"/>
      <c r="CZ11" s="684">
        <v>6</v>
      </c>
      <c r="DA11" s="684"/>
      <c r="DB11" s="684"/>
      <c r="DC11" s="684"/>
      <c r="DD11" s="664">
        <v>81454</v>
      </c>
      <c r="DE11" s="659"/>
      <c r="DF11" s="659"/>
      <c r="DG11" s="659"/>
      <c r="DH11" s="659"/>
      <c r="DI11" s="659"/>
      <c r="DJ11" s="659"/>
      <c r="DK11" s="659"/>
      <c r="DL11" s="659"/>
      <c r="DM11" s="659"/>
      <c r="DN11" s="659"/>
      <c r="DO11" s="659"/>
      <c r="DP11" s="660"/>
      <c r="DQ11" s="664">
        <v>162149</v>
      </c>
      <c r="DR11" s="659"/>
      <c r="DS11" s="659"/>
      <c r="DT11" s="659"/>
      <c r="DU11" s="659"/>
      <c r="DV11" s="659"/>
      <c r="DW11" s="659"/>
      <c r="DX11" s="659"/>
      <c r="DY11" s="659"/>
      <c r="DZ11" s="659"/>
      <c r="EA11" s="659"/>
      <c r="EB11" s="659"/>
      <c r="EC11" s="694"/>
    </row>
    <row r="12" spans="2:143" ht="11.25" customHeight="1" x14ac:dyDescent="0.15">
      <c r="B12" s="655" t="s">
        <v>252</v>
      </c>
      <c r="C12" s="656"/>
      <c r="D12" s="656"/>
      <c r="E12" s="656"/>
      <c r="F12" s="656"/>
      <c r="G12" s="656"/>
      <c r="H12" s="656"/>
      <c r="I12" s="656"/>
      <c r="J12" s="656"/>
      <c r="K12" s="656"/>
      <c r="L12" s="656"/>
      <c r="M12" s="656"/>
      <c r="N12" s="656"/>
      <c r="O12" s="656"/>
      <c r="P12" s="656"/>
      <c r="Q12" s="657"/>
      <c r="R12" s="658" t="s">
        <v>128</v>
      </c>
      <c r="S12" s="659"/>
      <c r="T12" s="659"/>
      <c r="U12" s="659"/>
      <c r="V12" s="659"/>
      <c r="W12" s="659"/>
      <c r="X12" s="659"/>
      <c r="Y12" s="660"/>
      <c r="Z12" s="684" t="s">
        <v>128</v>
      </c>
      <c r="AA12" s="684"/>
      <c r="AB12" s="684"/>
      <c r="AC12" s="684"/>
      <c r="AD12" s="685" t="s">
        <v>128</v>
      </c>
      <c r="AE12" s="685"/>
      <c r="AF12" s="685"/>
      <c r="AG12" s="685"/>
      <c r="AH12" s="685"/>
      <c r="AI12" s="685"/>
      <c r="AJ12" s="685"/>
      <c r="AK12" s="685"/>
      <c r="AL12" s="661" t="s">
        <v>128</v>
      </c>
      <c r="AM12" s="662"/>
      <c r="AN12" s="662"/>
      <c r="AO12" s="686"/>
      <c r="AP12" s="655" t="s">
        <v>253</v>
      </c>
      <c r="AQ12" s="656"/>
      <c r="AR12" s="656"/>
      <c r="AS12" s="656"/>
      <c r="AT12" s="656"/>
      <c r="AU12" s="656"/>
      <c r="AV12" s="656"/>
      <c r="AW12" s="656"/>
      <c r="AX12" s="656"/>
      <c r="AY12" s="656"/>
      <c r="AZ12" s="656"/>
      <c r="BA12" s="656"/>
      <c r="BB12" s="656"/>
      <c r="BC12" s="656"/>
      <c r="BD12" s="656"/>
      <c r="BE12" s="656"/>
      <c r="BF12" s="657"/>
      <c r="BG12" s="658">
        <v>187457</v>
      </c>
      <c r="BH12" s="659"/>
      <c r="BI12" s="659"/>
      <c r="BJ12" s="659"/>
      <c r="BK12" s="659"/>
      <c r="BL12" s="659"/>
      <c r="BM12" s="659"/>
      <c r="BN12" s="660"/>
      <c r="BO12" s="684">
        <v>48.5</v>
      </c>
      <c r="BP12" s="684"/>
      <c r="BQ12" s="684"/>
      <c r="BR12" s="684"/>
      <c r="BS12" s="685" t="s">
        <v>128</v>
      </c>
      <c r="BT12" s="685"/>
      <c r="BU12" s="685"/>
      <c r="BV12" s="685"/>
      <c r="BW12" s="685"/>
      <c r="BX12" s="685"/>
      <c r="BY12" s="685"/>
      <c r="BZ12" s="685"/>
      <c r="CA12" s="685"/>
      <c r="CB12" s="730"/>
      <c r="CD12" s="655" t="s">
        <v>254</v>
      </c>
      <c r="CE12" s="656"/>
      <c r="CF12" s="656"/>
      <c r="CG12" s="656"/>
      <c r="CH12" s="656"/>
      <c r="CI12" s="656"/>
      <c r="CJ12" s="656"/>
      <c r="CK12" s="656"/>
      <c r="CL12" s="656"/>
      <c r="CM12" s="656"/>
      <c r="CN12" s="656"/>
      <c r="CO12" s="656"/>
      <c r="CP12" s="656"/>
      <c r="CQ12" s="657"/>
      <c r="CR12" s="658">
        <v>264665</v>
      </c>
      <c r="CS12" s="659"/>
      <c r="CT12" s="659"/>
      <c r="CU12" s="659"/>
      <c r="CV12" s="659"/>
      <c r="CW12" s="659"/>
      <c r="CX12" s="659"/>
      <c r="CY12" s="660"/>
      <c r="CZ12" s="684">
        <v>5.5</v>
      </c>
      <c r="DA12" s="684"/>
      <c r="DB12" s="684"/>
      <c r="DC12" s="684"/>
      <c r="DD12" s="664">
        <v>9091</v>
      </c>
      <c r="DE12" s="659"/>
      <c r="DF12" s="659"/>
      <c r="DG12" s="659"/>
      <c r="DH12" s="659"/>
      <c r="DI12" s="659"/>
      <c r="DJ12" s="659"/>
      <c r="DK12" s="659"/>
      <c r="DL12" s="659"/>
      <c r="DM12" s="659"/>
      <c r="DN12" s="659"/>
      <c r="DO12" s="659"/>
      <c r="DP12" s="660"/>
      <c r="DQ12" s="664">
        <v>170727</v>
      </c>
      <c r="DR12" s="659"/>
      <c r="DS12" s="659"/>
      <c r="DT12" s="659"/>
      <c r="DU12" s="659"/>
      <c r="DV12" s="659"/>
      <c r="DW12" s="659"/>
      <c r="DX12" s="659"/>
      <c r="DY12" s="659"/>
      <c r="DZ12" s="659"/>
      <c r="EA12" s="659"/>
      <c r="EB12" s="659"/>
      <c r="EC12" s="694"/>
    </row>
    <row r="13" spans="2:143" ht="11.25" customHeight="1" x14ac:dyDescent="0.15">
      <c r="B13" s="655" t="s">
        <v>255</v>
      </c>
      <c r="C13" s="656"/>
      <c r="D13" s="656"/>
      <c r="E13" s="656"/>
      <c r="F13" s="656"/>
      <c r="G13" s="656"/>
      <c r="H13" s="656"/>
      <c r="I13" s="656"/>
      <c r="J13" s="656"/>
      <c r="K13" s="656"/>
      <c r="L13" s="656"/>
      <c r="M13" s="656"/>
      <c r="N13" s="656"/>
      <c r="O13" s="656"/>
      <c r="P13" s="656"/>
      <c r="Q13" s="657"/>
      <c r="R13" s="658" t="s">
        <v>128</v>
      </c>
      <c r="S13" s="659"/>
      <c r="T13" s="659"/>
      <c r="U13" s="659"/>
      <c r="V13" s="659"/>
      <c r="W13" s="659"/>
      <c r="X13" s="659"/>
      <c r="Y13" s="660"/>
      <c r="Z13" s="684" t="s">
        <v>128</v>
      </c>
      <c r="AA13" s="684"/>
      <c r="AB13" s="684"/>
      <c r="AC13" s="684"/>
      <c r="AD13" s="685" t="s">
        <v>128</v>
      </c>
      <c r="AE13" s="685"/>
      <c r="AF13" s="685"/>
      <c r="AG13" s="685"/>
      <c r="AH13" s="685"/>
      <c r="AI13" s="685"/>
      <c r="AJ13" s="685"/>
      <c r="AK13" s="685"/>
      <c r="AL13" s="661" t="s">
        <v>128</v>
      </c>
      <c r="AM13" s="662"/>
      <c r="AN13" s="662"/>
      <c r="AO13" s="686"/>
      <c r="AP13" s="655" t="s">
        <v>256</v>
      </c>
      <c r="AQ13" s="656"/>
      <c r="AR13" s="656"/>
      <c r="AS13" s="656"/>
      <c r="AT13" s="656"/>
      <c r="AU13" s="656"/>
      <c r="AV13" s="656"/>
      <c r="AW13" s="656"/>
      <c r="AX13" s="656"/>
      <c r="AY13" s="656"/>
      <c r="AZ13" s="656"/>
      <c r="BA13" s="656"/>
      <c r="BB13" s="656"/>
      <c r="BC13" s="656"/>
      <c r="BD13" s="656"/>
      <c r="BE13" s="656"/>
      <c r="BF13" s="657"/>
      <c r="BG13" s="658">
        <v>187457</v>
      </c>
      <c r="BH13" s="659"/>
      <c r="BI13" s="659"/>
      <c r="BJ13" s="659"/>
      <c r="BK13" s="659"/>
      <c r="BL13" s="659"/>
      <c r="BM13" s="659"/>
      <c r="BN13" s="660"/>
      <c r="BO13" s="684">
        <v>48.5</v>
      </c>
      <c r="BP13" s="684"/>
      <c r="BQ13" s="684"/>
      <c r="BR13" s="684"/>
      <c r="BS13" s="685" t="s">
        <v>128</v>
      </c>
      <c r="BT13" s="685"/>
      <c r="BU13" s="685"/>
      <c r="BV13" s="685"/>
      <c r="BW13" s="685"/>
      <c r="BX13" s="685"/>
      <c r="BY13" s="685"/>
      <c r="BZ13" s="685"/>
      <c r="CA13" s="685"/>
      <c r="CB13" s="730"/>
      <c r="CD13" s="655" t="s">
        <v>257</v>
      </c>
      <c r="CE13" s="656"/>
      <c r="CF13" s="656"/>
      <c r="CG13" s="656"/>
      <c r="CH13" s="656"/>
      <c r="CI13" s="656"/>
      <c r="CJ13" s="656"/>
      <c r="CK13" s="656"/>
      <c r="CL13" s="656"/>
      <c r="CM13" s="656"/>
      <c r="CN13" s="656"/>
      <c r="CO13" s="656"/>
      <c r="CP13" s="656"/>
      <c r="CQ13" s="657"/>
      <c r="CR13" s="658">
        <v>494618</v>
      </c>
      <c r="CS13" s="659"/>
      <c r="CT13" s="659"/>
      <c r="CU13" s="659"/>
      <c r="CV13" s="659"/>
      <c r="CW13" s="659"/>
      <c r="CX13" s="659"/>
      <c r="CY13" s="660"/>
      <c r="CZ13" s="684">
        <v>10.199999999999999</v>
      </c>
      <c r="DA13" s="684"/>
      <c r="DB13" s="684"/>
      <c r="DC13" s="684"/>
      <c r="DD13" s="664">
        <v>419782</v>
      </c>
      <c r="DE13" s="659"/>
      <c r="DF13" s="659"/>
      <c r="DG13" s="659"/>
      <c r="DH13" s="659"/>
      <c r="DI13" s="659"/>
      <c r="DJ13" s="659"/>
      <c r="DK13" s="659"/>
      <c r="DL13" s="659"/>
      <c r="DM13" s="659"/>
      <c r="DN13" s="659"/>
      <c r="DO13" s="659"/>
      <c r="DP13" s="660"/>
      <c r="DQ13" s="664">
        <v>102508</v>
      </c>
      <c r="DR13" s="659"/>
      <c r="DS13" s="659"/>
      <c r="DT13" s="659"/>
      <c r="DU13" s="659"/>
      <c r="DV13" s="659"/>
      <c r="DW13" s="659"/>
      <c r="DX13" s="659"/>
      <c r="DY13" s="659"/>
      <c r="DZ13" s="659"/>
      <c r="EA13" s="659"/>
      <c r="EB13" s="659"/>
      <c r="EC13" s="694"/>
    </row>
    <row r="14" spans="2:143" ht="11.25" customHeight="1" x14ac:dyDescent="0.15">
      <c r="B14" s="655" t="s">
        <v>258</v>
      </c>
      <c r="C14" s="656"/>
      <c r="D14" s="656"/>
      <c r="E14" s="656"/>
      <c r="F14" s="656"/>
      <c r="G14" s="656"/>
      <c r="H14" s="656"/>
      <c r="I14" s="656"/>
      <c r="J14" s="656"/>
      <c r="K14" s="656"/>
      <c r="L14" s="656"/>
      <c r="M14" s="656"/>
      <c r="N14" s="656"/>
      <c r="O14" s="656"/>
      <c r="P14" s="656"/>
      <c r="Q14" s="657"/>
      <c r="R14" s="658" t="s">
        <v>128</v>
      </c>
      <c r="S14" s="659"/>
      <c r="T14" s="659"/>
      <c r="U14" s="659"/>
      <c r="V14" s="659"/>
      <c r="W14" s="659"/>
      <c r="X14" s="659"/>
      <c r="Y14" s="660"/>
      <c r="Z14" s="684" t="s">
        <v>128</v>
      </c>
      <c r="AA14" s="684"/>
      <c r="AB14" s="684"/>
      <c r="AC14" s="684"/>
      <c r="AD14" s="685" t="s">
        <v>128</v>
      </c>
      <c r="AE14" s="685"/>
      <c r="AF14" s="685"/>
      <c r="AG14" s="685"/>
      <c r="AH14" s="685"/>
      <c r="AI14" s="685"/>
      <c r="AJ14" s="685"/>
      <c r="AK14" s="685"/>
      <c r="AL14" s="661" t="s">
        <v>128</v>
      </c>
      <c r="AM14" s="662"/>
      <c r="AN14" s="662"/>
      <c r="AO14" s="686"/>
      <c r="AP14" s="655" t="s">
        <v>259</v>
      </c>
      <c r="AQ14" s="656"/>
      <c r="AR14" s="656"/>
      <c r="AS14" s="656"/>
      <c r="AT14" s="656"/>
      <c r="AU14" s="656"/>
      <c r="AV14" s="656"/>
      <c r="AW14" s="656"/>
      <c r="AX14" s="656"/>
      <c r="AY14" s="656"/>
      <c r="AZ14" s="656"/>
      <c r="BA14" s="656"/>
      <c r="BB14" s="656"/>
      <c r="BC14" s="656"/>
      <c r="BD14" s="656"/>
      <c r="BE14" s="656"/>
      <c r="BF14" s="657"/>
      <c r="BG14" s="658">
        <v>20897</v>
      </c>
      <c r="BH14" s="659"/>
      <c r="BI14" s="659"/>
      <c r="BJ14" s="659"/>
      <c r="BK14" s="659"/>
      <c r="BL14" s="659"/>
      <c r="BM14" s="659"/>
      <c r="BN14" s="660"/>
      <c r="BO14" s="684">
        <v>5.4</v>
      </c>
      <c r="BP14" s="684"/>
      <c r="BQ14" s="684"/>
      <c r="BR14" s="684"/>
      <c r="BS14" s="685" t="s">
        <v>128</v>
      </c>
      <c r="BT14" s="685"/>
      <c r="BU14" s="685"/>
      <c r="BV14" s="685"/>
      <c r="BW14" s="685"/>
      <c r="BX14" s="685"/>
      <c r="BY14" s="685"/>
      <c r="BZ14" s="685"/>
      <c r="CA14" s="685"/>
      <c r="CB14" s="730"/>
      <c r="CD14" s="655" t="s">
        <v>260</v>
      </c>
      <c r="CE14" s="656"/>
      <c r="CF14" s="656"/>
      <c r="CG14" s="656"/>
      <c r="CH14" s="656"/>
      <c r="CI14" s="656"/>
      <c r="CJ14" s="656"/>
      <c r="CK14" s="656"/>
      <c r="CL14" s="656"/>
      <c r="CM14" s="656"/>
      <c r="CN14" s="656"/>
      <c r="CO14" s="656"/>
      <c r="CP14" s="656"/>
      <c r="CQ14" s="657"/>
      <c r="CR14" s="658">
        <v>170387</v>
      </c>
      <c r="CS14" s="659"/>
      <c r="CT14" s="659"/>
      <c r="CU14" s="659"/>
      <c r="CV14" s="659"/>
      <c r="CW14" s="659"/>
      <c r="CX14" s="659"/>
      <c r="CY14" s="660"/>
      <c r="CZ14" s="684">
        <v>3.5</v>
      </c>
      <c r="DA14" s="684"/>
      <c r="DB14" s="684"/>
      <c r="DC14" s="684"/>
      <c r="DD14" s="664">
        <v>34853</v>
      </c>
      <c r="DE14" s="659"/>
      <c r="DF14" s="659"/>
      <c r="DG14" s="659"/>
      <c r="DH14" s="659"/>
      <c r="DI14" s="659"/>
      <c r="DJ14" s="659"/>
      <c r="DK14" s="659"/>
      <c r="DL14" s="659"/>
      <c r="DM14" s="659"/>
      <c r="DN14" s="659"/>
      <c r="DO14" s="659"/>
      <c r="DP14" s="660"/>
      <c r="DQ14" s="664">
        <v>139849</v>
      </c>
      <c r="DR14" s="659"/>
      <c r="DS14" s="659"/>
      <c r="DT14" s="659"/>
      <c r="DU14" s="659"/>
      <c r="DV14" s="659"/>
      <c r="DW14" s="659"/>
      <c r="DX14" s="659"/>
      <c r="DY14" s="659"/>
      <c r="DZ14" s="659"/>
      <c r="EA14" s="659"/>
      <c r="EB14" s="659"/>
      <c r="EC14" s="694"/>
    </row>
    <row r="15" spans="2:143" ht="11.25" customHeight="1" x14ac:dyDescent="0.15">
      <c r="B15" s="655" t="s">
        <v>261</v>
      </c>
      <c r="C15" s="656"/>
      <c r="D15" s="656"/>
      <c r="E15" s="656"/>
      <c r="F15" s="656"/>
      <c r="G15" s="656"/>
      <c r="H15" s="656"/>
      <c r="I15" s="656"/>
      <c r="J15" s="656"/>
      <c r="K15" s="656"/>
      <c r="L15" s="656"/>
      <c r="M15" s="656"/>
      <c r="N15" s="656"/>
      <c r="O15" s="656"/>
      <c r="P15" s="656"/>
      <c r="Q15" s="657"/>
      <c r="R15" s="658" t="s">
        <v>128</v>
      </c>
      <c r="S15" s="659"/>
      <c r="T15" s="659"/>
      <c r="U15" s="659"/>
      <c r="V15" s="659"/>
      <c r="W15" s="659"/>
      <c r="X15" s="659"/>
      <c r="Y15" s="660"/>
      <c r="Z15" s="684" t="s">
        <v>128</v>
      </c>
      <c r="AA15" s="684"/>
      <c r="AB15" s="684"/>
      <c r="AC15" s="684"/>
      <c r="AD15" s="685" t="s">
        <v>128</v>
      </c>
      <c r="AE15" s="685"/>
      <c r="AF15" s="685"/>
      <c r="AG15" s="685"/>
      <c r="AH15" s="685"/>
      <c r="AI15" s="685"/>
      <c r="AJ15" s="685"/>
      <c r="AK15" s="685"/>
      <c r="AL15" s="661" t="s">
        <v>128</v>
      </c>
      <c r="AM15" s="662"/>
      <c r="AN15" s="662"/>
      <c r="AO15" s="686"/>
      <c r="AP15" s="655" t="s">
        <v>262</v>
      </c>
      <c r="AQ15" s="656"/>
      <c r="AR15" s="656"/>
      <c r="AS15" s="656"/>
      <c r="AT15" s="656"/>
      <c r="AU15" s="656"/>
      <c r="AV15" s="656"/>
      <c r="AW15" s="656"/>
      <c r="AX15" s="656"/>
      <c r="AY15" s="656"/>
      <c r="AZ15" s="656"/>
      <c r="BA15" s="656"/>
      <c r="BB15" s="656"/>
      <c r="BC15" s="656"/>
      <c r="BD15" s="656"/>
      <c r="BE15" s="656"/>
      <c r="BF15" s="657"/>
      <c r="BG15" s="658">
        <v>16669</v>
      </c>
      <c r="BH15" s="659"/>
      <c r="BI15" s="659"/>
      <c r="BJ15" s="659"/>
      <c r="BK15" s="659"/>
      <c r="BL15" s="659"/>
      <c r="BM15" s="659"/>
      <c r="BN15" s="660"/>
      <c r="BO15" s="684">
        <v>4.3</v>
      </c>
      <c r="BP15" s="684"/>
      <c r="BQ15" s="684"/>
      <c r="BR15" s="684"/>
      <c r="BS15" s="685" t="s">
        <v>128</v>
      </c>
      <c r="BT15" s="685"/>
      <c r="BU15" s="685"/>
      <c r="BV15" s="685"/>
      <c r="BW15" s="685"/>
      <c r="BX15" s="685"/>
      <c r="BY15" s="685"/>
      <c r="BZ15" s="685"/>
      <c r="CA15" s="685"/>
      <c r="CB15" s="730"/>
      <c r="CD15" s="655" t="s">
        <v>263</v>
      </c>
      <c r="CE15" s="656"/>
      <c r="CF15" s="656"/>
      <c r="CG15" s="656"/>
      <c r="CH15" s="656"/>
      <c r="CI15" s="656"/>
      <c r="CJ15" s="656"/>
      <c r="CK15" s="656"/>
      <c r="CL15" s="656"/>
      <c r="CM15" s="656"/>
      <c r="CN15" s="656"/>
      <c r="CO15" s="656"/>
      <c r="CP15" s="656"/>
      <c r="CQ15" s="657"/>
      <c r="CR15" s="658">
        <v>382273</v>
      </c>
      <c r="CS15" s="659"/>
      <c r="CT15" s="659"/>
      <c r="CU15" s="659"/>
      <c r="CV15" s="659"/>
      <c r="CW15" s="659"/>
      <c r="CX15" s="659"/>
      <c r="CY15" s="660"/>
      <c r="CZ15" s="684">
        <v>7.9</v>
      </c>
      <c r="DA15" s="684"/>
      <c r="DB15" s="684"/>
      <c r="DC15" s="684"/>
      <c r="DD15" s="664">
        <v>95222</v>
      </c>
      <c r="DE15" s="659"/>
      <c r="DF15" s="659"/>
      <c r="DG15" s="659"/>
      <c r="DH15" s="659"/>
      <c r="DI15" s="659"/>
      <c r="DJ15" s="659"/>
      <c r="DK15" s="659"/>
      <c r="DL15" s="659"/>
      <c r="DM15" s="659"/>
      <c r="DN15" s="659"/>
      <c r="DO15" s="659"/>
      <c r="DP15" s="660"/>
      <c r="DQ15" s="664">
        <v>267569</v>
      </c>
      <c r="DR15" s="659"/>
      <c r="DS15" s="659"/>
      <c r="DT15" s="659"/>
      <c r="DU15" s="659"/>
      <c r="DV15" s="659"/>
      <c r="DW15" s="659"/>
      <c r="DX15" s="659"/>
      <c r="DY15" s="659"/>
      <c r="DZ15" s="659"/>
      <c r="EA15" s="659"/>
      <c r="EB15" s="659"/>
      <c r="EC15" s="694"/>
    </row>
    <row r="16" spans="2:143" ht="11.25" customHeight="1" x14ac:dyDescent="0.15">
      <c r="B16" s="655" t="s">
        <v>264</v>
      </c>
      <c r="C16" s="656"/>
      <c r="D16" s="656"/>
      <c r="E16" s="656"/>
      <c r="F16" s="656"/>
      <c r="G16" s="656"/>
      <c r="H16" s="656"/>
      <c r="I16" s="656"/>
      <c r="J16" s="656"/>
      <c r="K16" s="656"/>
      <c r="L16" s="656"/>
      <c r="M16" s="656"/>
      <c r="N16" s="656"/>
      <c r="O16" s="656"/>
      <c r="P16" s="656"/>
      <c r="Q16" s="657"/>
      <c r="R16" s="658">
        <v>4107</v>
      </c>
      <c r="S16" s="659"/>
      <c r="T16" s="659"/>
      <c r="U16" s="659"/>
      <c r="V16" s="659"/>
      <c r="W16" s="659"/>
      <c r="X16" s="659"/>
      <c r="Y16" s="660"/>
      <c r="Z16" s="684">
        <v>0.1</v>
      </c>
      <c r="AA16" s="684"/>
      <c r="AB16" s="684"/>
      <c r="AC16" s="684"/>
      <c r="AD16" s="685">
        <v>4107</v>
      </c>
      <c r="AE16" s="685"/>
      <c r="AF16" s="685"/>
      <c r="AG16" s="685"/>
      <c r="AH16" s="685"/>
      <c r="AI16" s="685"/>
      <c r="AJ16" s="685"/>
      <c r="AK16" s="685"/>
      <c r="AL16" s="661">
        <v>0.1</v>
      </c>
      <c r="AM16" s="662"/>
      <c r="AN16" s="662"/>
      <c r="AO16" s="686"/>
      <c r="AP16" s="655" t="s">
        <v>265</v>
      </c>
      <c r="AQ16" s="656"/>
      <c r="AR16" s="656"/>
      <c r="AS16" s="656"/>
      <c r="AT16" s="656"/>
      <c r="AU16" s="656"/>
      <c r="AV16" s="656"/>
      <c r="AW16" s="656"/>
      <c r="AX16" s="656"/>
      <c r="AY16" s="656"/>
      <c r="AZ16" s="656"/>
      <c r="BA16" s="656"/>
      <c r="BB16" s="656"/>
      <c r="BC16" s="656"/>
      <c r="BD16" s="656"/>
      <c r="BE16" s="656"/>
      <c r="BF16" s="657"/>
      <c r="BG16" s="658" t="s">
        <v>128</v>
      </c>
      <c r="BH16" s="659"/>
      <c r="BI16" s="659"/>
      <c r="BJ16" s="659"/>
      <c r="BK16" s="659"/>
      <c r="BL16" s="659"/>
      <c r="BM16" s="659"/>
      <c r="BN16" s="660"/>
      <c r="BO16" s="684" t="s">
        <v>128</v>
      </c>
      <c r="BP16" s="684"/>
      <c r="BQ16" s="684"/>
      <c r="BR16" s="684"/>
      <c r="BS16" s="685" t="s">
        <v>128</v>
      </c>
      <c r="BT16" s="685"/>
      <c r="BU16" s="685"/>
      <c r="BV16" s="685"/>
      <c r="BW16" s="685"/>
      <c r="BX16" s="685"/>
      <c r="BY16" s="685"/>
      <c r="BZ16" s="685"/>
      <c r="CA16" s="685"/>
      <c r="CB16" s="730"/>
      <c r="CD16" s="655" t="s">
        <v>266</v>
      </c>
      <c r="CE16" s="656"/>
      <c r="CF16" s="656"/>
      <c r="CG16" s="656"/>
      <c r="CH16" s="656"/>
      <c r="CI16" s="656"/>
      <c r="CJ16" s="656"/>
      <c r="CK16" s="656"/>
      <c r="CL16" s="656"/>
      <c r="CM16" s="656"/>
      <c r="CN16" s="656"/>
      <c r="CO16" s="656"/>
      <c r="CP16" s="656"/>
      <c r="CQ16" s="657"/>
      <c r="CR16" s="658">
        <v>87749</v>
      </c>
      <c r="CS16" s="659"/>
      <c r="CT16" s="659"/>
      <c r="CU16" s="659"/>
      <c r="CV16" s="659"/>
      <c r="CW16" s="659"/>
      <c r="CX16" s="659"/>
      <c r="CY16" s="660"/>
      <c r="CZ16" s="684">
        <v>1.8</v>
      </c>
      <c r="DA16" s="684"/>
      <c r="DB16" s="684"/>
      <c r="DC16" s="684"/>
      <c r="DD16" s="664" t="s">
        <v>128</v>
      </c>
      <c r="DE16" s="659"/>
      <c r="DF16" s="659"/>
      <c r="DG16" s="659"/>
      <c r="DH16" s="659"/>
      <c r="DI16" s="659"/>
      <c r="DJ16" s="659"/>
      <c r="DK16" s="659"/>
      <c r="DL16" s="659"/>
      <c r="DM16" s="659"/>
      <c r="DN16" s="659"/>
      <c r="DO16" s="659"/>
      <c r="DP16" s="660"/>
      <c r="DQ16" s="664">
        <v>41034</v>
      </c>
      <c r="DR16" s="659"/>
      <c r="DS16" s="659"/>
      <c r="DT16" s="659"/>
      <c r="DU16" s="659"/>
      <c r="DV16" s="659"/>
      <c r="DW16" s="659"/>
      <c r="DX16" s="659"/>
      <c r="DY16" s="659"/>
      <c r="DZ16" s="659"/>
      <c r="EA16" s="659"/>
      <c r="EB16" s="659"/>
      <c r="EC16" s="694"/>
    </row>
    <row r="17" spans="2:133" ht="11.25" customHeight="1" x14ac:dyDescent="0.15">
      <c r="B17" s="655" t="s">
        <v>267</v>
      </c>
      <c r="C17" s="656"/>
      <c r="D17" s="656"/>
      <c r="E17" s="656"/>
      <c r="F17" s="656"/>
      <c r="G17" s="656"/>
      <c r="H17" s="656"/>
      <c r="I17" s="656"/>
      <c r="J17" s="656"/>
      <c r="K17" s="656"/>
      <c r="L17" s="656"/>
      <c r="M17" s="656"/>
      <c r="N17" s="656"/>
      <c r="O17" s="656"/>
      <c r="P17" s="656"/>
      <c r="Q17" s="657"/>
      <c r="R17" s="658">
        <v>2782</v>
      </c>
      <c r="S17" s="659"/>
      <c r="T17" s="659"/>
      <c r="U17" s="659"/>
      <c r="V17" s="659"/>
      <c r="W17" s="659"/>
      <c r="X17" s="659"/>
      <c r="Y17" s="660"/>
      <c r="Z17" s="684">
        <v>0.1</v>
      </c>
      <c r="AA17" s="684"/>
      <c r="AB17" s="684"/>
      <c r="AC17" s="684"/>
      <c r="AD17" s="685">
        <v>2782</v>
      </c>
      <c r="AE17" s="685"/>
      <c r="AF17" s="685"/>
      <c r="AG17" s="685"/>
      <c r="AH17" s="685"/>
      <c r="AI17" s="685"/>
      <c r="AJ17" s="685"/>
      <c r="AK17" s="685"/>
      <c r="AL17" s="661">
        <v>0.1</v>
      </c>
      <c r="AM17" s="662"/>
      <c r="AN17" s="662"/>
      <c r="AO17" s="686"/>
      <c r="AP17" s="655" t="s">
        <v>268</v>
      </c>
      <c r="AQ17" s="656"/>
      <c r="AR17" s="656"/>
      <c r="AS17" s="656"/>
      <c r="AT17" s="656"/>
      <c r="AU17" s="656"/>
      <c r="AV17" s="656"/>
      <c r="AW17" s="656"/>
      <c r="AX17" s="656"/>
      <c r="AY17" s="656"/>
      <c r="AZ17" s="656"/>
      <c r="BA17" s="656"/>
      <c r="BB17" s="656"/>
      <c r="BC17" s="656"/>
      <c r="BD17" s="656"/>
      <c r="BE17" s="656"/>
      <c r="BF17" s="657"/>
      <c r="BG17" s="658" t="s">
        <v>128</v>
      </c>
      <c r="BH17" s="659"/>
      <c r="BI17" s="659"/>
      <c r="BJ17" s="659"/>
      <c r="BK17" s="659"/>
      <c r="BL17" s="659"/>
      <c r="BM17" s="659"/>
      <c r="BN17" s="660"/>
      <c r="BO17" s="684" t="s">
        <v>128</v>
      </c>
      <c r="BP17" s="684"/>
      <c r="BQ17" s="684"/>
      <c r="BR17" s="684"/>
      <c r="BS17" s="685" t="s">
        <v>128</v>
      </c>
      <c r="BT17" s="685"/>
      <c r="BU17" s="685"/>
      <c r="BV17" s="685"/>
      <c r="BW17" s="685"/>
      <c r="BX17" s="685"/>
      <c r="BY17" s="685"/>
      <c r="BZ17" s="685"/>
      <c r="CA17" s="685"/>
      <c r="CB17" s="730"/>
      <c r="CD17" s="655" t="s">
        <v>269</v>
      </c>
      <c r="CE17" s="656"/>
      <c r="CF17" s="656"/>
      <c r="CG17" s="656"/>
      <c r="CH17" s="656"/>
      <c r="CI17" s="656"/>
      <c r="CJ17" s="656"/>
      <c r="CK17" s="656"/>
      <c r="CL17" s="656"/>
      <c r="CM17" s="656"/>
      <c r="CN17" s="656"/>
      <c r="CO17" s="656"/>
      <c r="CP17" s="656"/>
      <c r="CQ17" s="657"/>
      <c r="CR17" s="658">
        <v>619891</v>
      </c>
      <c r="CS17" s="659"/>
      <c r="CT17" s="659"/>
      <c r="CU17" s="659"/>
      <c r="CV17" s="659"/>
      <c r="CW17" s="659"/>
      <c r="CX17" s="659"/>
      <c r="CY17" s="660"/>
      <c r="CZ17" s="684">
        <v>12.8</v>
      </c>
      <c r="DA17" s="684"/>
      <c r="DB17" s="684"/>
      <c r="DC17" s="684"/>
      <c r="DD17" s="664" t="s">
        <v>128</v>
      </c>
      <c r="DE17" s="659"/>
      <c r="DF17" s="659"/>
      <c r="DG17" s="659"/>
      <c r="DH17" s="659"/>
      <c r="DI17" s="659"/>
      <c r="DJ17" s="659"/>
      <c r="DK17" s="659"/>
      <c r="DL17" s="659"/>
      <c r="DM17" s="659"/>
      <c r="DN17" s="659"/>
      <c r="DO17" s="659"/>
      <c r="DP17" s="660"/>
      <c r="DQ17" s="664">
        <v>610891</v>
      </c>
      <c r="DR17" s="659"/>
      <c r="DS17" s="659"/>
      <c r="DT17" s="659"/>
      <c r="DU17" s="659"/>
      <c r="DV17" s="659"/>
      <c r="DW17" s="659"/>
      <c r="DX17" s="659"/>
      <c r="DY17" s="659"/>
      <c r="DZ17" s="659"/>
      <c r="EA17" s="659"/>
      <c r="EB17" s="659"/>
      <c r="EC17" s="694"/>
    </row>
    <row r="18" spans="2:133" ht="11.25" customHeight="1" x14ac:dyDescent="0.15">
      <c r="B18" s="655" t="s">
        <v>270</v>
      </c>
      <c r="C18" s="656"/>
      <c r="D18" s="656"/>
      <c r="E18" s="656"/>
      <c r="F18" s="656"/>
      <c r="G18" s="656"/>
      <c r="H18" s="656"/>
      <c r="I18" s="656"/>
      <c r="J18" s="656"/>
      <c r="K18" s="656"/>
      <c r="L18" s="656"/>
      <c r="M18" s="656"/>
      <c r="N18" s="656"/>
      <c r="O18" s="656"/>
      <c r="P18" s="656"/>
      <c r="Q18" s="657"/>
      <c r="R18" s="658">
        <v>7133</v>
      </c>
      <c r="S18" s="659"/>
      <c r="T18" s="659"/>
      <c r="U18" s="659"/>
      <c r="V18" s="659"/>
      <c r="W18" s="659"/>
      <c r="X18" s="659"/>
      <c r="Y18" s="660"/>
      <c r="Z18" s="684">
        <v>0.1</v>
      </c>
      <c r="AA18" s="684"/>
      <c r="AB18" s="684"/>
      <c r="AC18" s="684"/>
      <c r="AD18" s="685">
        <v>7133</v>
      </c>
      <c r="AE18" s="685"/>
      <c r="AF18" s="685"/>
      <c r="AG18" s="685"/>
      <c r="AH18" s="685"/>
      <c r="AI18" s="685"/>
      <c r="AJ18" s="685"/>
      <c r="AK18" s="685"/>
      <c r="AL18" s="661">
        <v>0.20000000298023224</v>
      </c>
      <c r="AM18" s="662"/>
      <c r="AN18" s="662"/>
      <c r="AO18" s="686"/>
      <c r="AP18" s="655" t="s">
        <v>271</v>
      </c>
      <c r="AQ18" s="656"/>
      <c r="AR18" s="656"/>
      <c r="AS18" s="656"/>
      <c r="AT18" s="656"/>
      <c r="AU18" s="656"/>
      <c r="AV18" s="656"/>
      <c r="AW18" s="656"/>
      <c r="AX18" s="656"/>
      <c r="AY18" s="656"/>
      <c r="AZ18" s="656"/>
      <c r="BA18" s="656"/>
      <c r="BB18" s="656"/>
      <c r="BC18" s="656"/>
      <c r="BD18" s="656"/>
      <c r="BE18" s="656"/>
      <c r="BF18" s="657"/>
      <c r="BG18" s="658" t="s">
        <v>128</v>
      </c>
      <c r="BH18" s="659"/>
      <c r="BI18" s="659"/>
      <c r="BJ18" s="659"/>
      <c r="BK18" s="659"/>
      <c r="BL18" s="659"/>
      <c r="BM18" s="659"/>
      <c r="BN18" s="660"/>
      <c r="BO18" s="684" t="s">
        <v>128</v>
      </c>
      <c r="BP18" s="684"/>
      <c r="BQ18" s="684"/>
      <c r="BR18" s="684"/>
      <c r="BS18" s="685" t="s">
        <v>128</v>
      </c>
      <c r="BT18" s="685"/>
      <c r="BU18" s="685"/>
      <c r="BV18" s="685"/>
      <c r="BW18" s="685"/>
      <c r="BX18" s="685"/>
      <c r="BY18" s="685"/>
      <c r="BZ18" s="685"/>
      <c r="CA18" s="685"/>
      <c r="CB18" s="730"/>
      <c r="CD18" s="655" t="s">
        <v>272</v>
      </c>
      <c r="CE18" s="656"/>
      <c r="CF18" s="656"/>
      <c r="CG18" s="656"/>
      <c r="CH18" s="656"/>
      <c r="CI18" s="656"/>
      <c r="CJ18" s="656"/>
      <c r="CK18" s="656"/>
      <c r="CL18" s="656"/>
      <c r="CM18" s="656"/>
      <c r="CN18" s="656"/>
      <c r="CO18" s="656"/>
      <c r="CP18" s="656"/>
      <c r="CQ18" s="657"/>
      <c r="CR18" s="658" t="s">
        <v>128</v>
      </c>
      <c r="CS18" s="659"/>
      <c r="CT18" s="659"/>
      <c r="CU18" s="659"/>
      <c r="CV18" s="659"/>
      <c r="CW18" s="659"/>
      <c r="CX18" s="659"/>
      <c r="CY18" s="660"/>
      <c r="CZ18" s="684" t="s">
        <v>128</v>
      </c>
      <c r="DA18" s="684"/>
      <c r="DB18" s="684"/>
      <c r="DC18" s="684"/>
      <c r="DD18" s="664" t="s">
        <v>128</v>
      </c>
      <c r="DE18" s="659"/>
      <c r="DF18" s="659"/>
      <c r="DG18" s="659"/>
      <c r="DH18" s="659"/>
      <c r="DI18" s="659"/>
      <c r="DJ18" s="659"/>
      <c r="DK18" s="659"/>
      <c r="DL18" s="659"/>
      <c r="DM18" s="659"/>
      <c r="DN18" s="659"/>
      <c r="DO18" s="659"/>
      <c r="DP18" s="660"/>
      <c r="DQ18" s="664" t="s">
        <v>128</v>
      </c>
      <c r="DR18" s="659"/>
      <c r="DS18" s="659"/>
      <c r="DT18" s="659"/>
      <c r="DU18" s="659"/>
      <c r="DV18" s="659"/>
      <c r="DW18" s="659"/>
      <c r="DX18" s="659"/>
      <c r="DY18" s="659"/>
      <c r="DZ18" s="659"/>
      <c r="EA18" s="659"/>
      <c r="EB18" s="659"/>
      <c r="EC18" s="694"/>
    </row>
    <row r="19" spans="2:133" ht="11.25" customHeight="1" x14ac:dyDescent="0.15">
      <c r="B19" s="655" t="s">
        <v>273</v>
      </c>
      <c r="C19" s="656"/>
      <c r="D19" s="656"/>
      <c r="E19" s="656"/>
      <c r="F19" s="656"/>
      <c r="G19" s="656"/>
      <c r="H19" s="656"/>
      <c r="I19" s="656"/>
      <c r="J19" s="656"/>
      <c r="K19" s="656"/>
      <c r="L19" s="656"/>
      <c r="M19" s="656"/>
      <c r="N19" s="656"/>
      <c r="O19" s="656"/>
      <c r="P19" s="656"/>
      <c r="Q19" s="657"/>
      <c r="R19" s="658">
        <v>1045</v>
      </c>
      <c r="S19" s="659"/>
      <c r="T19" s="659"/>
      <c r="U19" s="659"/>
      <c r="V19" s="659"/>
      <c r="W19" s="659"/>
      <c r="X19" s="659"/>
      <c r="Y19" s="660"/>
      <c r="Z19" s="684">
        <v>0</v>
      </c>
      <c r="AA19" s="684"/>
      <c r="AB19" s="684"/>
      <c r="AC19" s="684"/>
      <c r="AD19" s="685">
        <v>1045</v>
      </c>
      <c r="AE19" s="685"/>
      <c r="AF19" s="685"/>
      <c r="AG19" s="685"/>
      <c r="AH19" s="685"/>
      <c r="AI19" s="685"/>
      <c r="AJ19" s="685"/>
      <c r="AK19" s="685"/>
      <c r="AL19" s="661">
        <v>0</v>
      </c>
      <c r="AM19" s="662"/>
      <c r="AN19" s="662"/>
      <c r="AO19" s="686"/>
      <c r="AP19" s="655" t="s">
        <v>274</v>
      </c>
      <c r="AQ19" s="656"/>
      <c r="AR19" s="656"/>
      <c r="AS19" s="656"/>
      <c r="AT19" s="656"/>
      <c r="AU19" s="656"/>
      <c r="AV19" s="656"/>
      <c r="AW19" s="656"/>
      <c r="AX19" s="656"/>
      <c r="AY19" s="656"/>
      <c r="AZ19" s="656"/>
      <c r="BA19" s="656"/>
      <c r="BB19" s="656"/>
      <c r="BC19" s="656"/>
      <c r="BD19" s="656"/>
      <c r="BE19" s="656"/>
      <c r="BF19" s="657"/>
      <c r="BG19" s="658">
        <v>378</v>
      </c>
      <c r="BH19" s="659"/>
      <c r="BI19" s="659"/>
      <c r="BJ19" s="659"/>
      <c r="BK19" s="659"/>
      <c r="BL19" s="659"/>
      <c r="BM19" s="659"/>
      <c r="BN19" s="660"/>
      <c r="BO19" s="684">
        <v>0.1</v>
      </c>
      <c r="BP19" s="684"/>
      <c r="BQ19" s="684"/>
      <c r="BR19" s="684"/>
      <c r="BS19" s="685" t="s">
        <v>128</v>
      </c>
      <c r="BT19" s="685"/>
      <c r="BU19" s="685"/>
      <c r="BV19" s="685"/>
      <c r="BW19" s="685"/>
      <c r="BX19" s="685"/>
      <c r="BY19" s="685"/>
      <c r="BZ19" s="685"/>
      <c r="CA19" s="685"/>
      <c r="CB19" s="730"/>
      <c r="CD19" s="655" t="s">
        <v>275</v>
      </c>
      <c r="CE19" s="656"/>
      <c r="CF19" s="656"/>
      <c r="CG19" s="656"/>
      <c r="CH19" s="656"/>
      <c r="CI19" s="656"/>
      <c r="CJ19" s="656"/>
      <c r="CK19" s="656"/>
      <c r="CL19" s="656"/>
      <c r="CM19" s="656"/>
      <c r="CN19" s="656"/>
      <c r="CO19" s="656"/>
      <c r="CP19" s="656"/>
      <c r="CQ19" s="657"/>
      <c r="CR19" s="658" t="s">
        <v>128</v>
      </c>
      <c r="CS19" s="659"/>
      <c r="CT19" s="659"/>
      <c r="CU19" s="659"/>
      <c r="CV19" s="659"/>
      <c r="CW19" s="659"/>
      <c r="CX19" s="659"/>
      <c r="CY19" s="660"/>
      <c r="CZ19" s="684" t="s">
        <v>128</v>
      </c>
      <c r="DA19" s="684"/>
      <c r="DB19" s="684"/>
      <c r="DC19" s="684"/>
      <c r="DD19" s="664" t="s">
        <v>128</v>
      </c>
      <c r="DE19" s="659"/>
      <c r="DF19" s="659"/>
      <c r="DG19" s="659"/>
      <c r="DH19" s="659"/>
      <c r="DI19" s="659"/>
      <c r="DJ19" s="659"/>
      <c r="DK19" s="659"/>
      <c r="DL19" s="659"/>
      <c r="DM19" s="659"/>
      <c r="DN19" s="659"/>
      <c r="DO19" s="659"/>
      <c r="DP19" s="660"/>
      <c r="DQ19" s="664" t="s">
        <v>128</v>
      </c>
      <c r="DR19" s="659"/>
      <c r="DS19" s="659"/>
      <c r="DT19" s="659"/>
      <c r="DU19" s="659"/>
      <c r="DV19" s="659"/>
      <c r="DW19" s="659"/>
      <c r="DX19" s="659"/>
      <c r="DY19" s="659"/>
      <c r="DZ19" s="659"/>
      <c r="EA19" s="659"/>
      <c r="EB19" s="659"/>
      <c r="EC19" s="694"/>
    </row>
    <row r="20" spans="2:133" ht="11.25" customHeight="1" x14ac:dyDescent="0.15">
      <c r="B20" s="655" t="s">
        <v>276</v>
      </c>
      <c r="C20" s="656"/>
      <c r="D20" s="656"/>
      <c r="E20" s="656"/>
      <c r="F20" s="656"/>
      <c r="G20" s="656"/>
      <c r="H20" s="656"/>
      <c r="I20" s="656"/>
      <c r="J20" s="656"/>
      <c r="K20" s="656"/>
      <c r="L20" s="656"/>
      <c r="M20" s="656"/>
      <c r="N20" s="656"/>
      <c r="O20" s="656"/>
      <c r="P20" s="656"/>
      <c r="Q20" s="657"/>
      <c r="R20" s="658">
        <v>1197</v>
      </c>
      <c r="S20" s="659"/>
      <c r="T20" s="659"/>
      <c r="U20" s="659"/>
      <c r="V20" s="659"/>
      <c r="W20" s="659"/>
      <c r="X20" s="659"/>
      <c r="Y20" s="660"/>
      <c r="Z20" s="684">
        <v>0</v>
      </c>
      <c r="AA20" s="684"/>
      <c r="AB20" s="684"/>
      <c r="AC20" s="684"/>
      <c r="AD20" s="685">
        <v>1197</v>
      </c>
      <c r="AE20" s="685"/>
      <c r="AF20" s="685"/>
      <c r="AG20" s="685"/>
      <c r="AH20" s="685"/>
      <c r="AI20" s="685"/>
      <c r="AJ20" s="685"/>
      <c r="AK20" s="685"/>
      <c r="AL20" s="661">
        <v>0</v>
      </c>
      <c r="AM20" s="662"/>
      <c r="AN20" s="662"/>
      <c r="AO20" s="686"/>
      <c r="AP20" s="655" t="s">
        <v>277</v>
      </c>
      <c r="AQ20" s="656"/>
      <c r="AR20" s="656"/>
      <c r="AS20" s="656"/>
      <c r="AT20" s="656"/>
      <c r="AU20" s="656"/>
      <c r="AV20" s="656"/>
      <c r="AW20" s="656"/>
      <c r="AX20" s="656"/>
      <c r="AY20" s="656"/>
      <c r="AZ20" s="656"/>
      <c r="BA20" s="656"/>
      <c r="BB20" s="656"/>
      <c r="BC20" s="656"/>
      <c r="BD20" s="656"/>
      <c r="BE20" s="656"/>
      <c r="BF20" s="657"/>
      <c r="BG20" s="658">
        <v>378</v>
      </c>
      <c r="BH20" s="659"/>
      <c r="BI20" s="659"/>
      <c r="BJ20" s="659"/>
      <c r="BK20" s="659"/>
      <c r="BL20" s="659"/>
      <c r="BM20" s="659"/>
      <c r="BN20" s="660"/>
      <c r="BO20" s="684">
        <v>0.1</v>
      </c>
      <c r="BP20" s="684"/>
      <c r="BQ20" s="684"/>
      <c r="BR20" s="684"/>
      <c r="BS20" s="685" t="s">
        <v>128</v>
      </c>
      <c r="BT20" s="685"/>
      <c r="BU20" s="685"/>
      <c r="BV20" s="685"/>
      <c r="BW20" s="685"/>
      <c r="BX20" s="685"/>
      <c r="BY20" s="685"/>
      <c r="BZ20" s="685"/>
      <c r="CA20" s="685"/>
      <c r="CB20" s="730"/>
      <c r="CD20" s="655" t="s">
        <v>278</v>
      </c>
      <c r="CE20" s="656"/>
      <c r="CF20" s="656"/>
      <c r="CG20" s="656"/>
      <c r="CH20" s="656"/>
      <c r="CI20" s="656"/>
      <c r="CJ20" s="656"/>
      <c r="CK20" s="656"/>
      <c r="CL20" s="656"/>
      <c r="CM20" s="656"/>
      <c r="CN20" s="656"/>
      <c r="CO20" s="656"/>
      <c r="CP20" s="656"/>
      <c r="CQ20" s="657"/>
      <c r="CR20" s="658">
        <v>4838108</v>
      </c>
      <c r="CS20" s="659"/>
      <c r="CT20" s="659"/>
      <c r="CU20" s="659"/>
      <c r="CV20" s="659"/>
      <c r="CW20" s="659"/>
      <c r="CX20" s="659"/>
      <c r="CY20" s="660"/>
      <c r="CZ20" s="684">
        <v>100</v>
      </c>
      <c r="DA20" s="684"/>
      <c r="DB20" s="684"/>
      <c r="DC20" s="684"/>
      <c r="DD20" s="664">
        <v>673560</v>
      </c>
      <c r="DE20" s="659"/>
      <c r="DF20" s="659"/>
      <c r="DG20" s="659"/>
      <c r="DH20" s="659"/>
      <c r="DI20" s="659"/>
      <c r="DJ20" s="659"/>
      <c r="DK20" s="659"/>
      <c r="DL20" s="659"/>
      <c r="DM20" s="659"/>
      <c r="DN20" s="659"/>
      <c r="DO20" s="659"/>
      <c r="DP20" s="660"/>
      <c r="DQ20" s="664">
        <v>3383894</v>
      </c>
      <c r="DR20" s="659"/>
      <c r="DS20" s="659"/>
      <c r="DT20" s="659"/>
      <c r="DU20" s="659"/>
      <c r="DV20" s="659"/>
      <c r="DW20" s="659"/>
      <c r="DX20" s="659"/>
      <c r="DY20" s="659"/>
      <c r="DZ20" s="659"/>
      <c r="EA20" s="659"/>
      <c r="EB20" s="659"/>
      <c r="EC20" s="694"/>
    </row>
    <row r="21" spans="2:133" ht="11.25" customHeight="1" x14ac:dyDescent="0.15">
      <c r="B21" s="655" t="s">
        <v>279</v>
      </c>
      <c r="C21" s="656"/>
      <c r="D21" s="656"/>
      <c r="E21" s="656"/>
      <c r="F21" s="656"/>
      <c r="G21" s="656"/>
      <c r="H21" s="656"/>
      <c r="I21" s="656"/>
      <c r="J21" s="656"/>
      <c r="K21" s="656"/>
      <c r="L21" s="656"/>
      <c r="M21" s="656"/>
      <c r="N21" s="656"/>
      <c r="O21" s="656"/>
      <c r="P21" s="656"/>
      <c r="Q21" s="657"/>
      <c r="R21" s="658">
        <v>377</v>
      </c>
      <c r="S21" s="659"/>
      <c r="T21" s="659"/>
      <c r="U21" s="659"/>
      <c r="V21" s="659"/>
      <c r="W21" s="659"/>
      <c r="X21" s="659"/>
      <c r="Y21" s="660"/>
      <c r="Z21" s="684">
        <v>0</v>
      </c>
      <c r="AA21" s="684"/>
      <c r="AB21" s="684"/>
      <c r="AC21" s="684"/>
      <c r="AD21" s="685">
        <v>377</v>
      </c>
      <c r="AE21" s="685"/>
      <c r="AF21" s="685"/>
      <c r="AG21" s="685"/>
      <c r="AH21" s="685"/>
      <c r="AI21" s="685"/>
      <c r="AJ21" s="685"/>
      <c r="AK21" s="685"/>
      <c r="AL21" s="661">
        <v>0</v>
      </c>
      <c r="AM21" s="662"/>
      <c r="AN21" s="662"/>
      <c r="AO21" s="686"/>
      <c r="AP21" s="655" t="s">
        <v>280</v>
      </c>
      <c r="AQ21" s="731"/>
      <c r="AR21" s="731"/>
      <c r="AS21" s="731"/>
      <c r="AT21" s="731"/>
      <c r="AU21" s="731"/>
      <c r="AV21" s="731"/>
      <c r="AW21" s="731"/>
      <c r="AX21" s="731"/>
      <c r="AY21" s="731"/>
      <c r="AZ21" s="731"/>
      <c r="BA21" s="731"/>
      <c r="BB21" s="731"/>
      <c r="BC21" s="731"/>
      <c r="BD21" s="731"/>
      <c r="BE21" s="731"/>
      <c r="BF21" s="732"/>
      <c r="BG21" s="658">
        <v>378</v>
      </c>
      <c r="BH21" s="659"/>
      <c r="BI21" s="659"/>
      <c r="BJ21" s="659"/>
      <c r="BK21" s="659"/>
      <c r="BL21" s="659"/>
      <c r="BM21" s="659"/>
      <c r="BN21" s="660"/>
      <c r="BO21" s="684">
        <v>0.1</v>
      </c>
      <c r="BP21" s="684"/>
      <c r="BQ21" s="684"/>
      <c r="BR21" s="684"/>
      <c r="BS21" s="685" t="s">
        <v>128</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281</v>
      </c>
      <c r="C22" s="716"/>
      <c r="D22" s="716"/>
      <c r="E22" s="716"/>
      <c r="F22" s="716"/>
      <c r="G22" s="716"/>
      <c r="H22" s="716"/>
      <c r="I22" s="716"/>
      <c r="J22" s="716"/>
      <c r="K22" s="716"/>
      <c r="L22" s="716"/>
      <c r="M22" s="716"/>
      <c r="N22" s="716"/>
      <c r="O22" s="716"/>
      <c r="P22" s="716"/>
      <c r="Q22" s="717"/>
      <c r="R22" s="658">
        <v>4514</v>
      </c>
      <c r="S22" s="659"/>
      <c r="T22" s="659"/>
      <c r="U22" s="659"/>
      <c r="V22" s="659"/>
      <c r="W22" s="659"/>
      <c r="X22" s="659"/>
      <c r="Y22" s="660"/>
      <c r="Z22" s="684">
        <v>0.1</v>
      </c>
      <c r="AA22" s="684"/>
      <c r="AB22" s="684"/>
      <c r="AC22" s="684"/>
      <c r="AD22" s="685">
        <v>4514</v>
      </c>
      <c r="AE22" s="685"/>
      <c r="AF22" s="685"/>
      <c r="AG22" s="685"/>
      <c r="AH22" s="685"/>
      <c r="AI22" s="685"/>
      <c r="AJ22" s="685"/>
      <c r="AK22" s="685"/>
      <c r="AL22" s="661">
        <v>0.10000000149011612</v>
      </c>
      <c r="AM22" s="662"/>
      <c r="AN22" s="662"/>
      <c r="AO22" s="686"/>
      <c r="AP22" s="655" t="s">
        <v>282</v>
      </c>
      <c r="AQ22" s="731"/>
      <c r="AR22" s="731"/>
      <c r="AS22" s="731"/>
      <c r="AT22" s="731"/>
      <c r="AU22" s="731"/>
      <c r="AV22" s="731"/>
      <c r="AW22" s="731"/>
      <c r="AX22" s="731"/>
      <c r="AY22" s="731"/>
      <c r="AZ22" s="731"/>
      <c r="BA22" s="731"/>
      <c r="BB22" s="731"/>
      <c r="BC22" s="731"/>
      <c r="BD22" s="731"/>
      <c r="BE22" s="731"/>
      <c r="BF22" s="732"/>
      <c r="BG22" s="658" t="s">
        <v>128</v>
      </c>
      <c r="BH22" s="659"/>
      <c r="BI22" s="659"/>
      <c r="BJ22" s="659"/>
      <c r="BK22" s="659"/>
      <c r="BL22" s="659"/>
      <c r="BM22" s="659"/>
      <c r="BN22" s="660"/>
      <c r="BO22" s="684" t="s">
        <v>128</v>
      </c>
      <c r="BP22" s="684"/>
      <c r="BQ22" s="684"/>
      <c r="BR22" s="684"/>
      <c r="BS22" s="685" t="s">
        <v>128</v>
      </c>
      <c r="BT22" s="685"/>
      <c r="BU22" s="685"/>
      <c r="BV22" s="685"/>
      <c r="BW22" s="685"/>
      <c r="BX22" s="685"/>
      <c r="BY22" s="685"/>
      <c r="BZ22" s="685"/>
      <c r="CA22" s="685"/>
      <c r="CB22" s="730"/>
      <c r="CD22" s="711" t="s">
        <v>283</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284</v>
      </c>
      <c r="C23" s="656"/>
      <c r="D23" s="656"/>
      <c r="E23" s="656"/>
      <c r="F23" s="656"/>
      <c r="G23" s="656"/>
      <c r="H23" s="656"/>
      <c r="I23" s="656"/>
      <c r="J23" s="656"/>
      <c r="K23" s="656"/>
      <c r="L23" s="656"/>
      <c r="M23" s="656"/>
      <c r="N23" s="656"/>
      <c r="O23" s="656"/>
      <c r="P23" s="656"/>
      <c r="Q23" s="657"/>
      <c r="R23" s="658">
        <v>2669279</v>
      </c>
      <c r="S23" s="659"/>
      <c r="T23" s="659"/>
      <c r="U23" s="659"/>
      <c r="V23" s="659"/>
      <c r="W23" s="659"/>
      <c r="X23" s="659"/>
      <c r="Y23" s="660"/>
      <c r="Z23" s="684">
        <v>52.4</v>
      </c>
      <c r="AA23" s="684"/>
      <c r="AB23" s="684"/>
      <c r="AC23" s="684"/>
      <c r="AD23" s="685">
        <v>2514146</v>
      </c>
      <c r="AE23" s="685"/>
      <c r="AF23" s="685"/>
      <c r="AG23" s="685"/>
      <c r="AH23" s="685"/>
      <c r="AI23" s="685"/>
      <c r="AJ23" s="685"/>
      <c r="AK23" s="685"/>
      <c r="AL23" s="661">
        <v>81.5</v>
      </c>
      <c r="AM23" s="662"/>
      <c r="AN23" s="662"/>
      <c r="AO23" s="686"/>
      <c r="AP23" s="655" t="s">
        <v>285</v>
      </c>
      <c r="AQ23" s="731"/>
      <c r="AR23" s="731"/>
      <c r="AS23" s="731"/>
      <c r="AT23" s="731"/>
      <c r="AU23" s="731"/>
      <c r="AV23" s="731"/>
      <c r="AW23" s="731"/>
      <c r="AX23" s="731"/>
      <c r="AY23" s="731"/>
      <c r="AZ23" s="731"/>
      <c r="BA23" s="731"/>
      <c r="BB23" s="731"/>
      <c r="BC23" s="731"/>
      <c r="BD23" s="731"/>
      <c r="BE23" s="731"/>
      <c r="BF23" s="732"/>
      <c r="BG23" s="658" t="s">
        <v>128</v>
      </c>
      <c r="BH23" s="659"/>
      <c r="BI23" s="659"/>
      <c r="BJ23" s="659"/>
      <c r="BK23" s="659"/>
      <c r="BL23" s="659"/>
      <c r="BM23" s="659"/>
      <c r="BN23" s="660"/>
      <c r="BO23" s="684" t="s">
        <v>128</v>
      </c>
      <c r="BP23" s="684"/>
      <c r="BQ23" s="684"/>
      <c r="BR23" s="684"/>
      <c r="BS23" s="685" t="s">
        <v>128</v>
      </c>
      <c r="BT23" s="685"/>
      <c r="BU23" s="685"/>
      <c r="BV23" s="685"/>
      <c r="BW23" s="685"/>
      <c r="BX23" s="685"/>
      <c r="BY23" s="685"/>
      <c r="BZ23" s="685"/>
      <c r="CA23" s="685"/>
      <c r="CB23" s="730"/>
      <c r="CD23" s="711" t="s">
        <v>225</v>
      </c>
      <c r="CE23" s="712"/>
      <c r="CF23" s="712"/>
      <c r="CG23" s="712"/>
      <c r="CH23" s="712"/>
      <c r="CI23" s="712"/>
      <c r="CJ23" s="712"/>
      <c r="CK23" s="712"/>
      <c r="CL23" s="712"/>
      <c r="CM23" s="712"/>
      <c r="CN23" s="712"/>
      <c r="CO23" s="712"/>
      <c r="CP23" s="712"/>
      <c r="CQ23" s="713"/>
      <c r="CR23" s="711" t="s">
        <v>286</v>
      </c>
      <c r="CS23" s="712"/>
      <c r="CT23" s="712"/>
      <c r="CU23" s="712"/>
      <c r="CV23" s="712"/>
      <c r="CW23" s="712"/>
      <c r="CX23" s="712"/>
      <c r="CY23" s="713"/>
      <c r="CZ23" s="711" t="s">
        <v>287</v>
      </c>
      <c r="DA23" s="712"/>
      <c r="DB23" s="712"/>
      <c r="DC23" s="713"/>
      <c r="DD23" s="711" t="s">
        <v>288</v>
      </c>
      <c r="DE23" s="712"/>
      <c r="DF23" s="712"/>
      <c r="DG23" s="712"/>
      <c r="DH23" s="712"/>
      <c r="DI23" s="712"/>
      <c r="DJ23" s="712"/>
      <c r="DK23" s="713"/>
      <c r="DL23" s="743" t="s">
        <v>289</v>
      </c>
      <c r="DM23" s="744"/>
      <c r="DN23" s="744"/>
      <c r="DO23" s="744"/>
      <c r="DP23" s="744"/>
      <c r="DQ23" s="744"/>
      <c r="DR23" s="744"/>
      <c r="DS23" s="744"/>
      <c r="DT23" s="744"/>
      <c r="DU23" s="744"/>
      <c r="DV23" s="745"/>
      <c r="DW23" s="711" t="s">
        <v>290</v>
      </c>
      <c r="DX23" s="712"/>
      <c r="DY23" s="712"/>
      <c r="DZ23" s="712"/>
      <c r="EA23" s="712"/>
      <c r="EB23" s="712"/>
      <c r="EC23" s="713"/>
    </row>
    <row r="24" spans="2:133" ht="11.25" customHeight="1" x14ac:dyDescent="0.15">
      <c r="B24" s="655" t="s">
        <v>291</v>
      </c>
      <c r="C24" s="656"/>
      <c r="D24" s="656"/>
      <c r="E24" s="656"/>
      <c r="F24" s="656"/>
      <c r="G24" s="656"/>
      <c r="H24" s="656"/>
      <c r="I24" s="656"/>
      <c r="J24" s="656"/>
      <c r="K24" s="656"/>
      <c r="L24" s="656"/>
      <c r="M24" s="656"/>
      <c r="N24" s="656"/>
      <c r="O24" s="656"/>
      <c r="P24" s="656"/>
      <c r="Q24" s="657"/>
      <c r="R24" s="658">
        <v>2514146</v>
      </c>
      <c r="S24" s="659"/>
      <c r="T24" s="659"/>
      <c r="U24" s="659"/>
      <c r="V24" s="659"/>
      <c r="W24" s="659"/>
      <c r="X24" s="659"/>
      <c r="Y24" s="660"/>
      <c r="Z24" s="684">
        <v>49.4</v>
      </c>
      <c r="AA24" s="684"/>
      <c r="AB24" s="684"/>
      <c r="AC24" s="684"/>
      <c r="AD24" s="685">
        <v>2514146</v>
      </c>
      <c r="AE24" s="685"/>
      <c r="AF24" s="685"/>
      <c r="AG24" s="685"/>
      <c r="AH24" s="685"/>
      <c r="AI24" s="685"/>
      <c r="AJ24" s="685"/>
      <c r="AK24" s="685"/>
      <c r="AL24" s="661">
        <v>81.5</v>
      </c>
      <c r="AM24" s="662"/>
      <c r="AN24" s="662"/>
      <c r="AO24" s="686"/>
      <c r="AP24" s="655" t="s">
        <v>292</v>
      </c>
      <c r="AQ24" s="731"/>
      <c r="AR24" s="731"/>
      <c r="AS24" s="731"/>
      <c r="AT24" s="731"/>
      <c r="AU24" s="731"/>
      <c r="AV24" s="731"/>
      <c r="AW24" s="731"/>
      <c r="AX24" s="731"/>
      <c r="AY24" s="731"/>
      <c r="AZ24" s="731"/>
      <c r="BA24" s="731"/>
      <c r="BB24" s="731"/>
      <c r="BC24" s="731"/>
      <c r="BD24" s="731"/>
      <c r="BE24" s="731"/>
      <c r="BF24" s="732"/>
      <c r="BG24" s="658" t="s">
        <v>128</v>
      </c>
      <c r="BH24" s="659"/>
      <c r="BI24" s="659"/>
      <c r="BJ24" s="659"/>
      <c r="BK24" s="659"/>
      <c r="BL24" s="659"/>
      <c r="BM24" s="659"/>
      <c r="BN24" s="660"/>
      <c r="BO24" s="684" t="s">
        <v>128</v>
      </c>
      <c r="BP24" s="684"/>
      <c r="BQ24" s="684"/>
      <c r="BR24" s="684"/>
      <c r="BS24" s="685" t="s">
        <v>128</v>
      </c>
      <c r="BT24" s="685"/>
      <c r="BU24" s="685"/>
      <c r="BV24" s="685"/>
      <c r="BW24" s="685"/>
      <c r="BX24" s="685"/>
      <c r="BY24" s="685"/>
      <c r="BZ24" s="685"/>
      <c r="CA24" s="685"/>
      <c r="CB24" s="730"/>
      <c r="CD24" s="708" t="s">
        <v>293</v>
      </c>
      <c r="CE24" s="709"/>
      <c r="CF24" s="709"/>
      <c r="CG24" s="709"/>
      <c r="CH24" s="709"/>
      <c r="CI24" s="709"/>
      <c r="CJ24" s="709"/>
      <c r="CK24" s="709"/>
      <c r="CL24" s="709"/>
      <c r="CM24" s="709"/>
      <c r="CN24" s="709"/>
      <c r="CO24" s="709"/>
      <c r="CP24" s="709"/>
      <c r="CQ24" s="710"/>
      <c r="CR24" s="705">
        <v>1877947</v>
      </c>
      <c r="CS24" s="706"/>
      <c r="CT24" s="706"/>
      <c r="CU24" s="706"/>
      <c r="CV24" s="706"/>
      <c r="CW24" s="706"/>
      <c r="CX24" s="706"/>
      <c r="CY24" s="734"/>
      <c r="CZ24" s="735">
        <v>38.799999999999997</v>
      </c>
      <c r="DA24" s="720"/>
      <c r="DB24" s="720"/>
      <c r="DC24" s="737"/>
      <c r="DD24" s="733">
        <v>1496253</v>
      </c>
      <c r="DE24" s="706"/>
      <c r="DF24" s="706"/>
      <c r="DG24" s="706"/>
      <c r="DH24" s="706"/>
      <c r="DI24" s="706"/>
      <c r="DJ24" s="706"/>
      <c r="DK24" s="734"/>
      <c r="DL24" s="733">
        <v>1279556</v>
      </c>
      <c r="DM24" s="706"/>
      <c r="DN24" s="706"/>
      <c r="DO24" s="706"/>
      <c r="DP24" s="706"/>
      <c r="DQ24" s="706"/>
      <c r="DR24" s="706"/>
      <c r="DS24" s="706"/>
      <c r="DT24" s="706"/>
      <c r="DU24" s="706"/>
      <c r="DV24" s="734"/>
      <c r="DW24" s="735">
        <v>41.5</v>
      </c>
      <c r="DX24" s="720"/>
      <c r="DY24" s="720"/>
      <c r="DZ24" s="720"/>
      <c r="EA24" s="720"/>
      <c r="EB24" s="720"/>
      <c r="EC24" s="736"/>
    </row>
    <row r="25" spans="2:133" ht="11.25" customHeight="1" x14ac:dyDescent="0.15">
      <c r="B25" s="655" t="s">
        <v>294</v>
      </c>
      <c r="C25" s="656"/>
      <c r="D25" s="656"/>
      <c r="E25" s="656"/>
      <c r="F25" s="656"/>
      <c r="G25" s="656"/>
      <c r="H25" s="656"/>
      <c r="I25" s="656"/>
      <c r="J25" s="656"/>
      <c r="K25" s="656"/>
      <c r="L25" s="656"/>
      <c r="M25" s="656"/>
      <c r="N25" s="656"/>
      <c r="O25" s="656"/>
      <c r="P25" s="656"/>
      <c r="Q25" s="657"/>
      <c r="R25" s="658">
        <v>155128</v>
      </c>
      <c r="S25" s="659"/>
      <c r="T25" s="659"/>
      <c r="U25" s="659"/>
      <c r="V25" s="659"/>
      <c r="W25" s="659"/>
      <c r="X25" s="659"/>
      <c r="Y25" s="660"/>
      <c r="Z25" s="684">
        <v>3</v>
      </c>
      <c r="AA25" s="684"/>
      <c r="AB25" s="684"/>
      <c r="AC25" s="684"/>
      <c r="AD25" s="685" t="s">
        <v>128</v>
      </c>
      <c r="AE25" s="685"/>
      <c r="AF25" s="685"/>
      <c r="AG25" s="685"/>
      <c r="AH25" s="685"/>
      <c r="AI25" s="685"/>
      <c r="AJ25" s="685"/>
      <c r="AK25" s="685"/>
      <c r="AL25" s="661" t="s">
        <v>128</v>
      </c>
      <c r="AM25" s="662"/>
      <c r="AN25" s="662"/>
      <c r="AO25" s="686"/>
      <c r="AP25" s="655" t="s">
        <v>295</v>
      </c>
      <c r="AQ25" s="731"/>
      <c r="AR25" s="731"/>
      <c r="AS25" s="731"/>
      <c r="AT25" s="731"/>
      <c r="AU25" s="731"/>
      <c r="AV25" s="731"/>
      <c r="AW25" s="731"/>
      <c r="AX25" s="731"/>
      <c r="AY25" s="731"/>
      <c r="AZ25" s="731"/>
      <c r="BA25" s="731"/>
      <c r="BB25" s="731"/>
      <c r="BC25" s="731"/>
      <c r="BD25" s="731"/>
      <c r="BE25" s="731"/>
      <c r="BF25" s="732"/>
      <c r="BG25" s="658" t="s">
        <v>128</v>
      </c>
      <c r="BH25" s="659"/>
      <c r="BI25" s="659"/>
      <c r="BJ25" s="659"/>
      <c r="BK25" s="659"/>
      <c r="BL25" s="659"/>
      <c r="BM25" s="659"/>
      <c r="BN25" s="660"/>
      <c r="BO25" s="684" t="s">
        <v>128</v>
      </c>
      <c r="BP25" s="684"/>
      <c r="BQ25" s="684"/>
      <c r="BR25" s="684"/>
      <c r="BS25" s="685" t="s">
        <v>128</v>
      </c>
      <c r="BT25" s="685"/>
      <c r="BU25" s="685"/>
      <c r="BV25" s="685"/>
      <c r="BW25" s="685"/>
      <c r="BX25" s="685"/>
      <c r="BY25" s="685"/>
      <c r="BZ25" s="685"/>
      <c r="CA25" s="685"/>
      <c r="CB25" s="730"/>
      <c r="CD25" s="655" t="s">
        <v>296</v>
      </c>
      <c r="CE25" s="656"/>
      <c r="CF25" s="656"/>
      <c r="CG25" s="656"/>
      <c r="CH25" s="656"/>
      <c r="CI25" s="656"/>
      <c r="CJ25" s="656"/>
      <c r="CK25" s="656"/>
      <c r="CL25" s="656"/>
      <c r="CM25" s="656"/>
      <c r="CN25" s="656"/>
      <c r="CO25" s="656"/>
      <c r="CP25" s="656"/>
      <c r="CQ25" s="657"/>
      <c r="CR25" s="658">
        <v>830275</v>
      </c>
      <c r="CS25" s="668"/>
      <c r="CT25" s="668"/>
      <c r="CU25" s="668"/>
      <c r="CV25" s="668"/>
      <c r="CW25" s="668"/>
      <c r="CX25" s="668"/>
      <c r="CY25" s="669"/>
      <c r="CZ25" s="661">
        <v>17.2</v>
      </c>
      <c r="DA25" s="670"/>
      <c r="DB25" s="670"/>
      <c r="DC25" s="671"/>
      <c r="DD25" s="664">
        <v>776517</v>
      </c>
      <c r="DE25" s="668"/>
      <c r="DF25" s="668"/>
      <c r="DG25" s="668"/>
      <c r="DH25" s="668"/>
      <c r="DI25" s="668"/>
      <c r="DJ25" s="668"/>
      <c r="DK25" s="669"/>
      <c r="DL25" s="664">
        <v>747842</v>
      </c>
      <c r="DM25" s="668"/>
      <c r="DN25" s="668"/>
      <c r="DO25" s="668"/>
      <c r="DP25" s="668"/>
      <c r="DQ25" s="668"/>
      <c r="DR25" s="668"/>
      <c r="DS25" s="668"/>
      <c r="DT25" s="668"/>
      <c r="DU25" s="668"/>
      <c r="DV25" s="669"/>
      <c r="DW25" s="661">
        <v>24.2</v>
      </c>
      <c r="DX25" s="670"/>
      <c r="DY25" s="670"/>
      <c r="DZ25" s="670"/>
      <c r="EA25" s="670"/>
      <c r="EB25" s="670"/>
      <c r="EC25" s="689"/>
    </row>
    <row r="26" spans="2:133" ht="11.25" customHeight="1" x14ac:dyDescent="0.15">
      <c r="B26" s="655" t="s">
        <v>297</v>
      </c>
      <c r="C26" s="656"/>
      <c r="D26" s="656"/>
      <c r="E26" s="656"/>
      <c r="F26" s="656"/>
      <c r="G26" s="656"/>
      <c r="H26" s="656"/>
      <c r="I26" s="656"/>
      <c r="J26" s="656"/>
      <c r="K26" s="656"/>
      <c r="L26" s="656"/>
      <c r="M26" s="656"/>
      <c r="N26" s="656"/>
      <c r="O26" s="656"/>
      <c r="P26" s="656"/>
      <c r="Q26" s="657"/>
      <c r="R26" s="658">
        <v>5</v>
      </c>
      <c r="S26" s="659"/>
      <c r="T26" s="659"/>
      <c r="U26" s="659"/>
      <c r="V26" s="659"/>
      <c r="W26" s="659"/>
      <c r="X26" s="659"/>
      <c r="Y26" s="660"/>
      <c r="Z26" s="684">
        <v>0</v>
      </c>
      <c r="AA26" s="684"/>
      <c r="AB26" s="684"/>
      <c r="AC26" s="684"/>
      <c r="AD26" s="685" t="s">
        <v>128</v>
      </c>
      <c r="AE26" s="685"/>
      <c r="AF26" s="685"/>
      <c r="AG26" s="685"/>
      <c r="AH26" s="685"/>
      <c r="AI26" s="685"/>
      <c r="AJ26" s="685"/>
      <c r="AK26" s="685"/>
      <c r="AL26" s="661" t="s">
        <v>128</v>
      </c>
      <c r="AM26" s="662"/>
      <c r="AN26" s="662"/>
      <c r="AO26" s="686"/>
      <c r="AP26" s="655" t="s">
        <v>298</v>
      </c>
      <c r="AQ26" s="731"/>
      <c r="AR26" s="731"/>
      <c r="AS26" s="731"/>
      <c r="AT26" s="731"/>
      <c r="AU26" s="731"/>
      <c r="AV26" s="731"/>
      <c r="AW26" s="731"/>
      <c r="AX26" s="731"/>
      <c r="AY26" s="731"/>
      <c r="AZ26" s="731"/>
      <c r="BA26" s="731"/>
      <c r="BB26" s="731"/>
      <c r="BC26" s="731"/>
      <c r="BD26" s="731"/>
      <c r="BE26" s="731"/>
      <c r="BF26" s="732"/>
      <c r="BG26" s="658" t="s">
        <v>128</v>
      </c>
      <c r="BH26" s="659"/>
      <c r="BI26" s="659"/>
      <c r="BJ26" s="659"/>
      <c r="BK26" s="659"/>
      <c r="BL26" s="659"/>
      <c r="BM26" s="659"/>
      <c r="BN26" s="660"/>
      <c r="BO26" s="684" t="s">
        <v>128</v>
      </c>
      <c r="BP26" s="684"/>
      <c r="BQ26" s="684"/>
      <c r="BR26" s="684"/>
      <c r="BS26" s="685" t="s">
        <v>128</v>
      </c>
      <c r="BT26" s="685"/>
      <c r="BU26" s="685"/>
      <c r="BV26" s="685"/>
      <c r="BW26" s="685"/>
      <c r="BX26" s="685"/>
      <c r="BY26" s="685"/>
      <c r="BZ26" s="685"/>
      <c r="CA26" s="685"/>
      <c r="CB26" s="730"/>
      <c r="CD26" s="655" t="s">
        <v>299</v>
      </c>
      <c r="CE26" s="656"/>
      <c r="CF26" s="656"/>
      <c r="CG26" s="656"/>
      <c r="CH26" s="656"/>
      <c r="CI26" s="656"/>
      <c r="CJ26" s="656"/>
      <c r="CK26" s="656"/>
      <c r="CL26" s="656"/>
      <c r="CM26" s="656"/>
      <c r="CN26" s="656"/>
      <c r="CO26" s="656"/>
      <c r="CP26" s="656"/>
      <c r="CQ26" s="657"/>
      <c r="CR26" s="658">
        <v>414624</v>
      </c>
      <c r="CS26" s="659"/>
      <c r="CT26" s="659"/>
      <c r="CU26" s="659"/>
      <c r="CV26" s="659"/>
      <c r="CW26" s="659"/>
      <c r="CX26" s="659"/>
      <c r="CY26" s="660"/>
      <c r="CZ26" s="661">
        <v>8.6</v>
      </c>
      <c r="DA26" s="670"/>
      <c r="DB26" s="670"/>
      <c r="DC26" s="671"/>
      <c r="DD26" s="664">
        <v>390187</v>
      </c>
      <c r="DE26" s="659"/>
      <c r="DF26" s="659"/>
      <c r="DG26" s="659"/>
      <c r="DH26" s="659"/>
      <c r="DI26" s="659"/>
      <c r="DJ26" s="659"/>
      <c r="DK26" s="660"/>
      <c r="DL26" s="664" t="s">
        <v>128</v>
      </c>
      <c r="DM26" s="659"/>
      <c r="DN26" s="659"/>
      <c r="DO26" s="659"/>
      <c r="DP26" s="659"/>
      <c r="DQ26" s="659"/>
      <c r="DR26" s="659"/>
      <c r="DS26" s="659"/>
      <c r="DT26" s="659"/>
      <c r="DU26" s="659"/>
      <c r="DV26" s="660"/>
      <c r="DW26" s="661" t="s">
        <v>128</v>
      </c>
      <c r="DX26" s="670"/>
      <c r="DY26" s="670"/>
      <c r="DZ26" s="670"/>
      <c r="EA26" s="670"/>
      <c r="EB26" s="670"/>
      <c r="EC26" s="689"/>
    </row>
    <row r="27" spans="2:133" ht="11.25" customHeight="1" x14ac:dyDescent="0.15">
      <c r="B27" s="655" t="s">
        <v>300</v>
      </c>
      <c r="C27" s="656"/>
      <c r="D27" s="656"/>
      <c r="E27" s="656"/>
      <c r="F27" s="656"/>
      <c r="G27" s="656"/>
      <c r="H27" s="656"/>
      <c r="I27" s="656"/>
      <c r="J27" s="656"/>
      <c r="K27" s="656"/>
      <c r="L27" s="656"/>
      <c r="M27" s="656"/>
      <c r="N27" s="656"/>
      <c r="O27" s="656"/>
      <c r="P27" s="656"/>
      <c r="Q27" s="657"/>
      <c r="R27" s="658">
        <v>3239591</v>
      </c>
      <c r="S27" s="659"/>
      <c r="T27" s="659"/>
      <c r="U27" s="659"/>
      <c r="V27" s="659"/>
      <c r="W27" s="659"/>
      <c r="X27" s="659"/>
      <c r="Y27" s="660"/>
      <c r="Z27" s="684">
        <v>63.6</v>
      </c>
      <c r="AA27" s="684"/>
      <c r="AB27" s="684"/>
      <c r="AC27" s="684"/>
      <c r="AD27" s="685">
        <v>3084080</v>
      </c>
      <c r="AE27" s="685"/>
      <c r="AF27" s="685"/>
      <c r="AG27" s="685"/>
      <c r="AH27" s="685"/>
      <c r="AI27" s="685"/>
      <c r="AJ27" s="685"/>
      <c r="AK27" s="685"/>
      <c r="AL27" s="661">
        <v>99.900001525878906</v>
      </c>
      <c r="AM27" s="662"/>
      <c r="AN27" s="662"/>
      <c r="AO27" s="686"/>
      <c r="AP27" s="655" t="s">
        <v>301</v>
      </c>
      <c r="AQ27" s="656"/>
      <c r="AR27" s="656"/>
      <c r="AS27" s="656"/>
      <c r="AT27" s="656"/>
      <c r="AU27" s="656"/>
      <c r="AV27" s="656"/>
      <c r="AW27" s="656"/>
      <c r="AX27" s="656"/>
      <c r="AY27" s="656"/>
      <c r="AZ27" s="656"/>
      <c r="BA27" s="656"/>
      <c r="BB27" s="656"/>
      <c r="BC27" s="656"/>
      <c r="BD27" s="656"/>
      <c r="BE27" s="656"/>
      <c r="BF27" s="657"/>
      <c r="BG27" s="658">
        <v>386638</v>
      </c>
      <c r="BH27" s="659"/>
      <c r="BI27" s="659"/>
      <c r="BJ27" s="659"/>
      <c r="BK27" s="659"/>
      <c r="BL27" s="659"/>
      <c r="BM27" s="659"/>
      <c r="BN27" s="660"/>
      <c r="BO27" s="684">
        <v>100</v>
      </c>
      <c r="BP27" s="684"/>
      <c r="BQ27" s="684"/>
      <c r="BR27" s="684"/>
      <c r="BS27" s="685">
        <v>2217</v>
      </c>
      <c r="BT27" s="685"/>
      <c r="BU27" s="685"/>
      <c r="BV27" s="685"/>
      <c r="BW27" s="685"/>
      <c r="BX27" s="685"/>
      <c r="BY27" s="685"/>
      <c r="BZ27" s="685"/>
      <c r="CA27" s="685"/>
      <c r="CB27" s="730"/>
      <c r="CD27" s="655" t="s">
        <v>302</v>
      </c>
      <c r="CE27" s="656"/>
      <c r="CF27" s="656"/>
      <c r="CG27" s="656"/>
      <c r="CH27" s="656"/>
      <c r="CI27" s="656"/>
      <c r="CJ27" s="656"/>
      <c r="CK27" s="656"/>
      <c r="CL27" s="656"/>
      <c r="CM27" s="656"/>
      <c r="CN27" s="656"/>
      <c r="CO27" s="656"/>
      <c r="CP27" s="656"/>
      <c r="CQ27" s="657"/>
      <c r="CR27" s="658">
        <v>427781</v>
      </c>
      <c r="CS27" s="668"/>
      <c r="CT27" s="668"/>
      <c r="CU27" s="668"/>
      <c r="CV27" s="668"/>
      <c r="CW27" s="668"/>
      <c r="CX27" s="668"/>
      <c r="CY27" s="669"/>
      <c r="CZ27" s="661">
        <v>8.8000000000000007</v>
      </c>
      <c r="DA27" s="670"/>
      <c r="DB27" s="670"/>
      <c r="DC27" s="671"/>
      <c r="DD27" s="664">
        <v>108845</v>
      </c>
      <c r="DE27" s="668"/>
      <c r="DF27" s="668"/>
      <c r="DG27" s="668"/>
      <c r="DH27" s="668"/>
      <c r="DI27" s="668"/>
      <c r="DJ27" s="668"/>
      <c r="DK27" s="669"/>
      <c r="DL27" s="664">
        <v>108421</v>
      </c>
      <c r="DM27" s="668"/>
      <c r="DN27" s="668"/>
      <c r="DO27" s="668"/>
      <c r="DP27" s="668"/>
      <c r="DQ27" s="668"/>
      <c r="DR27" s="668"/>
      <c r="DS27" s="668"/>
      <c r="DT27" s="668"/>
      <c r="DU27" s="668"/>
      <c r="DV27" s="669"/>
      <c r="DW27" s="661">
        <v>3.5</v>
      </c>
      <c r="DX27" s="670"/>
      <c r="DY27" s="670"/>
      <c r="DZ27" s="670"/>
      <c r="EA27" s="670"/>
      <c r="EB27" s="670"/>
      <c r="EC27" s="689"/>
    </row>
    <row r="28" spans="2:133" ht="11.25" customHeight="1" x14ac:dyDescent="0.15">
      <c r="B28" s="655" t="s">
        <v>303</v>
      </c>
      <c r="C28" s="656"/>
      <c r="D28" s="656"/>
      <c r="E28" s="656"/>
      <c r="F28" s="656"/>
      <c r="G28" s="656"/>
      <c r="H28" s="656"/>
      <c r="I28" s="656"/>
      <c r="J28" s="656"/>
      <c r="K28" s="656"/>
      <c r="L28" s="656"/>
      <c r="M28" s="656"/>
      <c r="N28" s="656"/>
      <c r="O28" s="656"/>
      <c r="P28" s="656"/>
      <c r="Q28" s="657"/>
      <c r="R28" s="658">
        <v>724</v>
      </c>
      <c r="S28" s="659"/>
      <c r="T28" s="659"/>
      <c r="U28" s="659"/>
      <c r="V28" s="659"/>
      <c r="W28" s="659"/>
      <c r="X28" s="659"/>
      <c r="Y28" s="660"/>
      <c r="Z28" s="684">
        <v>0</v>
      </c>
      <c r="AA28" s="684"/>
      <c r="AB28" s="684"/>
      <c r="AC28" s="684"/>
      <c r="AD28" s="685">
        <v>724</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304</v>
      </c>
      <c r="CE28" s="656"/>
      <c r="CF28" s="656"/>
      <c r="CG28" s="656"/>
      <c r="CH28" s="656"/>
      <c r="CI28" s="656"/>
      <c r="CJ28" s="656"/>
      <c r="CK28" s="656"/>
      <c r="CL28" s="656"/>
      <c r="CM28" s="656"/>
      <c r="CN28" s="656"/>
      <c r="CO28" s="656"/>
      <c r="CP28" s="656"/>
      <c r="CQ28" s="657"/>
      <c r="CR28" s="658">
        <v>619891</v>
      </c>
      <c r="CS28" s="659"/>
      <c r="CT28" s="659"/>
      <c r="CU28" s="659"/>
      <c r="CV28" s="659"/>
      <c r="CW28" s="659"/>
      <c r="CX28" s="659"/>
      <c r="CY28" s="660"/>
      <c r="CZ28" s="661">
        <v>12.8</v>
      </c>
      <c r="DA28" s="670"/>
      <c r="DB28" s="670"/>
      <c r="DC28" s="671"/>
      <c r="DD28" s="664">
        <v>610891</v>
      </c>
      <c r="DE28" s="659"/>
      <c r="DF28" s="659"/>
      <c r="DG28" s="659"/>
      <c r="DH28" s="659"/>
      <c r="DI28" s="659"/>
      <c r="DJ28" s="659"/>
      <c r="DK28" s="660"/>
      <c r="DL28" s="664">
        <v>423293</v>
      </c>
      <c r="DM28" s="659"/>
      <c r="DN28" s="659"/>
      <c r="DO28" s="659"/>
      <c r="DP28" s="659"/>
      <c r="DQ28" s="659"/>
      <c r="DR28" s="659"/>
      <c r="DS28" s="659"/>
      <c r="DT28" s="659"/>
      <c r="DU28" s="659"/>
      <c r="DV28" s="660"/>
      <c r="DW28" s="661">
        <v>13.7</v>
      </c>
      <c r="DX28" s="670"/>
      <c r="DY28" s="670"/>
      <c r="DZ28" s="670"/>
      <c r="EA28" s="670"/>
      <c r="EB28" s="670"/>
      <c r="EC28" s="689"/>
    </row>
    <row r="29" spans="2:133" ht="11.25" customHeight="1" x14ac:dyDescent="0.15">
      <c r="B29" s="655" t="s">
        <v>305</v>
      </c>
      <c r="C29" s="656"/>
      <c r="D29" s="656"/>
      <c r="E29" s="656"/>
      <c r="F29" s="656"/>
      <c r="G29" s="656"/>
      <c r="H29" s="656"/>
      <c r="I29" s="656"/>
      <c r="J29" s="656"/>
      <c r="K29" s="656"/>
      <c r="L29" s="656"/>
      <c r="M29" s="656"/>
      <c r="N29" s="656"/>
      <c r="O29" s="656"/>
      <c r="P29" s="656"/>
      <c r="Q29" s="657"/>
      <c r="R29" s="658">
        <v>9919</v>
      </c>
      <c r="S29" s="659"/>
      <c r="T29" s="659"/>
      <c r="U29" s="659"/>
      <c r="V29" s="659"/>
      <c r="W29" s="659"/>
      <c r="X29" s="659"/>
      <c r="Y29" s="660"/>
      <c r="Z29" s="684">
        <v>0.2</v>
      </c>
      <c r="AA29" s="684"/>
      <c r="AB29" s="684"/>
      <c r="AC29" s="684"/>
      <c r="AD29" s="685" t="s">
        <v>128</v>
      </c>
      <c r="AE29" s="685"/>
      <c r="AF29" s="685"/>
      <c r="AG29" s="685"/>
      <c r="AH29" s="685"/>
      <c r="AI29" s="685"/>
      <c r="AJ29" s="685"/>
      <c r="AK29" s="685"/>
      <c r="AL29" s="661" t="s">
        <v>128</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306</v>
      </c>
      <c r="CE29" s="679"/>
      <c r="CF29" s="655" t="s">
        <v>69</v>
      </c>
      <c r="CG29" s="656"/>
      <c r="CH29" s="656"/>
      <c r="CI29" s="656"/>
      <c r="CJ29" s="656"/>
      <c r="CK29" s="656"/>
      <c r="CL29" s="656"/>
      <c r="CM29" s="656"/>
      <c r="CN29" s="656"/>
      <c r="CO29" s="656"/>
      <c r="CP29" s="656"/>
      <c r="CQ29" s="657"/>
      <c r="CR29" s="658">
        <v>619891</v>
      </c>
      <c r="CS29" s="668"/>
      <c r="CT29" s="668"/>
      <c r="CU29" s="668"/>
      <c r="CV29" s="668"/>
      <c r="CW29" s="668"/>
      <c r="CX29" s="668"/>
      <c r="CY29" s="669"/>
      <c r="CZ29" s="661">
        <v>12.8</v>
      </c>
      <c r="DA29" s="670"/>
      <c r="DB29" s="670"/>
      <c r="DC29" s="671"/>
      <c r="DD29" s="664">
        <v>610891</v>
      </c>
      <c r="DE29" s="668"/>
      <c r="DF29" s="668"/>
      <c r="DG29" s="668"/>
      <c r="DH29" s="668"/>
      <c r="DI29" s="668"/>
      <c r="DJ29" s="668"/>
      <c r="DK29" s="669"/>
      <c r="DL29" s="664">
        <v>423293</v>
      </c>
      <c r="DM29" s="668"/>
      <c r="DN29" s="668"/>
      <c r="DO29" s="668"/>
      <c r="DP29" s="668"/>
      <c r="DQ29" s="668"/>
      <c r="DR29" s="668"/>
      <c r="DS29" s="668"/>
      <c r="DT29" s="668"/>
      <c r="DU29" s="668"/>
      <c r="DV29" s="669"/>
      <c r="DW29" s="661">
        <v>13.7</v>
      </c>
      <c r="DX29" s="670"/>
      <c r="DY29" s="670"/>
      <c r="DZ29" s="670"/>
      <c r="EA29" s="670"/>
      <c r="EB29" s="670"/>
      <c r="EC29" s="689"/>
    </row>
    <row r="30" spans="2:133" ht="11.25" customHeight="1" x14ac:dyDescent="0.15">
      <c r="B30" s="655" t="s">
        <v>307</v>
      </c>
      <c r="C30" s="656"/>
      <c r="D30" s="656"/>
      <c r="E30" s="656"/>
      <c r="F30" s="656"/>
      <c r="G30" s="656"/>
      <c r="H30" s="656"/>
      <c r="I30" s="656"/>
      <c r="J30" s="656"/>
      <c r="K30" s="656"/>
      <c r="L30" s="656"/>
      <c r="M30" s="656"/>
      <c r="N30" s="656"/>
      <c r="O30" s="656"/>
      <c r="P30" s="656"/>
      <c r="Q30" s="657"/>
      <c r="R30" s="658">
        <v>56412</v>
      </c>
      <c r="S30" s="659"/>
      <c r="T30" s="659"/>
      <c r="U30" s="659"/>
      <c r="V30" s="659"/>
      <c r="W30" s="659"/>
      <c r="X30" s="659"/>
      <c r="Y30" s="660"/>
      <c r="Z30" s="684">
        <v>1.1000000000000001</v>
      </c>
      <c r="AA30" s="684"/>
      <c r="AB30" s="684"/>
      <c r="AC30" s="684"/>
      <c r="AD30" s="685" t="s">
        <v>128</v>
      </c>
      <c r="AE30" s="685"/>
      <c r="AF30" s="685"/>
      <c r="AG30" s="685"/>
      <c r="AH30" s="685"/>
      <c r="AI30" s="685"/>
      <c r="AJ30" s="685"/>
      <c r="AK30" s="685"/>
      <c r="AL30" s="661" t="s">
        <v>128</v>
      </c>
      <c r="AM30" s="662"/>
      <c r="AN30" s="662"/>
      <c r="AO30" s="686"/>
      <c r="AP30" s="711" t="s">
        <v>225</v>
      </c>
      <c r="AQ30" s="712"/>
      <c r="AR30" s="712"/>
      <c r="AS30" s="712"/>
      <c r="AT30" s="712"/>
      <c r="AU30" s="712"/>
      <c r="AV30" s="712"/>
      <c r="AW30" s="712"/>
      <c r="AX30" s="712"/>
      <c r="AY30" s="712"/>
      <c r="AZ30" s="712"/>
      <c r="BA30" s="712"/>
      <c r="BB30" s="712"/>
      <c r="BC30" s="712"/>
      <c r="BD30" s="712"/>
      <c r="BE30" s="712"/>
      <c r="BF30" s="713"/>
      <c r="BG30" s="711" t="s">
        <v>308</v>
      </c>
      <c r="BH30" s="728"/>
      <c r="BI30" s="728"/>
      <c r="BJ30" s="728"/>
      <c r="BK30" s="728"/>
      <c r="BL30" s="728"/>
      <c r="BM30" s="728"/>
      <c r="BN30" s="728"/>
      <c r="BO30" s="728"/>
      <c r="BP30" s="728"/>
      <c r="BQ30" s="729"/>
      <c r="BR30" s="711" t="s">
        <v>309</v>
      </c>
      <c r="BS30" s="728"/>
      <c r="BT30" s="728"/>
      <c r="BU30" s="728"/>
      <c r="BV30" s="728"/>
      <c r="BW30" s="728"/>
      <c r="BX30" s="728"/>
      <c r="BY30" s="728"/>
      <c r="BZ30" s="728"/>
      <c r="CA30" s="728"/>
      <c r="CB30" s="729"/>
      <c r="CD30" s="680"/>
      <c r="CE30" s="681"/>
      <c r="CF30" s="655" t="s">
        <v>310</v>
      </c>
      <c r="CG30" s="656"/>
      <c r="CH30" s="656"/>
      <c r="CI30" s="656"/>
      <c r="CJ30" s="656"/>
      <c r="CK30" s="656"/>
      <c r="CL30" s="656"/>
      <c r="CM30" s="656"/>
      <c r="CN30" s="656"/>
      <c r="CO30" s="656"/>
      <c r="CP30" s="656"/>
      <c r="CQ30" s="657"/>
      <c r="CR30" s="658">
        <v>610618</v>
      </c>
      <c r="CS30" s="659"/>
      <c r="CT30" s="659"/>
      <c r="CU30" s="659"/>
      <c r="CV30" s="659"/>
      <c r="CW30" s="659"/>
      <c r="CX30" s="659"/>
      <c r="CY30" s="660"/>
      <c r="CZ30" s="661">
        <v>12.6</v>
      </c>
      <c r="DA30" s="670"/>
      <c r="DB30" s="670"/>
      <c r="DC30" s="671"/>
      <c r="DD30" s="664">
        <v>601618</v>
      </c>
      <c r="DE30" s="659"/>
      <c r="DF30" s="659"/>
      <c r="DG30" s="659"/>
      <c r="DH30" s="659"/>
      <c r="DI30" s="659"/>
      <c r="DJ30" s="659"/>
      <c r="DK30" s="660"/>
      <c r="DL30" s="664">
        <v>414020</v>
      </c>
      <c r="DM30" s="659"/>
      <c r="DN30" s="659"/>
      <c r="DO30" s="659"/>
      <c r="DP30" s="659"/>
      <c r="DQ30" s="659"/>
      <c r="DR30" s="659"/>
      <c r="DS30" s="659"/>
      <c r="DT30" s="659"/>
      <c r="DU30" s="659"/>
      <c r="DV30" s="660"/>
      <c r="DW30" s="661">
        <v>13.4</v>
      </c>
      <c r="DX30" s="670"/>
      <c r="DY30" s="670"/>
      <c r="DZ30" s="670"/>
      <c r="EA30" s="670"/>
      <c r="EB30" s="670"/>
      <c r="EC30" s="689"/>
    </row>
    <row r="31" spans="2:133" ht="11.25" customHeight="1" x14ac:dyDescent="0.15">
      <c r="B31" s="655" t="s">
        <v>311</v>
      </c>
      <c r="C31" s="656"/>
      <c r="D31" s="656"/>
      <c r="E31" s="656"/>
      <c r="F31" s="656"/>
      <c r="G31" s="656"/>
      <c r="H31" s="656"/>
      <c r="I31" s="656"/>
      <c r="J31" s="656"/>
      <c r="K31" s="656"/>
      <c r="L31" s="656"/>
      <c r="M31" s="656"/>
      <c r="N31" s="656"/>
      <c r="O31" s="656"/>
      <c r="P31" s="656"/>
      <c r="Q31" s="657"/>
      <c r="R31" s="658">
        <v>10086</v>
      </c>
      <c r="S31" s="659"/>
      <c r="T31" s="659"/>
      <c r="U31" s="659"/>
      <c r="V31" s="659"/>
      <c r="W31" s="659"/>
      <c r="X31" s="659"/>
      <c r="Y31" s="660"/>
      <c r="Z31" s="684">
        <v>0.2</v>
      </c>
      <c r="AA31" s="684"/>
      <c r="AB31" s="684"/>
      <c r="AC31" s="684"/>
      <c r="AD31" s="685" t="s">
        <v>128</v>
      </c>
      <c r="AE31" s="685"/>
      <c r="AF31" s="685"/>
      <c r="AG31" s="685"/>
      <c r="AH31" s="685"/>
      <c r="AI31" s="685"/>
      <c r="AJ31" s="685"/>
      <c r="AK31" s="685"/>
      <c r="AL31" s="661" t="s">
        <v>128</v>
      </c>
      <c r="AM31" s="662"/>
      <c r="AN31" s="662"/>
      <c r="AO31" s="686"/>
      <c r="AP31" s="722" t="s">
        <v>312</v>
      </c>
      <c r="AQ31" s="723"/>
      <c r="AR31" s="723"/>
      <c r="AS31" s="723"/>
      <c r="AT31" s="724" t="s">
        <v>313</v>
      </c>
      <c r="AU31" s="355"/>
      <c r="AV31" s="355"/>
      <c r="AW31" s="355"/>
      <c r="AX31" s="708" t="s">
        <v>189</v>
      </c>
      <c r="AY31" s="709"/>
      <c r="AZ31" s="709"/>
      <c r="BA31" s="709"/>
      <c r="BB31" s="709"/>
      <c r="BC31" s="709"/>
      <c r="BD31" s="709"/>
      <c r="BE31" s="709"/>
      <c r="BF31" s="710"/>
      <c r="BG31" s="718">
        <v>99.5</v>
      </c>
      <c r="BH31" s="719"/>
      <c r="BI31" s="719"/>
      <c r="BJ31" s="719"/>
      <c r="BK31" s="719"/>
      <c r="BL31" s="719"/>
      <c r="BM31" s="720">
        <v>98.1</v>
      </c>
      <c r="BN31" s="719"/>
      <c r="BO31" s="719"/>
      <c r="BP31" s="719"/>
      <c r="BQ31" s="721"/>
      <c r="BR31" s="718">
        <v>99.4</v>
      </c>
      <c r="BS31" s="719"/>
      <c r="BT31" s="719"/>
      <c r="BU31" s="719"/>
      <c r="BV31" s="719"/>
      <c r="BW31" s="719"/>
      <c r="BX31" s="720">
        <v>97.7</v>
      </c>
      <c r="BY31" s="719"/>
      <c r="BZ31" s="719"/>
      <c r="CA31" s="719"/>
      <c r="CB31" s="721"/>
      <c r="CD31" s="680"/>
      <c r="CE31" s="681"/>
      <c r="CF31" s="655" t="s">
        <v>314</v>
      </c>
      <c r="CG31" s="656"/>
      <c r="CH31" s="656"/>
      <c r="CI31" s="656"/>
      <c r="CJ31" s="656"/>
      <c r="CK31" s="656"/>
      <c r="CL31" s="656"/>
      <c r="CM31" s="656"/>
      <c r="CN31" s="656"/>
      <c r="CO31" s="656"/>
      <c r="CP31" s="656"/>
      <c r="CQ31" s="657"/>
      <c r="CR31" s="658">
        <v>9273</v>
      </c>
      <c r="CS31" s="668"/>
      <c r="CT31" s="668"/>
      <c r="CU31" s="668"/>
      <c r="CV31" s="668"/>
      <c r="CW31" s="668"/>
      <c r="CX31" s="668"/>
      <c r="CY31" s="669"/>
      <c r="CZ31" s="661">
        <v>0.2</v>
      </c>
      <c r="DA31" s="670"/>
      <c r="DB31" s="670"/>
      <c r="DC31" s="671"/>
      <c r="DD31" s="664">
        <v>9273</v>
      </c>
      <c r="DE31" s="668"/>
      <c r="DF31" s="668"/>
      <c r="DG31" s="668"/>
      <c r="DH31" s="668"/>
      <c r="DI31" s="668"/>
      <c r="DJ31" s="668"/>
      <c r="DK31" s="669"/>
      <c r="DL31" s="664">
        <v>9273</v>
      </c>
      <c r="DM31" s="668"/>
      <c r="DN31" s="668"/>
      <c r="DO31" s="668"/>
      <c r="DP31" s="668"/>
      <c r="DQ31" s="668"/>
      <c r="DR31" s="668"/>
      <c r="DS31" s="668"/>
      <c r="DT31" s="668"/>
      <c r="DU31" s="668"/>
      <c r="DV31" s="669"/>
      <c r="DW31" s="661">
        <v>0.3</v>
      </c>
      <c r="DX31" s="670"/>
      <c r="DY31" s="670"/>
      <c r="DZ31" s="670"/>
      <c r="EA31" s="670"/>
      <c r="EB31" s="670"/>
      <c r="EC31" s="689"/>
    </row>
    <row r="32" spans="2:133" ht="11.25" customHeight="1" x14ac:dyDescent="0.15">
      <c r="B32" s="655" t="s">
        <v>315</v>
      </c>
      <c r="C32" s="656"/>
      <c r="D32" s="656"/>
      <c r="E32" s="656"/>
      <c r="F32" s="656"/>
      <c r="G32" s="656"/>
      <c r="H32" s="656"/>
      <c r="I32" s="656"/>
      <c r="J32" s="656"/>
      <c r="K32" s="656"/>
      <c r="L32" s="656"/>
      <c r="M32" s="656"/>
      <c r="N32" s="656"/>
      <c r="O32" s="656"/>
      <c r="P32" s="656"/>
      <c r="Q32" s="657"/>
      <c r="R32" s="658">
        <v>640322</v>
      </c>
      <c r="S32" s="659"/>
      <c r="T32" s="659"/>
      <c r="U32" s="659"/>
      <c r="V32" s="659"/>
      <c r="W32" s="659"/>
      <c r="X32" s="659"/>
      <c r="Y32" s="660"/>
      <c r="Z32" s="684">
        <v>12.6</v>
      </c>
      <c r="AA32" s="684"/>
      <c r="AB32" s="684"/>
      <c r="AC32" s="684"/>
      <c r="AD32" s="685" t="s">
        <v>128</v>
      </c>
      <c r="AE32" s="685"/>
      <c r="AF32" s="685"/>
      <c r="AG32" s="685"/>
      <c r="AH32" s="685"/>
      <c r="AI32" s="685"/>
      <c r="AJ32" s="685"/>
      <c r="AK32" s="685"/>
      <c r="AL32" s="661" t="s">
        <v>128</v>
      </c>
      <c r="AM32" s="662"/>
      <c r="AN32" s="662"/>
      <c r="AO32" s="686"/>
      <c r="AP32" s="695"/>
      <c r="AQ32" s="696"/>
      <c r="AR32" s="696"/>
      <c r="AS32" s="696"/>
      <c r="AT32" s="725"/>
      <c r="AU32" s="205" t="s">
        <v>316</v>
      </c>
      <c r="AX32" s="655" t="s">
        <v>317</v>
      </c>
      <c r="AY32" s="656"/>
      <c r="AZ32" s="656"/>
      <c r="BA32" s="656"/>
      <c r="BB32" s="656"/>
      <c r="BC32" s="656"/>
      <c r="BD32" s="656"/>
      <c r="BE32" s="656"/>
      <c r="BF32" s="657"/>
      <c r="BG32" s="727">
        <v>99.6</v>
      </c>
      <c r="BH32" s="668"/>
      <c r="BI32" s="668"/>
      <c r="BJ32" s="668"/>
      <c r="BK32" s="668"/>
      <c r="BL32" s="668"/>
      <c r="BM32" s="662">
        <v>98.8</v>
      </c>
      <c r="BN32" s="668"/>
      <c r="BO32" s="668"/>
      <c r="BP32" s="668"/>
      <c r="BQ32" s="693"/>
      <c r="BR32" s="727">
        <v>99.7</v>
      </c>
      <c r="BS32" s="668"/>
      <c r="BT32" s="668"/>
      <c r="BU32" s="668"/>
      <c r="BV32" s="668"/>
      <c r="BW32" s="668"/>
      <c r="BX32" s="662">
        <v>98.7</v>
      </c>
      <c r="BY32" s="668"/>
      <c r="BZ32" s="668"/>
      <c r="CA32" s="668"/>
      <c r="CB32" s="693"/>
      <c r="CD32" s="682"/>
      <c r="CE32" s="683"/>
      <c r="CF32" s="655" t="s">
        <v>318</v>
      </c>
      <c r="CG32" s="656"/>
      <c r="CH32" s="656"/>
      <c r="CI32" s="656"/>
      <c r="CJ32" s="656"/>
      <c r="CK32" s="656"/>
      <c r="CL32" s="656"/>
      <c r="CM32" s="656"/>
      <c r="CN32" s="656"/>
      <c r="CO32" s="656"/>
      <c r="CP32" s="656"/>
      <c r="CQ32" s="657"/>
      <c r="CR32" s="658" t="s">
        <v>128</v>
      </c>
      <c r="CS32" s="659"/>
      <c r="CT32" s="659"/>
      <c r="CU32" s="659"/>
      <c r="CV32" s="659"/>
      <c r="CW32" s="659"/>
      <c r="CX32" s="659"/>
      <c r="CY32" s="660"/>
      <c r="CZ32" s="661" t="s">
        <v>128</v>
      </c>
      <c r="DA32" s="670"/>
      <c r="DB32" s="670"/>
      <c r="DC32" s="671"/>
      <c r="DD32" s="664" t="s">
        <v>128</v>
      </c>
      <c r="DE32" s="659"/>
      <c r="DF32" s="659"/>
      <c r="DG32" s="659"/>
      <c r="DH32" s="659"/>
      <c r="DI32" s="659"/>
      <c r="DJ32" s="659"/>
      <c r="DK32" s="660"/>
      <c r="DL32" s="664" t="s">
        <v>128</v>
      </c>
      <c r="DM32" s="659"/>
      <c r="DN32" s="659"/>
      <c r="DO32" s="659"/>
      <c r="DP32" s="659"/>
      <c r="DQ32" s="659"/>
      <c r="DR32" s="659"/>
      <c r="DS32" s="659"/>
      <c r="DT32" s="659"/>
      <c r="DU32" s="659"/>
      <c r="DV32" s="660"/>
      <c r="DW32" s="661" t="s">
        <v>128</v>
      </c>
      <c r="DX32" s="670"/>
      <c r="DY32" s="670"/>
      <c r="DZ32" s="670"/>
      <c r="EA32" s="670"/>
      <c r="EB32" s="670"/>
      <c r="EC32" s="689"/>
    </row>
    <row r="33" spans="2:133" ht="11.25" customHeight="1" x14ac:dyDescent="0.15">
      <c r="B33" s="715" t="s">
        <v>319</v>
      </c>
      <c r="C33" s="716"/>
      <c r="D33" s="716"/>
      <c r="E33" s="716"/>
      <c r="F33" s="716"/>
      <c r="G33" s="716"/>
      <c r="H33" s="716"/>
      <c r="I33" s="716"/>
      <c r="J33" s="716"/>
      <c r="K33" s="716"/>
      <c r="L33" s="716"/>
      <c r="M33" s="716"/>
      <c r="N33" s="716"/>
      <c r="O33" s="716"/>
      <c r="P33" s="716"/>
      <c r="Q33" s="717"/>
      <c r="R33" s="658" t="s">
        <v>128</v>
      </c>
      <c r="S33" s="659"/>
      <c r="T33" s="659"/>
      <c r="U33" s="659"/>
      <c r="V33" s="659"/>
      <c r="W33" s="659"/>
      <c r="X33" s="659"/>
      <c r="Y33" s="660"/>
      <c r="Z33" s="684" t="s">
        <v>128</v>
      </c>
      <c r="AA33" s="684"/>
      <c r="AB33" s="684"/>
      <c r="AC33" s="684"/>
      <c r="AD33" s="685" t="s">
        <v>128</v>
      </c>
      <c r="AE33" s="685"/>
      <c r="AF33" s="685"/>
      <c r="AG33" s="685"/>
      <c r="AH33" s="685"/>
      <c r="AI33" s="685"/>
      <c r="AJ33" s="685"/>
      <c r="AK33" s="685"/>
      <c r="AL33" s="661" t="s">
        <v>128</v>
      </c>
      <c r="AM33" s="662"/>
      <c r="AN33" s="662"/>
      <c r="AO33" s="686"/>
      <c r="AP33" s="697"/>
      <c r="AQ33" s="698"/>
      <c r="AR33" s="698"/>
      <c r="AS33" s="698"/>
      <c r="AT33" s="726"/>
      <c r="AU33" s="356"/>
      <c r="AV33" s="356"/>
      <c r="AW33" s="356"/>
      <c r="AX33" s="635" t="s">
        <v>320</v>
      </c>
      <c r="AY33" s="636"/>
      <c r="AZ33" s="636"/>
      <c r="BA33" s="636"/>
      <c r="BB33" s="636"/>
      <c r="BC33" s="636"/>
      <c r="BD33" s="636"/>
      <c r="BE33" s="636"/>
      <c r="BF33" s="637"/>
      <c r="BG33" s="714">
        <v>99.3</v>
      </c>
      <c r="BH33" s="639"/>
      <c r="BI33" s="639"/>
      <c r="BJ33" s="639"/>
      <c r="BK33" s="639"/>
      <c r="BL33" s="639"/>
      <c r="BM33" s="676">
        <v>97.5</v>
      </c>
      <c r="BN33" s="639"/>
      <c r="BO33" s="639"/>
      <c r="BP33" s="639"/>
      <c r="BQ33" s="687"/>
      <c r="BR33" s="714">
        <v>99.1</v>
      </c>
      <c r="BS33" s="639"/>
      <c r="BT33" s="639"/>
      <c r="BU33" s="639"/>
      <c r="BV33" s="639"/>
      <c r="BW33" s="639"/>
      <c r="BX33" s="676">
        <v>96.8</v>
      </c>
      <c r="BY33" s="639"/>
      <c r="BZ33" s="639"/>
      <c r="CA33" s="639"/>
      <c r="CB33" s="687"/>
      <c r="CD33" s="655" t="s">
        <v>321</v>
      </c>
      <c r="CE33" s="656"/>
      <c r="CF33" s="656"/>
      <c r="CG33" s="656"/>
      <c r="CH33" s="656"/>
      <c r="CI33" s="656"/>
      <c r="CJ33" s="656"/>
      <c r="CK33" s="656"/>
      <c r="CL33" s="656"/>
      <c r="CM33" s="656"/>
      <c r="CN33" s="656"/>
      <c r="CO33" s="656"/>
      <c r="CP33" s="656"/>
      <c r="CQ33" s="657"/>
      <c r="CR33" s="658">
        <v>2198852</v>
      </c>
      <c r="CS33" s="668"/>
      <c r="CT33" s="668"/>
      <c r="CU33" s="668"/>
      <c r="CV33" s="668"/>
      <c r="CW33" s="668"/>
      <c r="CX33" s="668"/>
      <c r="CY33" s="669"/>
      <c r="CZ33" s="661">
        <v>45.4</v>
      </c>
      <c r="DA33" s="670"/>
      <c r="DB33" s="670"/>
      <c r="DC33" s="671"/>
      <c r="DD33" s="664">
        <v>1686166</v>
      </c>
      <c r="DE33" s="668"/>
      <c r="DF33" s="668"/>
      <c r="DG33" s="668"/>
      <c r="DH33" s="668"/>
      <c r="DI33" s="668"/>
      <c r="DJ33" s="668"/>
      <c r="DK33" s="669"/>
      <c r="DL33" s="664">
        <v>1021053</v>
      </c>
      <c r="DM33" s="668"/>
      <c r="DN33" s="668"/>
      <c r="DO33" s="668"/>
      <c r="DP33" s="668"/>
      <c r="DQ33" s="668"/>
      <c r="DR33" s="668"/>
      <c r="DS33" s="668"/>
      <c r="DT33" s="668"/>
      <c r="DU33" s="668"/>
      <c r="DV33" s="669"/>
      <c r="DW33" s="661">
        <v>33.1</v>
      </c>
      <c r="DX33" s="670"/>
      <c r="DY33" s="670"/>
      <c r="DZ33" s="670"/>
      <c r="EA33" s="670"/>
      <c r="EB33" s="670"/>
      <c r="EC33" s="689"/>
    </row>
    <row r="34" spans="2:133" ht="11.25" customHeight="1" x14ac:dyDescent="0.15">
      <c r="B34" s="655" t="s">
        <v>322</v>
      </c>
      <c r="C34" s="656"/>
      <c r="D34" s="656"/>
      <c r="E34" s="656"/>
      <c r="F34" s="656"/>
      <c r="G34" s="656"/>
      <c r="H34" s="656"/>
      <c r="I34" s="656"/>
      <c r="J34" s="656"/>
      <c r="K34" s="656"/>
      <c r="L34" s="656"/>
      <c r="M34" s="656"/>
      <c r="N34" s="656"/>
      <c r="O34" s="656"/>
      <c r="P34" s="656"/>
      <c r="Q34" s="657"/>
      <c r="R34" s="658">
        <v>308289</v>
      </c>
      <c r="S34" s="659"/>
      <c r="T34" s="659"/>
      <c r="U34" s="659"/>
      <c r="V34" s="659"/>
      <c r="W34" s="659"/>
      <c r="X34" s="659"/>
      <c r="Y34" s="660"/>
      <c r="Z34" s="684">
        <v>6.1</v>
      </c>
      <c r="AA34" s="684"/>
      <c r="AB34" s="684"/>
      <c r="AC34" s="684"/>
      <c r="AD34" s="685" t="s">
        <v>128</v>
      </c>
      <c r="AE34" s="685"/>
      <c r="AF34" s="685"/>
      <c r="AG34" s="685"/>
      <c r="AH34" s="685"/>
      <c r="AI34" s="685"/>
      <c r="AJ34" s="685"/>
      <c r="AK34" s="685"/>
      <c r="AL34" s="661" t="s">
        <v>128</v>
      </c>
      <c r="AM34" s="662"/>
      <c r="AN34" s="662"/>
      <c r="AO34" s="686"/>
      <c r="AP34" s="208"/>
      <c r="AQ34" s="209"/>
      <c r="AS34" s="355"/>
      <c r="AT34" s="355"/>
      <c r="AU34" s="355"/>
      <c r="AV34" s="355"/>
      <c r="AW34" s="355"/>
      <c r="AX34" s="355"/>
      <c r="AY34" s="355"/>
      <c r="AZ34" s="355"/>
      <c r="BA34" s="355"/>
      <c r="BB34" s="355"/>
      <c r="BC34" s="355"/>
      <c r="BD34" s="355"/>
      <c r="BE34" s="355"/>
      <c r="BF34" s="355"/>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55" t="s">
        <v>323</v>
      </c>
      <c r="CE34" s="656"/>
      <c r="CF34" s="656"/>
      <c r="CG34" s="656"/>
      <c r="CH34" s="656"/>
      <c r="CI34" s="656"/>
      <c r="CJ34" s="656"/>
      <c r="CK34" s="656"/>
      <c r="CL34" s="656"/>
      <c r="CM34" s="656"/>
      <c r="CN34" s="656"/>
      <c r="CO34" s="656"/>
      <c r="CP34" s="656"/>
      <c r="CQ34" s="657"/>
      <c r="CR34" s="658">
        <v>624818</v>
      </c>
      <c r="CS34" s="659"/>
      <c r="CT34" s="659"/>
      <c r="CU34" s="659"/>
      <c r="CV34" s="659"/>
      <c r="CW34" s="659"/>
      <c r="CX34" s="659"/>
      <c r="CY34" s="660"/>
      <c r="CZ34" s="661">
        <v>12.9</v>
      </c>
      <c r="DA34" s="670"/>
      <c r="DB34" s="670"/>
      <c r="DC34" s="671"/>
      <c r="DD34" s="664">
        <v>346655</v>
      </c>
      <c r="DE34" s="659"/>
      <c r="DF34" s="659"/>
      <c r="DG34" s="659"/>
      <c r="DH34" s="659"/>
      <c r="DI34" s="659"/>
      <c r="DJ34" s="659"/>
      <c r="DK34" s="660"/>
      <c r="DL34" s="664">
        <v>283505</v>
      </c>
      <c r="DM34" s="659"/>
      <c r="DN34" s="659"/>
      <c r="DO34" s="659"/>
      <c r="DP34" s="659"/>
      <c r="DQ34" s="659"/>
      <c r="DR34" s="659"/>
      <c r="DS34" s="659"/>
      <c r="DT34" s="659"/>
      <c r="DU34" s="659"/>
      <c r="DV34" s="660"/>
      <c r="DW34" s="661">
        <v>9.1999999999999993</v>
      </c>
      <c r="DX34" s="670"/>
      <c r="DY34" s="670"/>
      <c r="DZ34" s="670"/>
      <c r="EA34" s="670"/>
      <c r="EB34" s="670"/>
      <c r="EC34" s="689"/>
    </row>
    <row r="35" spans="2:133" ht="11.25" customHeight="1" x14ac:dyDescent="0.15">
      <c r="B35" s="655" t="s">
        <v>324</v>
      </c>
      <c r="C35" s="656"/>
      <c r="D35" s="656"/>
      <c r="E35" s="656"/>
      <c r="F35" s="656"/>
      <c r="G35" s="656"/>
      <c r="H35" s="656"/>
      <c r="I35" s="656"/>
      <c r="J35" s="656"/>
      <c r="K35" s="656"/>
      <c r="L35" s="656"/>
      <c r="M35" s="656"/>
      <c r="N35" s="656"/>
      <c r="O35" s="656"/>
      <c r="P35" s="656"/>
      <c r="Q35" s="657"/>
      <c r="R35" s="658">
        <v>13543</v>
      </c>
      <c r="S35" s="659"/>
      <c r="T35" s="659"/>
      <c r="U35" s="659"/>
      <c r="V35" s="659"/>
      <c r="W35" s="659"/>
      <c r="X35" s="659"/>
      <c r="Y35" s="660"/>
      <c r="Z35" s="684">
        <v>0.3</v>
      </c>
      <c r="AA35" s="684"/>
      <c r="AB35" s="684"/>
      <c r="AC35" s="684"/>
      <c r="AD35" s="685" t="s">
        <v>128</v>
      </c>
      <c r="AE35" s="685"/>
      <c r="AF35" s="685"/>
      <c r="AG35" s="685"/>
      <c r="AH35" s="685"/>
      <c r="AI35" s="685"/>
      <c r="AJ35" s="685"/>
      <c r="AK35" s="685"/>
      <c r="AL35" s="661" t="s">
        <v>128</v>
      </c>
      <c r="AM35" s="662"/>
      <c r="AN35" s="662"/>
      <c r="AO35" s="686"/>
      <c r="AP35" s="210"/>
      <c r="AQ35" s="711" t="s">
        <v>325</v>
      </c>
      <c r="AR35" s="712"/>
      <c r="AS35" s="712"/>
      <c r="AT35" s="712"/>
      <c r="AU35" s="712"/>
      <c r="AV35" s="712"/>
      <c r="AW35" s="712"/>
      <c r="AX35" s="712"/>
      <c r="AY35" s="712"/>
      <c r="AZ35" s="712"/>
      <c r="BA35" s="712"/>
      <c r="BB35" s="712"/>
      <c r="BC35" s="712"/>
      <c r="BD35" s="712"/>
      <c r="BE35" s="712"/>
      <c r="BF35" s="713"/>
      <c r="BG35" s="711" t="s">
        <v>326</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327</v>
      </c>
      <c r="CE35" s="656"/>
      <c r="CF35" s="656"/>
      <c r="CG35" s="656"/>
      <c r="CH35" s="656"/>
      <c r="CI35" s="656"/>
      <c r="CJ35" s="656"/>
      <c r="CK35" s="656"/>
      <c r="CL35" s="656"/>
      <c r="CM35" s="656"/>
      <c r="CN35" s="656"/>
      <c r="CO35" s="656"/>
      <c r="CP35" s="656"/>
      <c r="CQ35" s="657"/>
      <c r="CR35" s="658">
        <v>65946</v>
      </c>
      <c r="CS35" s="668"/>
      <c r="CT35" s="668"/>
      <c r="CU35" s="668"/>
      <c r="CV35" s="668"/>
      <c r="CW35" s="668"/>
      <c r="CX35" s="668"/>
      <c r="CY35" s="669"/>
      <c r="CZ35" s="661">
        <v>1.4</v>
      </c>
      <c r="DA35" s="670"/>
      <c r="DB35" s="670"/>
      <c r="DC35" s="671"/>
      <c r="DD35" s="664">
        <v>49852</v>
      </c>
      <c r="DE35" s="668"/>
      <c r="DF35" s="668"/>
      <c r="DG35" s="668"/>
      <c r="DH35" s="668"/>
      <c r="DI35" s="668"/>
      <c r="DJ35" s="668"/>
      <c r="DK35" s="669"/>
      <c r="DL35" s="664">
        <v>39306</v>
      </c>
      <c r="DM35" s="668"/>
      <c r="DN35" s="668"/>
      <c r="DO35" s="668"/>
      <c r="DP35" s="668"/>
      <c r="DQ35" s="668"/>
      <c r="DR35" s="668"/>
      <c r="DS35" s="668"/>
      <c r="DT35" s="668"/>
      <c r="DU35" s="668"/>
      <c r="DV35" s="669"/>
      <c r="DW35" s="661">
        <v>1.3</v>
      </c>
      <c r="DX35" s="670"/>
      <c r="DY35" s="670"/>
      <c r="DZ35" s="670"/>
      <c r="EA35" s="670"/>
      <c r="EB35" s="670"/>
      <c r="EC35" s="689"/>
    </row>
    <row r="36" spans="2:133" ht="11.25" customHeight="1" x14ac:dyDescent="0.15">
      <c r="B36" s="655" t="s">
        <v>328</v>
      </c>
      <c r="C36" s="656"/>
      <c r="D36" s="656"/>
      <c r="E36" s="656"/>
      <c r="F36" s="656"/>
      <c r="G36" s="656"/>
      <c r="H36" s="656"/>
      <c r="I36" s="656"/>
      <c r="J36" s="656"/>
      <c r="K36" s="656"/>
      <c r="L36" s="656"/>
      <c r="M36" s="656"/>
      <c r="N36" s="656"/>
      <c r="O36" s="656"/>
      <c r="P36" s="656"/>
      <c r="Q36" s="657"/>
      <c r="R36" s="658">
        <v>28034</v>
      </c>
      <c r="S36" s="659"/>
      <c r="T36" s="659"/>
      <c r="U36" s="659"/>
      <c r="V36" s="659"/>
      <c r="W36" s="659"/>
      <c r="X36" s="659"/>
      <c r="Y36" s="660"/>
      <c r="Z36" s="684">
        <v>0.6</v>
      </c>
      <c r="AA36" s="684"/>
      <c r="AB36" s="684"/>
      <c r="AC36" s="684"/>
      <c r="AD36" s="685" t="s">
        <v>128</v>
      </c>
      <c r="AE36" s="685"/>
      <c r="AF36" s="685"/>
      <c r="AG36" s="685"/>
      <c r="AH36" s="685"/>
      <c r="AI36" s="685"/>
      <c r="AJ36" s="685"/>
      <c r="AK36" s="685"/>
      <c r="AL36" s="661" t="s">
        <v>128</v>
      </c>
      <c r="AM36" s="662"/>
      <c r="AN36" s="662"/>
      <c r="AO36" s="686"/>
      <c r="AP36" s="210"/>
      <c r="AQ36" s="702" t="s">
        <v>329</v>
      </c>
      <c r="AR36" s="703"/>
      <c r="AS36" s="703"/>
      <c r="AT36" s="703"/>
      <c r="AU36" s="703"/>
      <c r="AV36" s="703"/>
      <c r="AW36" s="703"/>
      <c r="AX36" s="703"/>
      <c r="AY36" s="704"/>
      <c r="AZ36" s="705">
        <v>614695</v>
      </c>
      <c r="BA36" s="706"/>
      <c r="BB36" s="706"/>
      <c r="BC36" s="706"/>
      <c r="BD36" s="706"/>
      <c r="BE36" s="706"/>
      <c r="BF36" s="707"/>
      <c r="BG36" s="708" t="s">
        <v>330</v>
      </c>
      <c r="BH36" s="709"/>
      <c r="BI36" s="709"/>
      <c r="BJ36" s="709"/>
      <c r="BK36" s="709"/>
      <c r="BL36" s="709"/>
      <c r="BM36" s="709"/>
      <c r="BN36" s="709"/>
      <c r="BO36" s="709"/>
      <c r="BP36" s="709"/>
      <c r="BQ36" s="709"/>
      <c r="BR36" s="709"/>
      <c r="BS36" s="709"/>
      <c r="BT36" s="709"/>
      <c r="BU36" s="710"/>
      <c r="BV36" s="705">
        <v>5339</v>
      </c>
      <c r="BW36" s="706"/>
      <c r="BX36" s="706"/>
      <c r="BY36" s="706"/>
      <c r="BZ36" s="706"/>
      <c r="CA36" s="706"/>
      <c r="CB36" s="707"/>
      <c r="CD36" s="655" t="s">
        <v>331</v>
      </c>
      <c r="CE36" s="656"/>
      <c r="CF36" s="656"/>
      <c r="CG36" s="656"/>
      <c r="CH36" s="656"/>
      <c r="CI36" s="656"/>
      <c r="CJ36" s="656"/>
      <c r="CK36" s="656"/>
      <c r="CL36" s="656"/>
      <c r="CM36" s="656"/>
      <c r="CN36" s="656"/>
      <c r="CO36" s="656"/>
      <c r="CP36" s="656"/>
      <c r="CQ36" s="657"/>
      <c r="CR36" s="658">
        <v>416668</v>
      </c>
      <c r="CS36" s="659"/>
      <c r="CT36" s="659"/>
      <c r="CU36" s="659"/>
      <c r="CV36" s="659"/>
      <c r="CW36" s="659"/>
      <c r="CX36" s="659"/>
      <c r="CY36" s="660"/>
      <c r="CZ36" s="661">
        <v>8.6</v>
      </c>
      <c r="DA36" s="670"/>
      <c r="DB36" s="670"/>
      <c r="DC36" s="671"/>
      <c r="DD36" s="664">
        <v>276473</v>
      </c>
      <c r="DE36" s="659"/>
      <c r="DF36" s="659"/>
      <c r="DG36" s="659"/>
      <c r="DH36" s="659"/>
      <c r="DI36" s="659"/>
      <c r="DJ36" s="659"/>
      <c r="DK36" s="660"/>
      <c r="DL36" s="664">
        <v>231911</v>
      </c>
      <c r="DM36" s="659"/>
      <c r="DN36" s="659"/>
      <c r="DO36" s="659"/>
      <c r="DP36" s="659"/>
      <c r="DQ36" s="659"/>
      <c r="DR36" s="659"/>
      <c r="DS36" s="659"/>
      <c r="DT36" s="659"/>
      <c r="DU36" s="659"/>
      <c r="DV36" s="660"/>
      <c r="DW36" s="661">
        <v>7.5</v>
      </c>
      <c r="DX36" s="670"/>
      <c r="DY36" s="670"/>
      <c r="DZ36" s="670"/>
      <c r="EA36" s="670"/>
      <c r="EB36" s="670"/>
      <c r="EC36" s="689"/>
    </row>
    <row r="37" spans="2:133" ht="11.25" customHeight="1" x14ac:dyDescent="0.15">
      <c r="B37" s="655" t="s">
        <v>332</v>
      </c>
      <c r="C37" s="656"/>
      <c r="D37" s="656"/>
      <c r="E37" s="656"/>
      <c r="F37" s="656"/>
      <c r="G37" s="656"/>
      <c r="H37" s="656"/>
      <c r="I37" s="656"/>
      <c r="J37" s="656"/>
      <c r="K37" s="656"/>
      <c r="L37" s="656"/>
      <c r="M37" s="656"/>
      <c r="N37" s="656"/>
      <c r="O37" s="656"/>
      <c r="P37" s="656"/>
      <c r="Q37" s="657"/>
      <c r="R37" s="658">
        <v>215143</v>
      </c>
      <c r="S37" s="659"/>
      <c r="T37" s="659"/>
      <c r="U37" s="659"/>
      <c r="V37" s="659"/>
      <c r="W37" s="659"/>
      <c r="X37" s="659"/>
      <c r="Y37" s="660"/>
      <c r="Z37" s="684">
        <v>4.2</v>
      </c>
      <c r="AA37" s="684"/>
      <c r="AB37" s="684"/>
      <c r="AC37" s="684"/>
      <c r="AD37" s="685" t="s">
        <v>128</v>
      </c>
      <c r="AE37" s="685"/>
      <c r="AF37" s="685"/>
      <c r="AG37" s="685"/>
      <c r="AH37" s="685"/>
      <c r="AI37" s="685"/>
      <c r="AJ37" s="685"/>
      <c r="AK37" s="685"/>
      <c r="AL37" s="661" t="s">
        <v>128</v>
      </c>
      <c r="AM37" s="662"/>
      <c r="AN37" s="662"/>
      <c r="AO37" s="686"/>
      <c r="AQ37" s="690" t="s">
        <v>333</v>
      </c>
      <c r="AR37" s="691"/>
      <c r="AS37" s="691"/>
      <c r="AT37" s="691"/>
      <c r="AU37" s="691"/>
      <c r="AV37" s="691"/>
      <c r="AW37" s="691"/>
      <c r="AX37" s="691"/>
      <c r="AY37" s="692"/>
      <c r="AZ37" s="658">
        <v>158627</v>
      </c>
      <c r="BA37" s="659"/>
      <c r="BB37" s="659"/>
      <c r="BC37" s="659"/>
      <c r="BD37" s="668"/>
      <c r="BE37" s="668"/>
      <c r="BF37" s="693"/>
      <c r="BG37" s="655" t="s">
        <v>334</v>
      </c>
      <c r="BH37" s="656"/>
      <c r="BI37" s="656"/>
      <c r="BJ37" s="656"/>
      <c r="BK37" s="656"/>
      <c r="BL37" s="656"/>
      <c r="BM37" s="656"/>
      <c r="BN37" s="656"/>
      <c r="BO37" s="656"/>
      <c r="BP37" s="656"/>
      <c r="BQ37" s="656"/>
      <c r="BR37" s="656"/>
      <c r="BS37" s="656"/>
      <c r="BT37" s="656"/>
      <c r="BU37" s="657"/>
      <c r="BV37" s="658">
        <v>-12532</v>
      </c>
      <c r="BW37" s="659"/>
      <c r="BX37" s="659"/>
      <c r="BY37" s="659"/>
      <c r="BZ37" s="659"/>
      <c r="CA37" s="659"/>
      <c r="CB37" s="694"/>
      <c r="CD37" s="655" t="s">
        <v>335</v>
      </c>
      <c r="CE37" s="656"/>
      <c r="CF37" s="656"/>
      <c r="CG37" s="656"/>
      <c r="CH37" s="656"/>
      <c r="CI37" s="656"/>
      <c r="CJ37" s="656"/>
      <c r="CK37" s="656"/>
      <c r="CL37" s="656"/>
      <c r="CM37" s="656"/>
      <c r="CN37" s="656"/>
      <c r="CO37" s="656"/>
      <c r="CP37" s="656"/>
      <c r="CQ37" s="657"/>
      <c r="CR37" s="658">
        <v>132878</v>
      </c>
      <c r="CS37" s="668"/>
      <c r="CT37" s="668"/>
      <c r="CU37" s="668"/>
      <c r="CV37" s="668"/>
      <c r="CW37" s="668"/>
      <c r="CX37" s="668"/>
      <c r="CY37" s="669"/>
      <c r="CZ37" s="661">
        <v>2.7</v>
      </c>
      <c r="DA37" s="670"/>
      <c r="DB37" s="670"/>
      <c r="DC37" s="671"/>
      <c r="DD37" s="664">
        <v>132878</v>
      </c>
      <c r="DE37" s="668"/>
      <c r="DF37" s="668"/>
      <c r="DG37" s="668"/>
      <c r="DH37" s="668"/>
      <c r="DI37" s="668"/>
      <c r="DJ37" s="668"/>
      <c r="DK37" s="669"/>
      <c r="DL37" s="664">
        <v>132878</v>
      </c>
      <c r="DM37" s="668"/>
      <c r="DN37" s="668"/>
      <c r="DO37" s="668"/>
      <c r="DP37" s="668"/>
      <c r="DQ37" s="668"/>
      <c r="DR37" s="668"/>
      <c r="DS37" s="668"/>
      <c r="DT37" s="668"/>
      <c r="DU37" s="668"/>
      <c r="DV37" s="669"/>
      <c r="DW37" s="661">
        <v>4.3</v>
      </c>
      <c r="DX37" s="670"/>
      <c r="DY37" s="670"/>
      <c r="DZ37" s="670"/>
      <c r="EA37" s="670"/>
      <c r="EB37" s="670"/>
      <c r="EC37" s="689"/>
    </row>
    <row r="38" spans="2:133" ht="11.25" customHeight="1" x14ac:dyDescent="0.15">
      <c r="B38" s="655" t="s">
        <v>336</v>
      </c>
      <c r="C38" s="656"/>
      <c r="D38" s="656"/>
      <c r="E38" s="656"/>
      <c r="F38" s="656"/>
      <c r="G38" s="656"/>
      <c r="H38" s="656"/>
      <c r="I38" s="656"/>
      <c r="J38" s="656"/>
      <c r="K38" s="656"/>
      <c r="L38" s="656"/>
      <c r="M38" s="656"/>
      <c r="N38" s="656"/>
      <c r="O38" s="656"/>
      <c r="P38" s="656"/>
      <c r="Q38" s="657"/>
      <c r="R38" s="658">
        <v>238483</v>
      </c>
      <c r="S38" s="659"/>
      <c r="T38" s="659"/>
      <c r="U38" s="659"/>
      <c r="V38" s="659"/>
      <c r="W38" s="659"/>
      <c r="X38" s="659"/>
      <c r="Y38" s="660"/>
      <c r="Z38" s="684">
        <v>4.7</v>
      </c>
      <c r="AA38" s="684"/>
      <c r="AB38" s="684"/>
      <c r="AC38" s="684"/>
      <c r="AD38" s="685" t="s">
        <v>128</v>
      </c>
      <c r="AE38" s="685"/>
      <c r="AF38" s="685"/>
      <c r="AG38" s="685"/>
      <c r="AH38" s="685"/>
      <c r="AI38" s="685"/>
      <c r="AJ38" s="685"/>
      <c r="AK38" s="685"/>
      <c r="AL38" s="661" t="s">
        <v>128</v>
      </c>
      <c r="AM38" s="662"/>
      <c r="AN38" s="662"/>
      <c r="AO38" s="686"/>
      <c r="AQ38" s="690" t="s">
        <v>337</v>
      </c>
      <c r="AR38" s="691"/>
      <c r="AS38" s="691"/>
      <c r="AT38" s="691"/>
      <c r="AU38" s="691"/>
      <c r="AV38" s="691"/>
      <c r="AW38" s="691"/>
      <c r="AX38" s="691"/>
      <c r="AY38" s="692"/>
      <c r="AZ38" s="658">
        <v>113850</v>
      </c>
      <c r="BA38" s="659"/>
      <c r="BB38" s="659"/>
      <c r="BC38" s="659"/>
      <c r="BD38" s="668"/>
      <c r="BE38" s="668"/>
      <c r="BF38" s="693"/>
      <c r="BG38" s="655" t="s">
        <v>338</v>
      </c>
      <c r="BH38" s="656"/>
      <c r="BI38" s="656"/>
      <c r="BJ38" s="656"/>
      <c r="BK38" s="656"/>
      <c r="BL38" s="656"/>
      <c r="BM38" s="656"/>
      <c r="BN38" s="656"/>
      <c r="BO38" s="656"/>
      <c r="BP38" s="656"/>
      <c r="BQ38" s="656"/>
      <c r="BR38" s="656"/>
      <c r="BS38" s="656"/>
      <c r="BT38" s="656"/>
      <c r="BU38" s="657"/>
      <c r="BV38" s="658">
        <v>739</v>
      </c>
      <c r="BW38" s="659"/>
      <c r="BX38" s="659"/>
      <c r="BY38" s="659"/>
      <c r="BZ38" s="659"/>
      <c r="CA38" s="659"/>
      <c r="CB38" s="694"/>
      <c r="CD38" s="655" t="s">
        <v>339</v>
      </c>
      <c r="CE38" s="656"/>
      <c r="CF38" s="656"/>
      <c r="CG38" s="656"/>
      <c r="CH38" s="656"/>
      <c r="CI38" s="656"/>
      <c r="CJ38" s="656"/>
      <c r="CK38" s="656"/>
      <c r="CL38" s="656"/>
      <c r="CM38" s="656"/>
      <c r="CN38" s="656"/>
      <c r="CO38" s="656"/>
      <c r="CP38" s="656"/>
      <c r="CQ38" s="657"/>
      <c r="CR38" s="658">
        <v>614695</v>
      </c>
      <c r="CS38" s="659"/>
      <c r="CT38" s="659"/>
      <c r="CU38" s="659"/>
      <c r="CV38" s="659"/>
      <c r="CW38" s="659"/>
      <c r="CX38" s="659"/>
      <c r="CY38" s="660"/>
      <c r="CZ38" s="661">
        <v>12.7</v>
      </c>
      <c r="DA38" s="670"/>
      <c r="DB38" s="670"/>
      <c r="DC38" s="671"/>
      <c r="DD38" s="664">
        <v>567939</v>
      </c>
      <c r="DE38" s="659"/>
      <c r="DF38" s="659"/>
      <c r="DG38" s="659"/>
      <c r="DH38" s="659"/>
      <c r="DI38" s="659"/>
      <c r="DJ38" s="659"/>
      <c r="DK38" s="660"/>
      <c r="DL38" s="664">
        <v>466331</v>
      </c>
      <c r="DM38" s="659"/>
      <c r="DN38" s="659"/>
      <c r="DO38" s="659"/>
      <c r="DP38" s="659"/>
      <c r="DQ38" s="659"/>
      <c r="DR38" s="659"/>
      <c r="DS38" s="659"/>
      <c r="DT38" s="659"/>
      <c r="DU38" s="659"/>
      <c r="DV38" s="660"/>
      <c r="DW38" s="661">
        <v>15.1</v>
      </c>
      <c r="DX38" s="670"/>
      <c r="DY38" s="670"/>
      <c r="DZ38" s="670"/>
      <c r="EA38" s="670"/>
      <c r="EB38" s="670"/>
      <c r="EC38" s="689"/>
    </row>
    <row r="39" spans="2:133" ht="11.25" customHeight="1" x14ac:dyDescent="0.15">
      <c r="B39" s="655" t="s">
        <v>340</v>
      </c>
      <c r="C39" s="656"/>
      <c r="D39" s="656"/>
      <c r="E39" s="656"/>
      <c r="F39" s="656"/>
      <c r="G39" s="656"/>
      <c r="H39" s="656"/>
      <c r="I39" s="656"/>
      <c r="J39" s="656"/>
      <c r="K39" s="656"/>
      <c r="L39" s="656"/>
      <c r="M39" s="656"/>
      <c r="N39" s="656"/>
      <c r="O39" s="656"/>
      <c r="P39" s="656"/>
      <c r="Q39" s="657"/>
      <c r="R39" s="658">
        <v>79242</v>
      </c>
      <c r="S39" s="659"/>
      <c r="T39" s="659"/>
      <c r="U39" s="659"/>
      <c r="V39" s="659"/>
      <c r="W39" s="659"/>
      <c r="X39" s="659"/>
      <c r="Y39" s="660"/>
      <c r="Z39" s="684">
        <v>1.6</v>
      </c>
      <c r="AA39" s="684"/>
      <c r="AB39" s="684"/>
      <c r="AC39" s="684"/>
      <c r="AD39" s="685">
        <v>943</v>
      </c>
      <c r="AE39" s="685"/>
      <c r="AF39" s="685"/>
      <c r="AG39" s="685"/>
      <c r="AH39" s="685"/>
      <c r="AI39" s="685"/>
      <c r="AJ39" s="685"/>
      <c r="AK39" s="685"/>
      <c r="AL39" s="661">
        <v>0</v>
      </c>
      <c r="AM39" s="662"/>
      <c r="AN39" s="662"/>
      <c r="AO39" s="686"/>
      <c r="AQ39" s="690" t="s">
        <v>341</v>
      </c>
      <c r="AR39" s="691"/>
      <c r="AS39" s="691"/>
      <c r="AT39" s="691"/>
      <c r="AU39" s="691"/>
      <c r="AV39" s="691"/>
      <c r="AW39" s="691"/>
      <c r="AX39" s="691"/>
      <c r="AY39" s="692"/>
      <c r="AZ39" s="658">
        <v>82707</v>
      </c>
      <c r="BA39" s="659"/>
      <c r="BB39" s="659"/>
      <c r="BC39" s="659"/>
      <c r="BD39" s="668"/>
      <c r="BE39" s="668"/>
      <c r="BF39" s="693"/>
      <c r="BG39" s="655" t="s">
        <v>342</v>
      </c>
      <c r="BH39" s="656"/>
      <c r="BI39" s="656"/>
      <c r="BJ39" s="656"/>
      <c r="BK39" s="656"/>
      <c r="BL39" s="656"/>
      <c r="BM39" s="656"/>
      <c r="BN39" s="656"/>
      <c r="BO39" s="656"/>
      <c r="BP39" s="656"/>
      <c r="BQ39" s="656"/>
      <c r="BR39" s="656"/>
      <c r="BS39" s="656"/>
      <c r="BT39" s="656"/>
      <c r="BU39" s="657"/>
      <c r="BV39" s="658">
        <v>1096</v>
      </c>
      <c r="BW39" s="659"/>
      <c r="BX39" s="659"/>
      <c r="BY39" s="659"/>
      <c r="BZ39" s="659"/>
      <c r="CA39" s="659"/>
      <c r="CB39" s="694"/>
      <c r="CD39" s="655" t="s">
        <v>343</v>
      </c>
      <c r="CE39" s="656"/>
      <c r="CF39" s="656"/>
      <c r="CG39" s="656"/>
      <c r="CH39" s="656"/>
      <c r="CI39" s="656"/>
      <c r="CJ39" s="656"/>
      <c r="CK39" s="656"/>
      <c r="CL39" s="656"/>
      <c r="CM39" s="656"/>
      <c r="CN39" s="656"/>
      <c r="CO39" s="656"/>
      <c r="CP39" s="656"/>
      <c r="CQ39" s="657"/>
      <c r="CR39" s="658">
        <v>465689</v>
      </c>
      <c r="CS39" s="668"/>
      <c r="CT39" s="668"/>
      <c r="CU39" s="668"/>
      <c r="CV39" s="668"/>
      <c r="CW39" s="668"/>
      <c r="CX39" s="668"/>
      <c r="CY39" s="669"/>
      <c r="CZ39" s="661">
        <v>9.6</v>
      </c>
      <c r="DA39" s="670"/>
      <c r="DB39" s="670"/>
      <c r="DC39" s="671"/>
      <c r="DD39" s="664">
        <v>434211</v>
      </c>
      <c r="DE39" s="668"/>
      <c r="DF39" s="668"/>
      <c r="DG39" s="668"/>
      <c r="DH39" s="668"/>
      <c r="DI39" s="668"/>
      <c r="DJ39" s="668"/>
      <c r="DK39" s="669"/>
      <c r="DL39" s="664" t="s">
        <v>128</v>
      </c>
      <c r="DM39" s="668"/>
      <c r="DN39" s="668"/>
      <c r="DO39" s="668"/>
      <c r="DP39" s="668"/>
      <c r="DQ39" s="668"/>
      <c r="DR39" s="668"/>
      <c r="DS39" s="668"/>
      <c r="DT39" s="668"/>
      <c r="DU39" s="668"/>
      <c r="DV39" s="669"/>
      <c r="DW39" s="661" t="s">
        <v>128</v>
      </c>
      <c r="DX39" s="670"/>
      <c r="DY39" s="670"/>
      <c r="DZ39" s="670"/>
      <c r="EA39" s="670"/>
      <c r="EB39" s="670"/>
      <c r="EC39" s="689"/>
    </row>
    <row r="40" spans="2:133" ht="11.25" customHeight="1" x14ac:dyDescent="0.15">
      <c r="B40" s="655" t="s">
        <v>344</v>
      </c>
      <c r="C40" s="656"/>
      <c r="D40" s="656"/>
      <c r="E40" s="656"/>
      <c r="F40" s="656"/>
      <c r="G40" s="656"/>
      <c r="H40" s="656"/>
      <c r="I40" s="656"/>
      <c r="J40" s="656"/>
      <c r="K40" s="656"/>
      <c r="L40" s="656"/>
      <c r="M40" s="656"/>
      <c r="N40" s="656"/>
      <c r="O40" s="656"/>
      <c r="P40" s="656"/>
      <c r="Q40" s="657"/>
      <c r="R40" s="658">
        <v>252700</v>
      </c>
      <c r="S40" s="659"/>
      <c r="T40" s="659"/>
      <c r="U40" s="659"/>
      <c r="V40" s="659"/>
      <c r="W40" s="659"/>
      <c r="X40" s="659"/>
      <c r="Y40" s="660"/>
      <c r="Z40" s="684">
        <v>5</v>
      </c>
      <c r="AA40" s="684"/>
      <c r="AB40" s="684"/>
      <c r="AC40" s="684"/>
      <c r="AD40" s="685" t="s">
        <v>128</v>
      </c>
      <c r="AE40" s="685"/>
      <c r="AF40" s="685"/>
      <c r="AG40" s="685"/>
      <c r="AH40" s="685"/>
      <c r="AI40" s="685"/>
      <c r="AJ40" s="685"/>
      <c r="AK40" s="685"/>
      <c r="AL40" s="661" t="s">
        <v>128</v>
      </c>
      <c r="AM40" s="662"/>
      <c r="AN40" s="662"/>
      <c r="AO40" s="686"/>
      <c r="AQ40" s="690" t="s">
        <v>345</v>
      </c>
      <c r="AR40" s="691"/>
      <c r="AS40" s="691"/>
      <c r="AT40" s="691"/>
      <c r="AU40" s="691"/>
      <c r="AV40" s="691"/>
      <c r="AW40" s="691"/>
      <c r="AX40" s="691"/>
      <c r="AY40" s="692"/>
      <c r="AZ40" s="658" t="s">
        <v>128</v>
      </c>
      <c r="BA40" s="659"/>
      <c r="BB40" s="659"/>
      <c r="BC40" s="659"/>
      <c r="BD40" s="668"/>
      <c r="BE40" s="668"/>
      <c r="BF40" s="693"/>
      <c r="BG40" s="695" t="s">
        <v>346</v>
      </c>
      <c r="BH40" s="696"/>
      <c r="BI40" s="696"/>
      <c r="BJ40" s="696"/>
      <c r="BK40" s="696"/>
      <c r="BL40" s="359"/>
      <c r="BM40" s="656" t="s">
        <v>347</v>
      </c>
      <c r="BN40" s="656"/>
      <c r="BO40" s="656"/>
      <c r="BP40" s="656"/>
      <c r="BQ40" s="656"/>
      <c r="BR40" s="656"/>
      <c r="BS40" s="656"/>
      <c r="BT40" s="656"/>
      <c r="BU40" s="657"/>
      <c r="BV40" s="658">
        <v>88</v>
      </c>
      <c r="BW40" s="659"/>
      <c r="BX40" s="659"/>
      <c r="BY40" s="659"/>
      <c r="BZ40" s="659"/>
      <c r="CA40" s="659"/>
      <c r="CB40" s="694"/>
      <c r="CD40" s="655" t="s">
        <v>348</v>
      </c>
      <c r="CE40" s="656"/>
      <c r="CF40" s="656"/>
      <c r="CG40" s="656"/>
      <c r="CH40" s="656"/>
      <c r="CI40" s="656"/>
      <c r="CJ40" s="656"/>
      <c r="CK40" s="656"/>
      <c r="CL40" s="656"/>
      <c r="CM40" s="656"/>
      <c r="CN40" s="656"/>
      <c r="CO40" s="656"/>
      <c r="CP40" s="656"/>
      <c r="CQ40" s="657"/>
      <c r="CR40" s="658">
        <v>11036</v>
      </c>
      <c r="CS40" s="659"/>
      <c r="CT40" s="659"/>
      <c r="CU40" s="659"/>
      <c r="CV40" s="659"/>
      <c r="CW40" s="659"/>
      <c r="CX40" s="659"/>
      <c r="CY40" s="660"/>
      <c r="CZ40" s="661">
        <v>0.2</v>
      </c>
      <c r="DA40" s="670"/>
      <c r="DB40" s="670"/>
      <c r="DC40" s="671"/>
      <c r="DD40" s="664">
        <v>11036</v>
      </c>
      <c r="DE40" s="659"/>
      <c r="DF40" s="659"/>
      <c r="DG40" s="659"/>
      <c r="DH40" s="659"/>
      <c r="DI40" s="659"/>
      <c r="DJ40" s="659"/>
      <c r="DK40" s="660"/>
      <c r="DL40" s="664" t="s">
        <v>128</v>
      </c>
      <c r="DM40" s="659"/>
      <c r="DN40" s="659"/>
      <c r="DO40" s="659"/>
      <c r="DP40" s="659"/>
      <c r="DQ40" s="659"/>
      <c r="DR40" s="659"/>
      <c r="DS40" s="659"/>
      <c r="DT40" s="659"/>
      <c r="DU40" s="659"/>
      <c r="DV40" s="660"/>
      <c r="DW40" s="661" t="s">
        <v>128</v>
      </c>
      <c r="DX40" s="670"/>
      <c r="DY40" s="670"/>
      <c r="DZ40" s="670"/>
      <c r="EA40" s="670"/>
      <c r="EB40" s="670"/>
      <c r="EC40" s="689"/>
    </row>
    <row r="41" spans="2:133" ht="11.25" customHeight="1" x14ac:dyDescent="0.15">
      <c r="B41" s="655" t="s">
        <v>349</v>
      </c>
      <c r="C41" s="656"/>
      <c r="D41" s="656"/>
      <c r="E41" s="656"/>
      <c r="F41" s="656"/>
      <c r="G41" s="656"/>
      <c r="H41" s="656"/>
      <c r="I41" s="656"/>
      <c r="J41" s="656"/>
      <c r="K41" s="656"/>
      <c r="L41" s="656"/>
      <c r="M41" s="656"/>
      <c r="N41" s="656"/>
      <c r="O41" s="656"/>
      <c r="P41" s="656"/>
      <c r="Q41" s="657"/>
      <c r="R41" s="658" t="s">
        <v>128</v>
      </c>
      <c r="S41" s="659"/>
      <c r="T41" s="659"/>
      <c r="U41" s="659"/>
      <c r="V41" s="659"/>
      <c r="W41" s="659"/>
      <c r="X41" s="659"/>
      <c r="Y41" s="660"/>
      <c r="Z41" s="684" t="s">
        <v>128</v>
      </c>
      <c r="AA41" s="684"/>
      <c r="AB41" s="684"/>
      <c r="AC41" s="684"/>
      <c r="AD41" s="685" t="s">
        <v>128</v>
      </c>
      <c r="AE41" s="685"/>
      <c r="AF41" s="685"/>
      <c r="AG41" s="685"/>
      <c r="AH41" s="685"/>
      <c r="AI41" s="685"/>
      <c r="AJ41" s="685"/>
      <c r="AK41" s="685"/>
      <c r="AL41" s="661" t="s">
        <v>128</v>
      </c>
      <c r="AM41" s="662"/>
      <c r="AN41" s="662"/>
      <c r="AO41" s="686"/>
      <c r="AQ41" s="690" t="s">
        <v>350</v>
      </c>
      <c r="AR41" s="691"/>
      <c r="AS41" s="691"/>
      <c r="AT41" s="691"/>
      <c r="AU41" s="691"/>
      <c r="AV41" s="691"/>
      <c r="AW41" s="691"/>
      <c r="AX41" s="691"/>
      <c r="AY41" s="692"/>
      <c r="AZ41" s="658">
        <v>54246</v>
      </c>
      <c r="BA41" s="659"/>
      <c r="BB41" s="659"/>
      <c r="BC41" s="659"/>
      <c r="BD41" s="668"/>
      <c r="BE41" s="668"/>
      <c r="BF41" s="693"/>
      <c r="BG41" s="695"/>
      <c r="BH41" s="696"/>
      <c r="BI41" s="696"/>
      <c r="BJ41" s="696"/>
      <c r="BK41" s="696"/>
      <c r="BL41" s="359"/>
      <c r="BM41" s="656" t="s">
        <v>351</v>
      </c>
      <c r="BN41" s="656"/>
      <c r="BO41" s="656"/>
      <c r="BP41" s="656"/>
      <c r="BQ41" s="656"/>
      <c r="BR41" s="656"/>
      <c r="BS41" s="656"/>
      <c r="BT41" s="656"/>
      <c r="BU41" s="657"/>
      <c r="BV41" s="658" t="s">
        <v>128</v>
      </c>
      <c r="BW41" s="659"/>
      <c r="BX41" s="659"/>
      <c r="BY41" s="659"/>
      <c r="BZ41" s="659"/>
      <c r="CA41" s="659"/>
      <c r="CB41" s="694"/>
      <c r="CD41" s="655" t="s">
        <v>352</v>
      </c>
      <c r="CE41" s="656"/>
      <c r="CF41" s="656"/>
      <c r="CG41" s="656"/>
      <c r="CH41" s="656"/>
      <c r="CI41" s="656"/>
      <c r="CJ41" s="656"/>
      <c r="CK41" s="656"/>
      <c r="CL41" s="656"/>
      <c r="CM41" s="656"/>
      <c r="CN41" s="656"/>
      <c r="CO41" s="656"/>
      <c r="CP41" s="656"/>
      <c r="CQ41" s="657"/>
      <c r="CR41" s="658" t="s">
        <v>128</v>
      </c>
      <c r="CS41" s="668"/>
      <c r="CT41" s="668"/>
      <c r="CU41" s="668"/>
      <c r="CV41" s="668"/>
      <c r="CW41" s="668"/>
      <c r="CX41" s="668"/>
      <c r="CY41" s="669"/>
      <c r="CZ41" s="661" t="s">
        <v>128</v>
      </c>
      <c r="DA41" s="670"/>
      <c r="DB41" s="670"/>
      <c r="DC41" s="671"/>
      <c r="DD41" s="664" t="s">
        <v>128</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353</v>
      </c>
      <c r="C42" s="656"/>
      <c r="D42" s="656"/>
      <c r="E42" s="656"/>
      <c r="F42" s="656"/>
      <c r="G42" s="656"/>
      <c r="H42" s="656"/>
      <c r="I42" s="656"/>
      <c r="J42" s="656"/>
      <c r="K42" s="656"/>
      <c r="L42" s="656"/>
      <c r="M42" s="656"/>
      <c r="N42" s="656"/>
      <c r="O42" s="656"/>
      <c r="P42" s="656"/>
      <c r="Q42" s="657"/>
      <c r="R42" s="658" t="s">
        <v>128</v>
      </c>
      <c r="S42" s="659"/>
      <c r="T42" s="659"/>
      <c r="U42" s="659"/>
      <c r="V42" s="659"/>
      <c r="W42" s="659"/>
      <c r="X42" s="659"/>
      <c r="Y42" s="660"/>
      <c r="Z42" s="684" t="s">
        <v>128</v>
      </c>
      <c r="AA42" s="684"/>
      <c r="AB42" s="684"/>
      <c r="AC42" s="684"/>
      <c r="AD42" s="685" t="s">
        <v>128</v>
      </c>
      <c r="AE42" s="685"/>
      <c r="AF42" s="685"/>
      <c r="AG42" s="685"/>
      <c r="AH42" s="685"/>
      <c r="AI42" s="685"/>
      <c r="AJ42" s="685"/>
      <c r="AK42" s="685"/>
      <c r="AL42" s="661" t="s">
        <v>128</v>
      </c>
      <c r="AM42" s="662"/>
      <c r="AN42" s="662"/>
      <c r="AO42" s="686"/>
      <c r="AQ42" s="699" t="s">
        <v>354</v>
      </c>
      <c r="AR42" s="700"/>
      <c r="AS42" s="700"/>
      <c r="AT42" s="700"/>
      <c r="AU42" s="700"/>
      <c r="AV42" s="700"/>
      <c r="AW42" s="700"/>
      <c r="AX42" s="700"/>
      <c r="AY42" s="701"/>
      <c r="AZ42" s="638">
        <v>205265</v>
      </c>
      <c r="BA42" s="672"/>
      <c r="BB42" s="672"/>
      <c r="BC42" s="672"/>
      <c r="BD42" s="639"/>
      <c r="BE42" s="639"/>
      <c r="BF42" s="687"/>
      <c r="BG42" s="697"/>
      <c r="BH42" s="698"/>
      <c r="BI42" s="698"/>
      <c r="BJ42" s="698"/>
      <c r="BK42" s="698"/>
      <c r="BL42" s="357"/>
      <c r="BM42" s="636" t="s">
        <v>355</v>
      </c>
      <c r="BN42" s="636"/>
      <c r="BO42" s="636"/>
      <c r="BP42" s="636"/>
      <c r="BQ42" s="636"/>
      <c r="BR42" s="636"/>
      <c r="BS42" s="636"/>
      <c r="BT42" s="636"/>
      <c r="BU42" s="637"/>
      <c r="BV42" s="638">
        <v>470</v>
      </c>
      <c r="BW42" s="672"/>
      <c r="BX42" s="672"/>
      <c r="BY42" s="672"/>
      <c r="BZ42" s="672"/>
      <c r="CA42" s="672"/>
      <c r="CB42" s="688"/>
      <c r="CD42" s="655" t="s">
        <v>356</v>
      </c>
      <c r="CE42" s="656"/>
      <c r="CF42" s="656"/>
      <c r="CG42" s="656"/>
      <c r="CH42" s="656"/>
      <c r="CI42" s="656"/>
      <c r="CJ42" s="656"/>
      <c r="CK42" s="656"/>
      <c r="CL42" s="656"/>
      <c r="CM42" s="656"/>
      <c r="CN42" s="656"/>
      <c r="CO42" s="656"/>
      <c r="CP42" s="656"/>
      <c r="CQ42" s="657"/>
      <c r="CR42" s="658">
        <v>761309</v>
      </c>
      <c r="CS42" s="668"/>
      <c r="CT42" s="668"/>
      <c r="CU42" s="668"/>
      <c r="CV42" s="668"/>
      <c r="CW42" s="668"/>
      <c r="CX42" s="668"/>
      <c r="CY42" s="669"/>
      <c r="CZ42" s="661">
        <v>15.7</v>
      </c>
      <c r="DA42" s="670"/>
      <c r="DB42" s="670"/>
      <c r="DC42" s="671"/>
      <c r="DD42" s="664">
        <v>201475</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357</v>
      </c>
      <c r="C43" s="656"/>
      <c r="D43" s="656"/>
      <c r="E43" s="656"/>
      <c r="F43" s="656"/>
      <c r="G43" s="656"/>
      <c r="H43" s="656"/>
      <c r="I43" s="656"/>
      <c r="J43" s="656"/>
      <c r="K43" s="656"/>
      <c r="L43" s="656"/>
      <c r="M43" s="656"/>
      <c r="N43" s="656"/>
      <c r="O43" s="656"/>
      <c r="P43" s="656"/>
      <c r="Q43" s="657"/>
      <c r="R43" s="658" t="s">
        <v>128</v>
      </c>
      <c r="S43" s="659"/>
      <c r="T43" s="659"/>
      <c r="U43" s="659"/>
      <c r="V43" s="659"/>
      <c r="W43" s="659"/>
      <c r="X43" s="659"/>
      <c r="Y43" s="660"/>
      <c r="Z43" s="684" t="s">
        <v>128</v>
      </c>
      <c r="AA43" s="684"/>
      <c r="AB43" s="684"/>
      <c r="AC43" s="684"/>
      <c r="AD43" s="685" t="s">
        <v>128</v>
      </c>
      <c r="AE43" s="685"/>
      <c r="AF43" s="685"/>
      <c r="AG43" s="685"/>
      <c r="AH43" s="685"/>
      <c r="AI43" s="685"/>
      <c r="AJ43" s="685"/>
      <c r="AK43" s="685"/>
      <c r="AL43" s="661" t="s">
        <v>128</v>
      </c>
      <c r="AM43" s="662"/>
      <c r="AN43" s="662"/>
      <c r="AO43" s="686"/>
      <c r="CD43" s="655" t="s">
        <v>358</v>
      </c>
      <c r="CE43" s="656"/>
      <c r="CF43" s="656"/>
      <c r="CG43" s="656"/>
      <c r="CH43" s="656"/>
      <c r="CI43" s="656"/>
      <c r="CJ43" s="656"/>
      <c r="CK43" s="656"/>
      <c r="CL43" s="656"/>
      <c r="CM43" s="656"/>
      <c r="CN43" s="656"/>
      <c r="CO43" s="656"/>
      <c r="CP43" s="656"/>
      <c r="CQ43" s="657"/>
      <c r="CR43" s="658">
        <v>14211</v>
      </c>
      <c r="CS43" s="668"/>
      <c r="CT43" s="668"/>
      <c r="CU43" s="668"/>
      <c r="CV43" s="668"/>
      <c r="CW43" s="668"/>
      <c r="CX43" s="668"/>
      <c r="CY43" s="669"/>
      <c r="CZ43" s="661">
        <v>0.3</v>
      </c>
      <c r="DA43" s="670"/>
      <c r="DB43" s="670"/>
      <c r="DC43" s="671"/>
      <c r="DD43" s="664">
        <v>14211</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359</v>
      </c>
      <c r="C44" s="636"/>
      <c r="D44" s="636"/>
      <c r="E44" s="636"/>
      <c r="F44" s="636"/>
      <c r="G44" s="636"/>
      <c r="H44" s="636"/>
      <c r="I44" s="636"/>
      <c r="J44" s="636"/>
      <c r="K44" s="636"/>
      <c r="L44" s="636"/>
      <c r="M44" s="636"/>
      <c r="N44" s="636"/>
      <c r="O44" s="636"/>
      <c r="P44" s="636"/>
      <c r="Q44" s="637"/>
      <c r="R44" s="638">
        <v>5092488</v>
      </c>
      <c r="S44" s="672"/>
      <c r="T44" s="672"/>
      <c r="U44" s="672"/>
      <c r="V44" s="672"/>
      <c r="W44" s="672"/>
      <c r="X44" s="672"/>
      <c r="Y44" s="673"/>
      <c r="Z44" s="674">
        <v>100</v>
      </c>
      <c r="AA44" s="674"/>
      <c r="AB44" s="674"/>
      <c r="AC44" s="674"/>
      <c r="AD44" s="675">
        <v>3085747</v>
      </c>
      <c r="AE44" s="675"/>
      <c r="AF44" s="675"/>
      <c r="AG44" s="675"/>
      <c r="AH44" s="675"/>
      <c r="AI44" s="675"/>
      <c r="AJ44" s="675"/>
      <c r="AK44" s="675"/>
      <c r="AL44" s="641">
        <v>100</v>
      </c>
      <c r="AM44" s="676"/>
      <c r="AN44" s="676"/>
      <c r="AO44" s="677"/>
      <c r="CD44" s="678" t="s">
        <v>306</v>
      </c>
      <c r="CE44" s="679"/>
      <c r="CF44" s="655" t="s">
        <v>360</v>
      </c>
      <c r="CG44" s="656"/>
      <c r="CH44" s="656"/>
      <c r="CI44" s="656"/>
      <c r="CJ44" s="656"/>
      <c r="CK44" s="656"/>
      <c r="CL44" s="656"/>
      <c r="CM44" s="656"/>
      <c r="CN44" s="656"/>
      <c r="CO44" s="656"/>
      <c r="CP44" s="656"/>
      <c r="CQ44" s="657"/>
      <c r="CR44" s="658">
        <v>673560</v>
      </c>
      <c r="CS44" s="659"/>
      <c r="CT44" s="659"/>
      <c r="CU44" s="659"/>
      <c r="CV44" s="659"/>
      <c r="CW44" s="659"/>
      <c r="CX44" s="659"/>
      <c r="CY44" s="660"/>
      <c r="CZ44" s="661">
        <v>13.9</v>
      </c>
      <c r="DA44" s="662"/>
      <c r="DB44" s="662"/>
      <c r="DC44" s="663"/>
      <c r="DD44" s="664">
        <v>160441</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361</v>
      </c>
      <c r="CG45" s="656"/>
      <c r="CH45" s="656"/>
      <c r="CI45" s="656"/>
      <c r="CJ45" s="656"/>
      <c r="CK45" s="656"/>
      <c r="CL45" s="656"/>
      <c r="CM45" s="656"/>
      <c r="CN45" s="656"/>
      <c r="CO45" s="656"/>
      <c r="CP45" s="656"/>
      <c r="CQ45" s="657"/>
      <c r="CR45" s="658">
        <v>371721</v>
      </c>
      <c r="CS45" s="668"/>
      <c r="CT45" s="668"/>
      <c r="CU45" s="668"/>
      <c r="CV45" s="668"/>
      <c r="CW45" s="668"/>
      <c r="CX45" s="668"/>
      <c r="CY45" s="669"/>
      <c r="CZ45" s="661">
        <v>7.7</v>
      </c>
      <c r="DA45" s="670"/>
      <c r="DB45" s="670"/>
      <c r="DC45" s="671"/>
      <c r="DD45" s="664">
        <v>40443</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05" t="s">
        <v>362</v>
      </c>
      <c r="CD46" s="680"/>
      <c r="CE46" s="681"/>
      <c r="CF46" s="655" t="s">
        <v>363</v>
      </c>
      <c r="CG46" s="656"/>
      <c r="CH46" s="656"/>
      <c r="CI46" s="656"/>
      <c r="CJ46" s="656"/>
      <c r="CK46" s="656"/>
      <c r="CL46" s="656"/>
      <c r="CM46" s="656"/>
      <c r="CN46" s="656"/>
      <c r="CO46" s="656"/>
      <c r="CP46" s="656"/>
      <c r="CQ46" s="657"/>
      <c r="CR46" s="658">
        <v>298131</v>
      </c>
      <c r="CS46" s="659"/>
      <c r="CT46" s="659"/>
      <c r="CU46" s="659"/>
      <c r="CV46" s="659"/>
      <c r="CW46" s="659"/>
      <c r="CX46" s="659"/>
      <c r="CY46" s="660"/>
      <c r="CZ46" s="661">
        <v>6.2</v>
      </c>
      <c r="DA46" s="662"/>
      <c r="DB46" s="662"/>
      <c r="DC46" s="663"/>
      <c r="DD46" s="664">
        <v>116290</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364</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365</v>
      </c>
      <c r="CG47" s="656"/>
      <c r="CH47" s="656"/>
      <c r="CI47" s="656"/>
      <c r="CJ47" s="656"/>
      <c r="CK47" s="656"/>
      <c r="CL47" s="656"/>
      <c r="CM47" s="656"/>
      <c r="CN47" s="656"/>
      <c r="CO47" s="656"/>
      <c r="CP47" s="656"/>
      <c r="CQ47" s="657"/>
      <c r="CR47" s="658">
        <v>87749</v>
      </c>
      <c r="CS47" s="668"/>
      <c r="CT47" s="668"/>
      <c r="CU47" s="668"/>
      <c r="CV47" s="668"/>
      <c r="CW47" s="668"/>
      <c r="CX47" s="668"/>
      <c r="CY47" s="669"/>
      <c r="CZ47" s="661">
        <v>1.8</v>
      </c>
      <c r="DA47" s="670"/>
      <c r="DB47" s="670"/>
      <c r="DC47" s="671"/>
      <c r="DD47" s="664">
        <v>41034</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366</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367</v>
      </c>
      <c r="CG48" s="656"/>
      <c r="CH48" s="656"/>
      <c r="CI48" s="656"/>
      <c r="CJ48" s="656"/>
      <c r="CK48" s="656"/>
      <c r="CL48" s="656"/>
      <c r="CM48" s="656"/>
      <c r="CN48" s="656"/>
      <c r="CO48" s="656"/>
      <c r="CP48" s="656"/>
      <c r="CQ48" s="657"/>
      <c r="CR48" s="658" t="s">
        <v>128</v>
      </c>
      <c r="CS48" s="659"/>
      <c r="CT48" s="659"/>
      <c r="CU48" s="659"/>
      <c r="CV48" s="659"/>
      <c r="CW48" s="659"/>
      <c r="CX48" s="659"/>
      <c r="CY48" s="660"/>
      <c r="CZ48" s="661" t="s">
        <v>128</v>
      </c>
      <c r="DA48" s="662"/>
      <c r="DB48" s="662"/>
      <c r="DC48" s="663"/>
      <c r="DD48" s="664" t="s">
        <v>128</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368</v>
      </c>
      <c r="CE49" s="636"/>
      <c r="CF49" s="636"/>
      <c r="CG49" s="636"/>
      <c r="CH49" s="636"/>
      <c r="CI49" s="636"/>
      <c r="CJ49" s="636"/>
      <c r="CK49" s="636"/>
      <c r="CL49" s="636"/>
      <c r="CM49" s="636"/>
      <c r="CN49" s="636"/>
      <c r="CO49" s="636"/>
      <c r="CP49" s="636"/>
      <c r="CQ49" s="637"/>
      <c r="CR49" s="638">
        <v>4838108</v>
      </c>
      <c r="CS49" s="639"/>
      <c r="CT49" s="639"/>
      <c r="CU49" s="639"/>
      <c r="CV49" s="639"/>
      <c r="CW49" s="639"/>
      <c r="CX49" s="639"/>
      <c r="CY49" s="640"/>
      <c r="CZ49" s="641">
        <v>100</v>
      </c>
      <c r="DA49" s="642"/>
      <c r="DB49" s="642"/>
      <c r="DC49" s="643"/>
      <c r="DD49" s="644">
        <v>3383894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8QYCiAZnNj6zB//bbBLee7B0RwVAww8dKp/QtQepfDMyiqm4mCNd8po7RC7hEwXeU0anumVU4esQuE9ZYZxSdg==" saltValue="XLv+AGBghghrUkyu4N847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U78" sqref="AU78:AY78"/>
    </sheetView>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753" t="s">
        <v>369</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54" t="s">
        <v>370</v>
      </c>
      <c r="DK2" s="755"/>
      <c r="DL2" s="755"/>
      <c r="DM2" s="755"/>
      <c r="DN2" s="755"/>
      <c r="DO2" s="756"/>
      <c r="DP2" s="213"/>
      <c r="DQ2" s="754" t="s">
        <v>371</v>
      </c>
      <c r="DR2" s="755"/>
      <c r="DS2" s="755"/>
      <c r="DT2" s="755"/>
      <c r="DU2" s="755"/>
      <c r="DV2" s="755"/>
      <c r="DW2" s="755"/>
      <c r="DX2" s="755"/>
      <c r="DY2" s="755"/>
      <c r="DZ2" s="756"/>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757" t="s">
        <v>372</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17"/>
      <c r="BA4" s="217"/>
      <c r="BB4" s="217"/>
      <c r="BC4" s="217"/>
      <c r="BD4" s="217"/>
      <c r="BE4" s="218"/>
      <c r="BF4" s="218"/>
      <c r="BG4" s="218"/>
      <c r="BH4" s="218"/>
      <c r="BI4" s="218"/>
      <c r="BJ4" s="218"/>
      <c r="BK4" s="218"/>
      <c r="BL4" s="218"/>
      <c r="BM4" s="218"/>
      <c r="BN4" s="218"/>
      <c r="BO4" s="218"/>
      <c r="BP4" s="218"/>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19"/>
    </row>
    <row r="5" spans="1:131" s="220" customFormat="1" ht="26.25" customHeight="1" x14ac:dyDescent="0.15">
      <c r="A5" s="759" t="s">
        <v>374</v>
      </c>
      <c r="B5" s="760"/>
      <c r="C5" s="760"/>
      <c r="D5" s="760"/>
      <c r="E5" s="760"/>
      <c r="F5" s="760"/>
      <c r="G5" s="760"/>
      <c r="H5" s="760"/>
      <c r="I5" s="760"/>
      <c r="J5" s="760"/>
      <c r="K5" s="760"/>
      <c r="L5" s="760"/>
      <c r="M5" s="760"/>
      <c r="N5" s="760"/>
      <c r="O5" s="760"/>
      <c r="P5" s="761"/>
      <c r="Q5" s="765" t="s">
        <v>375</v>
      </c>
      <c r="R5" s="766"/>
      <c r="S5" s="766"/>
      <c r="T5" s="766"/>
      <c r="U5" s="767"/>
      <c r="V5" s="765" t="s">
        <v>376</v>
      </c>
      <c r="W5" s="766"/>
      <c r="X5" s="766"/>
      <c r="Y5" s="766"/>
      <c r="Z5" s="767"/>
      <c r="AA5" s="765" t="s">
        <v>377</v>
      </c>
      <c r="AB5" s="766"/>
      <c r="AC5" s="766"/>
      <c r="AD5" s="766"/>
      <c r="AE5" s="766"/>
      <c r="AF5" s="771" t="s">
        <v>378</v>
      </c>
      <c r="AG5" s="766"/>
      <c r="AH5" s="766"/>
      <c r="AI5" s="766"/>
      <c r="AJ5" s="772"/>
      <c r="AK5" s="766" t="s">
        <v>379</v>
      </c>
      <c r="AL5" s="766"/>
      <c r="AM5" s="766"/>
      <c r="AN5" s="766"/>
      <c r="AO5" s="767"/>
      <c r="AP5" s="765" t="s">
        <v>380</v>
      </c>
      <c r="AQ5" s="766"/>
      <c r="AR5" s="766"/>
      <c r="AS5" s="766"/>
      <c r="AT5" s="767"/>
      <c r="AU5" s="765" t="s">
        <v>381</v>
      </c>
      <c r="AV5" s="766"/>
      <c r="AW5" s="766"/>
      <c r="AX5" s="766"/>
      <c r="AY5" s="772"/>
      <c r="AZ5" s="217"/>
      <c r="BA5" s="217"/>
      <c r="BB5" s="217"/>
      <c r="BC5" s="217"/>
      <c r="BD5" s="217"/>
      <c r="BE5" s="218"/>
      <c r="BF5" s="218"/>
      <c r="BG5" s="218"/>
      <c r="BH5" s="218"/>
      <c r="BI5" s="218"/>
      <c r="BJ5" s="218"/>
      <c r="BK5" s="218"/>
      <c r="BL5" s="218"/>
      <c r="BM5" s="218"/>
      <c r="BN5" s="218"/>
      <c r="BO5" s="218"/>
      <c r="BP5" s="218"/>
      <c r="BQ5" s="759" t="s">
        <v>382</v>
      </c>
      <c r="BR5" s="760"/>
      <c r="BS5" s="760"/>
      <c r="BT5" s="760"/>
      <c r="BU5" s="760"/>
      <c r="BV5" s="760"/>
      <c r="BW5" s="760"/>
      <c r="BX5" s="760"/>
      <c r="BY5" s="760"/>
      <c r="BZ5" s="760"/>
      <c r="CA5" s="760"/>
      <c r="CB5" s="760"/>
      <c r="CC5" s="760"/>
      <c r="CD5" s="760"/>
      <c r="CE5" s="760"/>
      <c r="CF5" s="760"/>
      <c r="CG5" s="761"/>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806" t="s">
        <v>388</v>
      </c>
      <c r="DH5" s="807"/>
      <c r="DI5" s="807"/>
      <c r="DJ5" s="807"/>
      <c r="DK5" s="808"/>
      <c r="DL5" s="806" t="s">
        <v>389</v>
      </c>
      <c r="DM5" s="807"/>
      <c r="DN5" s="807"/>
      <c r="DO5" s="807"/>
      <c r="DP5" s="808"/>
      <c r="DQ5" s="765" t="s">
        <v>390</v>
      </c>
      <c r="DR5" s="766"/>
      <c r="DS5" s="766"/>
      <c r="DT5" s="766"/>
      <c r="DU5" s="767"/>
      <c r="DV5" s="765" t="s">
        <v>381</v>
      </c>
      <c r="DW5" s="766"/>
      <c r="DX5" s="766"/>
      <c r="DY5" s="766"/>
      <c r="DZ5" s="772"/>
      <c r="EA5" s="219"/>
    </row>
    <row r="6" spans="1:131" s="220"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17"/>
      <c r="BA6" s="217"/>
      <c r="BB6" s="217"/>
      <c r="BC6" s="217"/>
      <c r="BD6" s="217"/>
      <c r="BE6" s="218"/>
      <c r="BF6" s="218"/>
      <c r="BG6" s="218"/>
      <c r="BH6" s="218"/>
      <c r="BI6" s="218"/>
      <c r="BJ6" s="218"/>
      <c r="BK6" s="218"/>
      <c r="BL6" s="218"/>
      <c r="BM6" s="218"/>
      <c r="BN6" s="218"/>
      <c r="BO6" s="218"/>
      <c r="BP6" s="218"/>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809"/>
      <c r="DH6" s="810"/>
      <c r="DI6" s="810"/>
      <c r="DJ6" s="810"/>
      <c r="DK6" s="811"/>
      <c r="DL6" s="809"/>
      <c r="DM6" s="810"/>
      <c r="DN6" s="810"/>
      <c r="DO6" s="810"/>
      <c r="DP6" s="811"/>
      <c r="DQ6" s="768"/>
      <c r="DR6" s="769"/>
      <c r="DS6" s="769"/>
      <c r="DT6" s="769"/>
      <c r="DU6" s="770"/>
      <c r="DV6" s="768"/>
      <c r="DW6" s="769"/>
      <c r="DX6" s="769"/>
      <c r="DY6" s="769"/>
      <c r="DZ6" s="774"/>
      <c r="EA6" s="219"/>
    </row>
    <row r="7" spans="1:131" s="220" customFormat="1" ht="26.25" customHeight="1" thickTop="1" x14ac:dyDescent="0.15">
      <c r="A7" s="221">
        <v>1</v>
      </c>
      <c r="B7" s="792" t="s">
        <v>391</v>
      </c>
      <c r="C7" s="793"/>
      <c r="D7" s="793"/>
      <c r="E7" s="793"/>
      <c r="F7" s="793"/>
      <c r="G7" s="793"/>
      <c r="H7" s="793"/>
      <c r="I7" s="793"/>
      <c r="J7" s="793"/>
      <c r="K7" s="793"/>
      <c r="L7" s="793"/>
      <c r="M7" s="793"/>
      <c r="N7" s="793"/>
      <c r="O7" s="793"/>
      <c r="P7" s="794"/>
      <c r="Q7" s="795">
        <v>5091</v>
      </c>
      <c r="R7" s="796"/>
      <c r="S7" s="796"/>
      <c r="T7" s="796"/>
      <c r="U7" s="796"/>
      <c r="V7" s="796">
        <v>4837</v>
      </c>
      <c r="W7" s="796"/>
      <c r="X7" s="796"/>
      <c r="Y7" s="796"/>
      <c r="Z7" s="796"/>
      <c r="AA7" s="796">
        <v>254</v>
      </c>
      <c r="AB7" s="796"/>
      <c r="AC7" s="796"/>
      <c r="AD7" s="796"/>
      <c r="AE7" s="797"/>
      <c r="AF7" s="798">
        <v>224</v>
      </c>
      <c r="AG7" s="799"/>
      <c r="AH7" s="799"/>
      <c r="AI7" s="799"/>
      <c r="AJ7" s="800"/>
      <c r="AK7" s="801">
        <v>0</v>
      </c>
      <c r="AL7" s="802"/>
      <c r="AM7" s="802"/>
      <c r="AN7" s="802"/>
      <c r="AO7" s="802"/>
      <c r="AP7" s="802">
        <v>3162</v>
      </c>
      <c r="AQ7" s="802"/>
      <c r="AR7" s="802"/>
      <c r="AS7" s="802"/>
      <c r="AT7" s="802"/>
      <c r="AU7" s="803"/>
      <c r="AV7" s="803"/>
      <c r="AW7" s="803"/>
      <c r="AX7" s="803"/>
      <c r="AY7" s="804"/>
      <c r="AZ7" s="217"/>
      <c r="BA7" s="217"/>
      <c r="BB7" s="217"/>
      <c r="BC7" s="217"/>
      <c r="BD7" s="217"/>
      <c r="BE7" s="218"/>
      <c r="BF7" s="218"/>
      <c r="BG7" s="218"/>
      <c r="BH7" s="218"/>
      <c r="BI7" s="218"/>
      <c r="BJ7" s="218"/>
      <c r="BK7" s="218"/>
      <c r="BL7" s="218"/>
      <c r="BM7" s="218"/>
      <c r="BN7" s="218"/>
      <c r="BO7" s="218"/>
      <c r="BP7" s="218"/>
      <c r="BQ7" s="221">
        <v>1</v>
      </c>
      <c r="BR7" s="222"/>
      <c r="BS7" s="781"/>
      <c r="BT7" s="782"/>
      <c r="BU7" s="782"/>
      <c r="BV7" s="782"/>
      <c r="BW7" s="782"/>
      <c r="BX7" s="782"/>
      <c r="BY7" s="782"/>
      <c r="BZ7" s="782"/>
      <c r="CA7" s="782"/>
      <c r="CB7" s="782"/>
      <c r="CC7" s="782"/>
      <c r="CD7" s="782"/>
      <c r="CE7" s="782"/>
      <c r="CF7" s="782"/>
      <c r="CG7" s="805"/>
      <c r="CH7" s="778"/>
      <c r="CI7" s="779"/>
      <c r="CJ7" s="779"/>
      <c r="CK7" s="779"/>
      <c r="CL7" s="780"/>
      <c r="CM7" s="778"/>
      <c r="CN7" s="779"/>
      <c r="CO7" s="779"/>
      <c r="CP7" s="779"/>
      <c r="CQ7" s="780"/>
      <c r="CR7" s="778"/>
      <c r="CS7" s="779"/>
      <c r="CT7" s="779"/>
      <c r="CU7" s="779"/>
      <c r="CV7" s="780"/>
      <c r="CW7" s="778"/>
      <c r="CX7" s="779"/>
      <c r="CY7" s="779"/>
      <c r="CZ7" s="779"/>
      <c r="DA7" s="780"/>
      <c r="DB7" s="778"/>
      <c r="DC7" s="779"/>
      <c r="DD7" s="779"/>
      <c r="DE7" s="779"/>
      <c r="DF7" s="780"/>
      <c r="DG7" s="778"/>
      <c r="DH7" s="779"/>
      <c r="DI7" s="779"/>
      <c r="DJ7" s="779"/>
      <c r="DK7" s="780"/>
      <c r="DL7" s="778"/>
      <c r="DM7" s="779"/>
      <c r="DN7" s="779"/>
      <c r="DO7" s="779"/>
      <c r="DP7" s="780"/>
      <c r="DQ7" s="778"/>
      <c r="DR7" s="779"/>
      <c r="DS7" s="779"/>
      <c r="DT7" s="779"/>
      <c r="DU7" s="780"/>
      <c r="DV7" s="781"/>
      <c r="DW7" s="782"/>
      <c r="DX7" s="782"/>
      <c r="DY7" s="782"/>
      <c r="DZ7" s="783"/>
      <c r="EA7" s="219"/>
    </row>
    <row r="8" spans="1:131" s="220" customFormat="1" ht="26.25" customHeight="1" x14ac:dyDescent="0.15">
      <c r="A8" s="223">
        <v>2</v>
      </c>
      <c r="B8" s="775" t="s">
        <v>392</v>
      </c>
      <c r="C8" s="776"/>
      <c r="D8" s="776"/>
      <c r="E8" s="776"/>
      <c r="F8" s="776"/>
      <c r="G8" s="776"/>
      <c r="H8" s="776"/>
      <c r="I8" s="776"/>
      <c r="J8" s="776"/>
      <c r="K8" s="776"/>
      <c r="L8" s="776"/>
      <c r="M8" s="776"/>
      <c r="N8" s="776"/>
      <c r="O8" s="776"/>
      <c r="P8" s="777"/>
      <c r="Q8" s="784">
        <v>35</v>
      </c>
      <c r="R8" s="785"/>
      <c r="S8" s="785"/>
      <c r="T8" s="785"/>
      <c r="U8" s="785"/>
      <c r="V8" s="785">
        <v>35</v>
      </c>
      <c r="W8" s="785"/>
      <c r="X8" s="785"/>
      <c r="Y8" s="785"/>
      <c r="Z8" s="785"/>
      <c r="AA8" s="785">
        <v>0</v>
      </c>
      <c r="AB8" s="785"/>
      <c r="AC8" s="785"/>
      <c r="AD8" s="785"/>
      <c r="AE8" s="786"/>
      <c r="AF8" s="787">
        <v>0</v>
      </c>
      <c r="AG8" s="788"/>
      <c r="AH8" s="788"/>
      <c r="AI8" s="788"/>
      <c r="AJ8" s="789"/>
      <c r="AK8" s="790">
        <v>34</v>
      </c>
      <c r="AL8" s="791"/>
      <c r="AM8" s="791"/>
      <c r="AN8" s="791"/>
      <c r="AO8" s="791"/>
      <c r="AP8" s="791" t="s">
        <v>606</v>
      </c>
      <c r="AQ8" s="791"/>
      <c r="AR8" s="791"/>
      <c r="AS8" s="791"/>
      <c r="AT8" s="791"/>
      <c r="AU8" s="812"/>
      <c r="AV8" s="812"/>
      <c r="AW8" s="812"/>
      <c r="AX8" s="812"/>
      <c r="AY8" s="813"/>
      <c r="AZ8" s="217"/>
      <c r="BA8" s="217"/>
      <c r="BB8" s="217"/>
      <c r="BC8" s="217"/>
      <c r="BD8" s="217"/>
      <c r="BE8" s="218"/>
      <c r="BF8" s="218"/>
      <c r="BG8" s="218"/>
      <c r="BH8" s="218"/>
      <c r="BI8" s="218"/>
      <c r="BJ8" s="218"/>
      <c r="BK8" s="218"/>
      <c r="BL8" s="218"/>
      <c r="BM8" s="218"/>
      <c r="BN8" s="218"/>
      <c r="BO8" s="218"/>
      <c r="BP8" s="218"/>
      <c r="BQ8" s="223">
        <v>2</v>
      </c>
      <c r="BR8" s="224"/>
      <c r="BS8" s="814"/>
      <c r="BT8" s="815"/>
      <c r="BU8" s="815"/>
      <c r="BV8" s="815"/>
      <c r="BW8" s="815"/>
      <c r="BX8" s="815"/>
      <c r="BY8" s="815"/>
      <c r="BZ8" s="815"/>
      <c r="CA8" s="815"/>
      <c r="CB8" s="815"/>
      <c r="CC8" s="815"/>
      <c r="CD8" s="815"/>
      <c r="CE8" s="815"/>
      <c r="CF8" s="815"/>
      <c r="CG8" s="816"/>
      <c r="CH8" s="817"/>
      <c r="CI8" s="818"/>
      <c r="CJ8" s="818"/>
      <c r="CK8" s="818"/>
      <c r="CL8" s="819"/>
      <c r="CM8" s="817"/>
      <c r="CN8" s="818"/>
      <c r="CO8" s="818"/>
      <c r="CP8" s="818"/>
      <c r="CQ8" s="819"/>
      <c r="CR8" s="817"/>
      <c r="CS8" s="818"/>
      <c r="CT8" s="818"/>
      <c r="CU8" s="818"/>
      <c r="CV8" s="819"/>
      <c r="CW8" s="817"/>
      <c r="CX8" s="818"/>
      <c r="CY8" s="818"/>
      <c r="CZ8" s="818"/>
      <c r="DA8" s="819"/>
      <c r="DB8" s="817"/>
      <c r="DC8" s="818"/>
      <c r="DD8" s="818"/>
      <c r="DE8" s="818"/>
      <c r="DF8" s="819"/>
      <c r="DG8" s="817"/>
      <c r="DH8" s="818"/>
      <c r="DI8" s="818"/>
      <c r="DJ8" s="818"/>
      <c r="DK8" s="819"/>
      <c r="DL8" s="817"/>
      <c r="DM8" s="818"/>
      <c r="DN8" s="818"/>
      <c r="DO8" s="818"/>
      <c r="DP8" s="819"/>
      <c r="DQ8" s="817"/>
      <c r="DR8" s="818"/>
      <c r="DS8" s="818"/>
      <c r="DT8" s="818"/>
      <c r="DU8" s="819"/>
      <c r="DV8" s="814"/>
      <c r="DW8" s="815"/>
      <c r="DX8" s="815"/>
      <c r="DY8" s="815"/>
      <c r="DZ8" s="820"/>
      <c r="EA8" s="219"/>
    </row>
    <row r="9" spans="1:131" s="220" customFormat="1" ht="26.25" customHeight="1" x14ac:dyDescent="0.15">
      <c r="A9" s="223">
        <v>3</v>
      </c>
      <c r="B9" s="775"/>
      <c r="C9" s="776"/>
      <c r="D9" s="776"/>
      <c r="E9" s="776"/>
      <c r="F9" s="776"/>
      <c r="G9" s="776"/>
      <c r="H9" s="776"/>
      <c r="I9" s="776"/>
      <c r="J9" s="776"/>
      <c r="K9" s="776"/>
      <c r="L9" s="776"/>
      <c r="M9" s="776"/>
      <c r="N9" s="776"/>
      <c r="O9" s="776"/>
      <c r="P9" s="777"/>
      <c r="Q9" s="784"/>
      <c r="R9" s="785"/>
      <c r="S9" s="785"/>
      <c r="T9" s="785"/>
      <c r="U9" s="785"/>
      <c r="V9" s="785"/>
      <c r="W9" s="785"/>
      <c r="X9" s="785"/>
      <c r="Y9" s="785"/>
      <c r="Z9" s="785"/>
      <c r="AA9" s="785"/>
      <c r="AB9" s="785"/>
      <c r="AC9" s="785"/>
      <c r="AD9" s="785"/>
      <c r="AE9" s="786"/>
      <c r="AF9" s="787"/>
      <c r="AG9" s="788"/>
      <c r="AH9" s="788"/>
      <c r="AI9" s="788"/>
      <c r="AJ9" s="789"/>
      <c r="AK9" s="790"/>
      <c r="AL9" s="791"/>
      <c r="AM9" s="791"/>
      <c r="AN9" s="791"/>
      <c r="AO9" s="791"/>
      <c r="AP9" s="791"/>
      <c r="AQ9" s="791"/>
      <c r="AR9" s="791"/>
      <c r="AS9" s="791"/>
      <c r="AT9" s="791"/>
      <c r="AU9" s="812"/>
      <c r="AV9" s="812"/>
      <c r="AW9" s="812"/>
      <c r="AX9" s="812"/>
      <c r="AY9" s="813"/>
      <c r="AZ9" s="217"/>
      <c r="BA9" s="217"/>
      <c r="BB9" s="217"/>
      <c r="BC9" s="217"/>
      <c r="BD9" s="217"/>
      <c r="BE9" s="218"/>
      <c r="BF9" s="218"/>
      <c r="BG9" s="218"/>
      <c r="BH9" s="218"/>
      <c r="BI9" s="218"/>
      <c r="BJ9" s="218"/>
      <c r="BK9" s="218"/>
      <c r="BL9" s="218"/>
      <c r="BM9" s="218"/>
      <c r="BN9" s="218"/>
      <c r="BO9" s="218"/>
      <c r="BP9" s="218"/>
      <c r="BQ9" s="223">
        <v>3</v>
      </c>
      <c r="BR9" s="224"/>
      <c r="BS9" s="814"/>
      <c r="BT9" s="815"/>
      <c r="BU9" s="815"/>
      <c r="BV9" s="815"/>
      <c r="BW9" s="815"/>
      <c r="BX9" s="815"/>
      <c r="BY9" s="815"/>
      <c r="BZ9" s="815"/>
      <c r="CA9" s="815"/>
      <c r="CB9" s="815"/>
      <c r="CC9" s="815"/>
      <c r="CD9" s="815"/>
      <c r="CE9" s="815"/>
      <c r="CF9" s="815"/>
      <c r="CG9" s="816"/>
      <c r="CH9" s="817"/>
      <c r="CI9" s="818"/>
      <c r="CJ9" s="818"/>
      <c r="CK9" s="818"/>
      <c r="CL9" s="819"/>
      <c r="CM9" s="817"/>
      <c r="CN9" s="818"/>
      <c r="CO9" s="818"/>
      <c r="CP9" s="818"/>
      <c r="CQ9" s="819"/>
      <c r="CR9" s="817"/>
      <c r="CS9" s="818"/>
      <c r="CT9" s="818"/>
      <c r="CU9" s="818"/>
      <c r="CV9" s="819"/>
      <c r="CW9" s="817"/>
      <c r="CX9" s="818"/>
      <c r="CY9" s="818"/>
      <c r="CZ9" s="818"/>
      <c r="DA9" s="819"/>
      <c r="DB9" s="817"/>
      <c r="DC9" s="818"/>
      <c r="DD9" s="818"/>
      <c r="DE9" s="818"/>
      <c r="DF9" s="819"/>
      <c r="DG9" s="817"/>
      <c r="DH9" s="818"/>
      <c r="DI9" s="818"/>
      <c r="DJ9" s="818"/>
      <c r="DK9" s="819"/>
      <c r="DL9" s="817"/>
      <c r="DM9" s="818"/>
      <c r="DN9" s="818"/>
      <c r="DO9" s="818"/>
      <c r="DP9" s="819"/>
      <c r="DQ9" s="817"/>
      <c r="DR9" s="818"/>
      <c r="DS9" s="818"/>
      <c r="DT9" s="818"/>
      <c r="DU9" s="819"/>
      <c r="DV9" s="814"/>
      <c r="DW9" s="815"/>
      <c r="DX9" s="815"/>
      <c r="DY9" s="815"/>
      <c r="DZ9" s="820"/>
      <c r="EA9" s="219"/>
    </row>
    <row r="10" spans="1:131" s="220" customFormat="1" ht="26.25" customHeight="1" x14ac:dyDescent="0.15">
      <c r="A10" s="223">
        <v>4</v>
      </c>
      <c r="B10" s="775"/>
      <c r="C10" s="776"/>
      <c r="D10" s="776"/>
      <c r="E10" s="776"/>
      <c r="F10" s="776"/>
      <c r="G10" s="776"/>
      <c r="H10" s="776"/>
      <c r="I10" s="776"/>
      <c r="J10" s="776"/>
      <c r="K10" s="776"/>
      <c r="L10" s="776"/>
      <c r="M10" s="776"/>
      <c r="N10" s="776"/>
      <c r="O10" s="776"/>
      <c r="P10" s="777"/>
      <c r="Q10" s="784"/>
      <c r="R10" s="785"/>
      <c r="S10" s="785"/>
      <c r="T10" s="785"/>
      <c r="U10" s="785"/>
      <c r="V10" s="785"/>
      <c r="W10" s="785"/>
      <c r="X10" s="785"/>
      <c r="Y10" s="785"/>
      <c r="Z10" s="785"/>
      <c r="AA10" s="785"/>
      <c r="AB10" s="785"/>
      <c r="AC10" s="785"/>
      <c r="AD10" s="785"/>
      <c r="AE10" s="786"/>
      <c r="AF10" s="787"/>
      <c r="AG10" s="788"/>
      <c r="AH10" s="788"/>
      <c r="AI10" s="788"/>
      <c r="AJ10" s="789"/>
      <c r="AK10" s="790"/>
      <c r="AL10" s="791"/>
      <c r="AM10" s="791"/>
      <c r="AN10" s="791"/>
      <c r="AO10" s="791"/>
      <c r="AP10" s="791"/>
      <c r="AQ10" s="791"/>
      <c r="AR10" s="791"/>
      <c r="AS10" s="791"/>
      <c r="AT10" s="791"/>
      <c r="AU10" s="812"/>
      <c r="AV10" s="812"/>
      <c r="AW10" s="812"/>
      <c r="AX10" s="812"/>
      <c r="AY10" s="813"/>
      <c r="AZ10" s="217"/>
      <c r="BA10" s="217"/>
      <c r="BB10" s="217"/>
      <c r="BC10" s="217"/>
      <c r="BD10" s="217"/>
      <c r="BE10" s="218"/>
      <c r="BF10" s="218"/>
      <c r="BG10" s="218"/>
      <c r="BH10" s="218"/>
      <c r="BI10" s="218"/>
      <c r="BJ10" s="218"/>
      <c r="BK10" s="218"/>
      <c r="BL10" s="218"/>
      <c r="BM10" s="218"/>
      <c r="BN10" s="218"/>
      <c r="BO10" s="218"/>
      <c r="BP10" s="218"/>
      <c r="BQ10" s="223">
        <v>4</v>
      </c>
      <c r="BR10" s="224"/>
      <c r="BS10" s="814"/>
      <c r="BT10" s="815"/>
      <c r="BU10" s="815"/>
      <c r="BV10" s="815"/>
      <c r="BW10" s="815"/>
      <c r="BX10" s="815"/>
      <c r="BY10" s="815"/>
      <c r="BZ10" s="815"/>
      <c r="CA10" s="815"/>
      <c r="CB10" s="815"/>
      <c r="CC10" s="815"/>
      <c r="CD10" s="815"/>
      <c r="CE10" s="815"/>
      <c r="CF10" s="815"/>
      <c r="CG10" s="816"/>
      <c r="CH10" s="817"/>
      <c r="CI10" s="818"/>
      <c r="CJ10" s="818"/>
      <c r="CK10" s="818"/>
      <c r="CL10" s="819"/>
      <c r="CM10" s="817"/>
      <c r="CN10" s="818"/>
      <c r="CO10" s="818"/>
      <c r="CP10" s="818"/>
      <c r="CQ10" s="819"/>
      <c r="CR10" s="817"/>
      <c r="CS10" s="818"/>
      <c r="CT10" s="818"/>
      <c r="CU10" s="818"/>
      <c r="CV10" s="819"/>
      <c r="CW10" s="817"/>
      <c r="CX10" s="818"/>
      <c r="CY10" s="818"/>
      <c r="CZ10" s="818"/>
      <c r="DA10" s="819"/>
      <c r="DB10" s="817"/>
      <c r="DC10" s="818"/>
      <c r="DD10" s="818"/>
      <c r="DE10" s="818"/>
      <c r="DF10" s="819"/>
      <c r="DG10" s="817"/>
      <c r="DH10" s="818"/>
      <c r="DI10" s="818"/>
      <c r="DJ10" s="818"/>
      <c r="DK10" s="819"/>
      <c r="DL10" s="817"/>
      <c r="DM10" s="818"/>
      <c r="DN10" s="818"/>
      <c r="DO10" s="818"/>
      <c r="DP10" s="819"/>
      <c r="DQ10" s="817"/>
      <c r="DR10" s="818"/>
      <c r="DS10" s="818"/>
      <c r="DT10" s="818"/>
      <c r="DU10" s="819"/>
      <c r="DV10" s="814"/>
      <c r="DW10" s="815"/>
      <c r="DX10" s="815"/>
      <c r="DY10" s="815"/>
      <c r="DZ10" s="820"/>
      <c r="EA10" s="219"/>
    </row>
    <row r="11" spans="1:131" s="220" customFormat="1" ht="26.25" customHeight="1" x14ac:dyDescent="0.15">
      <c r="A11" s="223">
        <v>5</v>
      </c>
      <c r="B11" s="775"/>
      <c r="C11" s="776"/>
      <c r="D11" s="776"/>
      <c r="E11" s="776"/>
      <c r="F11" s="776"/>
      <c r="G11" s="776"/>
      <c r="H11" s="776"/>
      <c r="I11" s="776"/>
      <c r="J11" s="776"/>
      <c r="K11" s="776"/>
      <c r="L11" s="776"/>
      <c r="M11" s="776"/>
      <c r="N11" s="776"/>
      <c r="O11" s="776"/>
      <c r="P11" s="777"/>
      <c r="Q11" s="784"/>
      <c r="R11" s="785"/>
      <c r="S11" s="785"/>
      <c r="T11" s="785"/>
      <c r="U11" s="785"/>
      <c r="V11" s="785"/>
      <c r="W11" s="785"/>
      <c r="X11" s="785"/>
      <c r="Y11" s="785"/>
      <c r="Z11" s="785"/>
      <c r="AA11" s="785"/>
      <c r="AB11" s="785"/>
      <c r="AC11" s="785"/>
      <c r="AD11" s="785"/>
      <c r="AE11" s="786"/>
      <c r="AF11" s="787"/>
      <c r="AG11" s="788"/>
      <c r="AH11" s="788"/>
      <c r="AI11" s="788"/>
      <c r="AJ11" s="789"/>
      <c r="AK11" s="790"/>
      <c r="AL11" s="791"/>
      <c r="AM11" s="791"/>
      <c r="AN11" s="791"/>
      <c r="AO11" s="791"/>
      <c r="AP11" s="791"/>
      <c r="AQ11" s="791"/>
      <c r="AR11" s="791"/>
      <c r="AS11" s="791"/>
      <c r="AT11" s="791"/>
      <c r="AU11" s="812"/>
      <c r="AV11" s="812"/>
      <c r="AW11" s="812"/>
      <c r="AX11" s="812"/>
      <c r="AY11" s="813"/>
      <c r="AZ11" s="217"/>
      <c r="BA11" s="217"/>
      <c r="BB11" s="217"/>
      <c r="BC11" s="217"/>
      <c r="BD11" s="217"/>
      <c r="BE11" s="218"/>
      <c r="BF11" s="218"/>
      <c r="BG11" s="218"/>
      <c r="BH11" s="218"/>
      <c r="BI11" s="218"/>
      <c r="BJ11" s="218"/>
      <c r="BK11" s="218"/>
      <c r="BL11" s="218"/>
      <c r="BM11" s="218"/>
      <c r="BN11" s="218"/>
      <c r="BO11" s="218"/>
      <c r="BP11" s="218"/>
      <c r="BQ11" s="223">
        <v>5</v>
      </c>
      <c r="BR11" s="224"/>
      <c r="BS11" s="814"/>
      <c r="BT11" s="815"/>
      <c r="BU11" s="815"/>
      <c r="BV11" s="815"/>
      <c r="BW11" s="815"/>
      <c r="BX11" s="815"/>
      <c r="BY11" s="815"/>
      <c r="BZ11" s="815"/>
      <c r="CA11" s="815"/>
      <c r="CB11" s="815"/>
      <c r="CC11" s="815"/>
      <c r="CD11" s="815"/>
      <c r="CE11" s="815"/>
      <c r="CF11" s="815"/>
      <c r="CG11" s="816"/>
      <c r="CH11" s="817"/>
      <c r="CI11" s="818"/>
      <c r="CJ11" s="818"/>
      <c r="CK11" s="818"/>
      <c r="CL11" s="819"/>
      <c r="CM11" s="817"/>
      <c r="CN11" s="818"/>
      <c r="CO11" s="818"/>
      <c r="CP11" s="818"/>
      <c r="CQ11" s="819"/>
      <c r="CR11" s="817"/>
      <c r="CS11" s="818"/>
      <c r="CT11" s="818"/>
      <c r="CU11" s="818"/>
      <c r="CV11" s="819"/>
      <c r="CW11" s="817"/>
      <c r="CX11" s="818"/>
      <c r="CY11" s="818"/>
      <c r="CZ11" s="818"/>
      <c r="DA11" s="819"/>
      <c r="DB11" s="817"/>
      <c r="DC11" s="818"/>
      <c r="DD11" s="818"/>
      <c r="DE11" s="818"/>
      <c r="DF11" s="819"/>
      <c r="DG11" s="817"/>
      <c r="DH11" s="818"/>
      <c r="DI11" s="818"/>
      <c r="DJ11" s="818"/>
      <c r="DK11" s="819"/>
      <c r="DL11" s="817"/>
      <c r="DM11" s="818"/>
      <c r="DN11" s="818"/>
      <c r="DO11" s="818"/>
      <c r="DP11" s="819"/>
      <c r="DQ11" s="817"/>
      <c r="DR11" s="818"/>
      <c r="DS11" s="818"/>
      <c r="DT11" s="818"/>
      <c r="DU11" s="819"/>
      <c r="DV11" s="814"/>
      <c r="DW11" s="815"/>
      <c r="DX11" s="815"/>
      <c r="DY11" s="815"/>
      <c r="DZ11" s="820"/>
      <c r="EA11" s="219"/>
    </row>
    <row r="12" spans="1:131" s="220" customFormat="1" ht="26.25" customHeight="1" x14ac:dyDescent="0.15">
      <c r="A12" s="223">
        <v>6</v>
      </c>
      <c r="B12" s="775"/>
      <c r="C12" s="776"/>
      <c r="D12" s="776"/>
      <c r="E12" s="776"/>
      <c r="F12" s="776"/>
      <c r="G12" s="776"/>
      <c r="H12" s="776"/>
      <c r="I12" s="776"/>
      <c r="J12" s="776"/>
      <c r="K12" s="776"/>
      <c r="L12" s="776"/>
      <c r="M12" s="776"/>
      <c r="N12" s="776"/>
      <c r="O12" s="776"/>
      <c r="P12" s="777"/>
      <c r="Q12" s="784"/>
      <c r="R12" s="785"/>
      <c r="S12" s="785"/>
      <c r="T12" s="785"/>
      <c r="U12" s="785"/>
      <c r="V12" s="785"/>
      <c r="W12" s="785"/>
      <c r="X12" s="785"/>
      <c r="Y12" s="785"/>
      <c r="Z12" s="785"/>
      <c r="AA12" s="785"/>
      <c r="AB12" s="785"/>
      <c r="AC12" s="785"/>
      <c r="AD12" s="785"/>
      <c r="AE12" s="786"/>
      <c r="AF12" s="787"/>
      <c r="AG12" s="788"/>
      <c r="AH12" s="788"/>
      <c r="AI12" s="788"/>
      <c r="AJ12" s="789"/>
      <c r="AK12" s="790"/>
      <c r="AL12" s="791"/>
      <c r="AM12" s="791"/>
      <c r="AN12" s="791"/>
      <c r="AO12" s="791"/>
      <c r="AP12" s="791"/>
      <c r="AQ12" s="791"/>
      <c r="AR12" s="791"/>
      <c r="AS12" s="791"/>
      <c r="AT12" s="791"/>
      <c r="AU12" s="812"/>
      <c r="AV12" s="812"/>
      <c r="AW12" s="812"/>
      <c r="AX12" s="812"/>
      <c r="AY12" s="813"/>
      <c r="AZ12" s="217"/>
      <c r="BA12" s="217"/>
      <c r="BB12" s="217"/>
      <c r="BC12" s="217"/>
      <c r="BD12" s="217"/>
      <c r="BE12" s="218"/>
      <c r="BF12" s="218"/>
      <c r="BG12" s="218"/>
      <c r="BH12" s="218"/>
      <c r="BI12" s="218"/>
      <c r="BJ12" s="218"/>
      <c r="BK12" s="218"/>
      <c r="BL12" s="218"/>
      <c r="BM12" s="218"/>
      <c r="BN12" s="218"/>
      <c r="BO12" s="218"/>
      <c r="BP12" s="218"/>
      <c r="BQ12" s="223">
        <v>6</v>
      </c>
      <c r="BR12" s="224"/>
      <c r="BS12" s="814"/>
      <c r="BT12" s="815"/>
      <c r="BU12" s="815"/>
      <c r="BV12" s="815"/>
      <c r="BW12" s="815"/>
      <c r="BX12" s="815"/>
      <c r="BY12" s="815"/>
      <c r="BZ12" s="815"/>
      <c r="CA12" s="815"/>
      <c r="CB12" s="815"/>
      <c r="CC12" s="815"/>
      <c r="CD12" s="815"/>
      <c r="CE12" s="815"/>
      <c r="CF12" s="815"/>
      <c r="CG12" s="816"/>
      <c r="CH12" s="817"/>
      <c r="CI12" s="818"/>
      <c r="CJ12" s="818"/>
      <c r="CK12" s="818"/>
      <c r="CL12" s="819"/>
      <c r="CM12" s="817"/>
      <c r="CN12" s="818"/>
      <c r="CO12" s="818"/>
      <c r="CP12" s="818"/>
      <c r="CQ12" s="819"/>
      <c r="CR12" s="817"/>
      <c r="CS12" s="818"/>
      <c r="CT12" s="818"/>
      <c r="CU12" s="818"/>
      <c r="CV12" s="819"/>
      <c r="CW12" s="817"/>
      <c r="CX12" s="818"/>
      <c r="CY12" s="818"/>
      <c r="CZ12" s="818"/>
      <c r="DA12" s="819"/>
      <c r="DB12" s="817"/>
      <c r="DC12" s="818"/>
      <c r="DD12" s="818"/>
      <c r="DE12" s="818"/>
      <c r="DF12" s="819"/>
      <c r="DG12" s="817"/>
      <c r="DH12" s="818"/>
      <c r="DI12" s="818"/>
      <c r="DJ12" s="818"/>
      <c r="DK12" s="819"/>
      <c r="DL12" s="817"/>
      <c r="DM12" s="818"/>
      <c r="DN12" s="818"/>
      <c r="DO12" s="818"/>
      <c r="DP12" s="819"/>
      <c r="DQ12" s="817"/>
      <c r="DR12" s="818"/>
      <c r="DS12" s="818"/>
      <c r="DT12" s="818"/>
      <c r="DU12" s="819"/>
      <c r="DV12" s="814"/>
      <c r="DW12" s="815"/>
      <c r="DX12" s="815"/>
      <c r="DY12" s="815"/>
      <c r="DZ12" s="820"/>
      <c r="EA12" s="219"/>
    </row>
    <row r="13" spans="1:131" s="220" customFormat="1" ht="26.25" customHeight="1" x14ac:dyDescent="0.15">
      <c r="A13" s="223">
        <v>7</v>
      </c>
      <c r="B13" s="775"/>
      <c r="C13" s="776"/>
      <c r="D13" s="776"/>
      <c r="E13" s="776"/>
      <c r="F13" s="776"/>
      <c r="G13" s="776"/>
      <c r="H13" s="776"/>
      <c r="I13" s="776"/>
      <c r="J13" s="776"/>
      <c r="K13" s="776"/>
      <c r="L13" s="776"/>
      <c r="M13" s="776"/>
      <c r="N13" s="776"/>
      <c r="O13" s="776"/>
      <c r="P13" s="777"/>
      <c r="Q13" s="784"/>
      <c r="R13" s="785"/>
      <c r="S13" s="785"/>
      <c r="T13" s="785"/>
      <c r="U13" s="785"/>
      <c r="V13" s="785"/>
      <c r="W13" s="785"/>
      <c r="X13" s="785"/>
      <c r="Y13" s="785"/>
      <c r="Z13" s="785"/>
      <c r="AA13" s="785"/>
      <c r="AB13" s="785"/>
      <c r="AC13" s="785"/>
      <c r="AD13" s="785"/>
      <c r="AE13" s="786"/>
      <c r="AF13" s="787"/>
      <c r="AG13" s="788"/>
      <c r="AH13" s="788"/>
      <c r="AI13" s="788"/>
      <c r="AJ13" s="789"/>
      <c r="AK13" s="790"/>
      <c r="AL13" s="791"/>
      <c r="AM13" s="791"/>
      <c r="AN13" s="791"/>
      <c r="AO13" s="791"/>
      <c r="AP13" s="791"/>
      <c r="AQ13" s="791"/>
      <c r="AR13" s="791"/>
      <c r="AS13" s="791"/>
      <c r="AT13" s="791"/>
      <c r="AU13" s="812"/>
      <c r="AV13" s="812"/>
      <c r="AW13" s="812"/>
      <c r="AX13" s="812"/>
      <c r="AY13" s="813"/>
      <c r="AZ13" s="217"/>
      <c r="BA13" s="217"/>
      <c r="BB13" s="217"/>
      <c r="BC13" s="217"/>
      <c r="BD13" s="217"/>
      <c r="BE13" s="218"/>
      <c r="BF13" s="218"/>
      <c r="BG13" s="218"/>
      <c r="BH13" s="218"/>
      <c r="BI13" s="218"/>
      <c r="BJ13" s="218"/>
      <c r="BK13" s="218"/>
      <c r="BL13" s="218"/>
      <c r="BM13" s="218"/>
      <c r="BN13" s="218"/>
      <c r="BO13" s="218"/>
      <c r="BP13" s="218"/>
      <c r="BQ13" s="223">
        <v>7</v>
      </c>
      <c r="BR13" s="224"/>
      <c r="BS13" s="814"/>
      <c r="BT13" s="815"/>
      <c r="BU13" s="815"/>
      <c r="BV13" s="815"/>
      <c r="BW13" s="815"/>
      <c r="BX13" s="815"/>
      <c r="BY13" s="815"/>
      <c r="BZ13" s="815"/>
      <c r="CA13" s="815"/>
      <c r="CB13" s="815"/>
      <c r="CC13" s="815"/>
      <c r="CD13" s="815"/>
      <c r="CE13" s="815"/>
      <c r="CF13" s="815"/>
      <c r="CG13" s="816"/>
      <c r="CH13" s="817"/>
      <c r="CI13" s="818"/>
      <c r="CJ13" s="818"/>
      <c r="CK13" s="818"/>
      <c r="CL13" s="819"/>
      <c r="CM13" s="817"/>
      <c r="CN13" s="818"/>
      <c r="CO13" s="818"/>
      <c r="CP13" s="818"/>
      <c r="CQ13" s="819"/>
      <c r="CR13" s="817"/>
      <c r="CS13" s="818"/>
      <c r="CT13" s="818"/>
      <c r="CU13" s="818"/>
      <c r="CV13" s="819"/>
      <c r="CW13" s="817"/>
      <c r="CX13" s="818"/>
      <c r="CY13" s="818"/>
      <c r="CZ13" s="818"/>
      <c r="DA13" s="819"/>
      <c r="DB13" s="817"/>
      <c r="DC13" s="818"/>
      <c r="DD13" s="818"/>
      <c r="DE13" s="818"/>
      <c r="DF13" s="819"/>
      <c r="DG13" s="817"/>
      <c r="DH13" s="818"/>
      <c r="DI13" s="818"/>
      <c r="DJ13" s="818"/>
      <c r="DK13" s="819"/>
      <c r="DL13" s="817"/>
      <c r="DM13" s="818"/>
      <c r="DN13" s="818"/>
      <c r="DO13" s="818"/>
      <c r="DP13" s="819"/>
      <c r="DQ13" s="817"/>
      <c r="DR13" s="818"/>
      <c r="DS13" s="818"/>
      <c r="DT13" s="818"/>
      <c r="DU13" s="819"/>
      <c r="DV13" s="814"/>
      <c r="DW13" s="815"/>
      <c r="DX13" s="815"/>
      <c r="DY13" s="815"/>
      <c r="DZ13" s="820"/>
      <c r="EA13" s="219"/>
    </row>
    <row r="14" spans="1:131" s="220" customFormat="1" ht="26.25" customHeight="1" x14ac:dyDescent="0.15">
      <c r="A14" s="223">
        <v>8</v>
      </c>
      <c r="B14" s="775"/>
      <c r="C14" s="776"/>
      <c r="D14" s="776"/>
      <c r="E14" s="776"/>
      <c r="F14" s="776"/>
      <c r="G14" s="776"/>
      <c r="H14" s="776"/>
      <c r="I14" s="776"/>
      <c r="J14" s="776"/>
      <c r="K14" s="776"/>
      <c r="L14" s="776"/>
      <c r="M14" s="776"/>
      <c r="N14" s="776"/>
      <c r="O14" s="776"/>
      <c r="P14" s="777"/>
      <c r="Q14" s="784"/>
      <c r="R14" s="785"/>
      <c r="S14" s="785"/>
      <c r="T14" s="785"/>
      <c r="U14" s="785"/>
      <c r="V14" s="785"/>
      <c r="W14" s="785"/>
      <c r="X14" s="785"/>
      <c r="Y14" s="785"/>
      <c r="Z14" s="785"/>
      <c r="AA14" s="785"/>
      <c r="AB14" s="785"/>
      <c r="AC14" s="785"/>
      <c r="AD14" s="785"/>
      <c r="AE14" s="786"/>
      <c r="AF14" s="787"/>
      <c r="AG14" s="788"/>
      <c r="AH14" s="788"/>
      <c r="AI14" s="788"/>
      <c r="AJ14" s="789"/>
      <c r="AK14" s="790"/>
      <c r="AL14" s="791"/>
      <c r="AM14" s="791"/>
      <c r="AN14" s="791"/>
      <c r="AO14" s="791"/>
      <c r="AP14" s="791"/>
      <c r="AQ14" s="791"/>
      <c r="AR14" s="791"/>
      <c r="AS14" s="791"/>
      <c r="AT14" s="791"/>
      <c r="AU14" s="812"/>
      <c r="AV14" s="812"/>
      <c r="AW14" s="812"/>
      <c r="AX14" s="812"/>
      <c r="AY14" s="813"/>
      <c r="AZ14" s="217"/>
      <c r="BA14" s="217"/>
      <c r="BB14" s="217"/>
      <c r="BC14" s="217"/>
      <c r="BD14" s="217"/>
      <c r="BE14" s="218"/>
      <c r="BF14" s="218"/>
      <c r="BG14" s="218"/>
      <c r="BH14" s="218"/>
      <c r="BI14" s="218"/>
      <c r="BJ14" s="218"/>
      <c r="BK14" s="218"/>
      <c r="BL14" s="218"/>
      <c r="BM14" s="218"/>
      <c r="BN14" s="218"/>
      <c r="BO14" s="218"/>
      <c r="BP14" s="218"/>
      <c r="BQ14" s="223">
        <v>8</v>
      </c>
      <c r="BR14" s="224"/>
      <c r="BS14" s="814"/>
      <c r="BT14" s="815"/>
      <c r="BU14" s="815"/>
      <c r="BV14" s="815"/>
      <c r="BW14" s="815"/>
      <c r="BX14" s="815"/>
      <c r="BY14" s="815"/>
      <c r="BZ14" s="815"/>
      <c r="CA14" s="815"/>
      <c r="CB14" s="815"/>
      <c r="CC14" s="815"/>
      <c r="CD14" s="815"/>
      <c r="CE14" s="815"/>
      <c r="CF14" s="815"/>
      <c r="CG14" s="816"/>
      <c r="CH14" s="817"/>
      <c r="CI14" s="818"/>
      <c r="CJ14" s="818"/>
      <c r="CK14" s="818"/>
      <c r="CL14" s="819"/>
      <c r="CM14" s="817"/>
      <c r="CN14" s="818"/>
      <c r="CO14" s="818"/>
      <c r="CP14" s="818"/>
      <c r="CQ14" s="819"/>
      <c r="CR14" s="817"/>
      <c r="CS14" s="818"/>
      <c r="CT14" s="818"/>
      <c r="CU14" s="818"/>
      <c r="CV14" s="819"/>
      <c r="CW14" s="817"/>
      <c r="CX14" s="818"/>
      <c r="CY14" s="818"/>
      <c r="CZ14" s="818"/>
      <c r="DA14" s="819"/>
      <c r="DB14" s="817"/>
      <c r="DC14" s="818"/>
      <c r="DD14" s="818"/>
      <c r="DE14" s="818"/>
      <c r="DF14" s="819"/>
      <c r="DG14" s="817"/>
      <c r="DH14" s="818"/>
      <c r="DI14" s="818"/>
      <c r="DJ14" s="818"/>
      <c r="DK14" s="819"/>
      <c r="DL14" s="817"/>
      <c r="DM14" s="818"/>
      <c r="DN14" s="818"/>
      <c r="DO14" s="818"/>
      <c r="DP14" s="819"/>
      <c r="DQ14" s="817"/>
      <c r="DR14" s="818"/>
      <c r="DS14" s="818"/>
      <c r="DT14" s="818"/>
      <c r="DU14" s="819"/>
      <c r="DV14" s="814"/>
      <c r="DW14" s="815"/>
      <c r="DX14" s="815"/>
      <c r="DY14" s="815"/>
      <c r="DZ14" s="820"/>
      <c r="EA14" s="219"/>
    </row>
    <row r="15" spans="1:131" s="220" customFormat="1" ht="26.25" customHeight="1" x14ac:dyDescent="0.15">
      <c r="A15" s="223">
        <v>9</v>
      </c>
      <c r="B15" s="775"/>
      <c r="C15" s="776"/>
      <c r="D15" s="776"/>
      <c r="E15" s="776"/>
      <c r="F15" s="776"/>
      <c r="G15" s="776"/>
      <c r="H15" s="776"/>
      <c r="I15" s="776"/>
      <c r="J15" s="776"/>
      <c r="K15" s="776"/>
      <c r="L15" s="776"/>
      <c r="M15" s="776"/>
      <c r="N15" s="776"/>
      <c r="O15" s="776"/>
      <c r="P15" s="777"/>
      <c r="Q15" s="784"/>
      <c r="R15" s="785"/>
      <c r="S15" s="785"/>
      <c r="T15" s="785"/>
      <c r="U15" s="785"/>
      <c r="V15" s="785"/>
      <c r="W15" s="785"/>
      <c r="X15" s="785"/>
      <c r="Y15" s="785"/>
      <c r="Z15" s="785"/>
      <c r="AA15" s="785"/>
      <c r="AB15" s="785"/>
      <c r="AC15" s="785"/>
      <c r="AD15" s="785"/>
      <c r="AE15" s="786"/>
      <c r="AF15" s="787"/>
      <c r="AG15" s="788"/>
      <c r="AH15" s="788"/>
      <c r="AI15" s="788"/>
      <c r="AJ15" s="789"/>
      <c r="AK15" s="790"/>
      <c r="AL15" s="791"/>
      <c r="AM15" s="791"/>
      <c r="AN15" s="791"/>
      <c r="AO15" s="791"/>
      <c r="AP15" s="791"/>
      <c r="AQ15" s="791"/>
      <c r="AR15" s="791"/>
      <c r="AS15" s="791"/>
      <c r="AT15" s="791"/>
      <c r="AU15" s="812"/>
      <c r="AV15" s="812"/>
      <c r="AW15" s="812"/>
      <c r="AX15" s="812"/>
      <c r="AY15" s="813"/>
      <c r="AZ15" s="217"/>
      <c r="BA15" s="217"/>
      <c r="BB15" s="217"/>
      <c r="BC15" s="217"/>
      <c r="BD15" s="217"/>
      <c r="BE15" s="218"/>
      <c r="BF15" s="218"/>
      <c r="BG15" s="218"/>
      <c r="BH15" s="218"/>
      <c r="BI15" s="218"/>
      <c r="BJ15" s="218"/>
      <c r="BK15" s="218"/>
      <c r="BL15" s="218"/>
      <c r="BM15" s="218"/>
      <c r="BN15" s="218"/>
      <c r="BO15" s="218"/>
      <c r="BP15" s="218"/>
      <c r="BQ15" s="223">
        <v>9</v>
      </c>
      <c r="BR15" s="224"/>
      <c r="BS15" s="814"/>
      <c r="BT15" s="815"/>
      <c r="BU15" s="815"/>
      <c r="BV15" s="815"/>
      <c r="BW15" s="815"/>
      <c r="BX15" s="815"/>
      <c r="BY15" s="815"/>
      <c r="BZ15" s="815"/>
      <c r="CA15" s="815"/>
      <c r="CB15" s="815"/>
      <c r="CC15" s="815"/>
      <c r="CD15" s="815"/>
      <c r="CE15" s="815"/>
      <c r="CF15" s="815"/>
      <c r="CG15" s="816"/>
      <c r="CH15" s="817"/>
      <c r="CI15" s="818"/>
      <c r="CJ15" s="818"/>
      <c r="CK15" s="818"/>
      <c r="CL15" s="819"/>
      <c r="CM15" s="817"/>
      <c r="CN15" s="818"/>
      <c r="CO15" s="818"/>
      <c r="CP15" s="818"/>
      <c r="CQ15" s="819"/>
      <c r="CR15" s="817"/>
      <c r="CS15" s="818"/>
      <c r="CT15" s="818"/>
      <c r="CU15" s="818"/>
      <c r="CV15" s="819"/>
      <c r="CW15" s="817"/>
      <c r="CX15" s="818"/>
      <c r="CY15" s="818"/>
      <c r="CZ15" s="818"/>
      <c r="DA15" s="819"/>
      <c r="DB15" s="817"/>
      <c r="DC15" s="818"/>
      <c r="DD15" s="818"/>
      <c r="DE15" s="818"/>
      <c r="DF15" s="819"/>
      <c r="DG15" s="817"/>
      <c r="DH15" s="818"/>
      <c r="DI15" s="818"/>
      <c r="DJ15" s="818"/>
      <c r="DK15" s="819"/>
      <c r="DL15" s="817"/>
      <c r="DM15" s="818"/>
      <c r="DN15" s="818"/>
      <c r="DO15" s="818"/>
      <c r="DP15" s="819"/>
      <c r="DQ15" s="817"/>
      <c r="DR15" s="818"/>
      <c r="DS15" s="818"/>
      <c r="DT15" s="818"/>
      <c r="DU15" s="819"/>
      <c r="DV15" s="814"/>
      <c r="DW15" s="815"/>
      <c r="DX15" s="815"/>
      <c r="DY15" s="815"/>
      <c r="DZ15" s="820"/>
      <c r="EA15" s="219"/>
    </row>
    <row r="16" spans="1:131" s="220" customFormat="1" ht="26.25" customHeight="1" x14ac:dyDescent="0.15">
      <c r="A16" s="223">
        <v>10</v>
      </c>
      <c r="B16" s="775"/>
      <c r="C16" s="776"/>
      <c r="D16" s="776"/>
      <c r="E16" s="776"/>
      <c r="F16" s="776"/>
      <c r="G16" s="776"/>
      <c r="H16" s="776"/>
      <c r="I16" s="776"/>
      <c r="J16" s="776"/>
      <c r="K16" s="776"/>
      <c r="L16" s="776"/>
      <c r="M16" s="776"/>
      <c r="N16" s="776"/>
      <c r="O16" s="776"/>
      <c r="P16" s="777"/>
      <c r="Q16" s="784"/>
      <c r="R16" s="785"/>
      <c r="S16" s="785"/>
      <c r="T16" s="785"/>
      <c r="U16" s="785"/>
      <c r="V16" s="785"/>
      <c r="W16" s="785"/>
      <c r="X16" s="785"/>
      <c r="Y16" s="785"/>
      <c r="Z16" s="785"/>
      <c r="AA16" s="785"/>
      <c r="AB16" s="785"/>
      <c r="AC16" s="785"/>
      <c r="AD16" s="785"/>
      <c r="AE16" s="786"/>
      <c r="AF16" s="787"/>
      <c r="AG16" s="788"/>
      <c r="AH16" s="788"/>
      <c r="AI16" s="788"/>
      <c r="AJ16" s="789"/>
      <c r="AK16" s="790"/>
      <c r="AL16" s="791"/>
      <c r="AM16" s="791"/>
      <c r="AN16" s="791"/>
      <c r="AO16" s="791"/>
      <c r="AP16" s="791"/>
      <c r="AQ16" s="791"/>
      <c r="AR16" s="791"/>
      <c r="AS16" s="791"/>
      <c r="AT16" s="791"/>
      <c r="AU16" s="812"/>
      <c r="AV16" s="812"/>
      <c r="AW16" s="812"/>
      <c r="AX16" s="812"/>
      <c r="AY16" s="813"/>
      <c r="AZ16" s="217"/>
      <c r="BA16" s="217"/>
      <c r="BB16" s="217"/>
      <c r="BC16" s="217"/>
      <c r="BD16" s="217"/>
      <c r="BE16" s="218"/>
      <c r="BF16" s="218"/>
      <c r="BG16" s="218"/>
      <c r="BH16" s="218"/>
      <c r="BI16" s="218"/>
      <c r="BJ16" s="218"/>
      <c r="BK16" s="218"/>
      <c r="BL16" s="218"/>
      <c r="BM16" s="218"/>
      <c r="BN16" s="218"/>
      <c r="BO16" s="218"/>
      <c r="BP16" s="218"/>
      <c r="BQ16" s="223">
        <v>10</v>
      </c>
      <c r="BR16" s="224"/>
      <c r="BS16" s="814"/>
      <c r="BT16" s="815"/>
      <c r="BU16" s="815"/>
      <c r="BV16" s="815"/>
      <c r="BW16" s="815"/>
      <c r="BX16" s="815"/>
      <c r="BY16" s="815"/>
      <c r="BZ16" s="815"/>
      <c r="CA16" s="815"/>
      <c r="CB16" s="815"/>
      <c r="CC16" s="815"/>
      <c r="CD16" s="815"/>
      <c r="CE16" s="815"/>
      <c r="CF16" s="815"/>
      <c r="CG16" s="816"/>
      <c r="CH16" s="817"/>
      <c r="CI16" s="818"/>
      <c r="CJ16" s="818"/>
      <c r="CK16" s="818"/>
      <c r="CL16" s="819"/>
      <c r="CM16" s="817"/>
      <c r="CN16" s="818"/>
      <c r="CO16" s="818"/>
      <c r="CP16" s="818"/>
      <c r="CQ16" s="819"/>
      <c r="CR16" s="817"/>
      <c r="CS16" s="818"/>
      <c r="CT16" s="818"/>
      <c r="CU16" s="818"/>
      <c r="CV16" s="819"/>
      <c r="CW16" s="817"/>
      <c r="CX16" s="818"/>
      <c r="CY16" s="818"/>
      <c r="CZ16" s="818"/>
      <c r="DA16" s="819"/>
      <c r="DB16" s="817"/>
      <c r="DC16" s="818"/>
      <c r="DD16" s="818"/>
      <c r="DE16" s="818"/>
      <c r="DF16" s="819"/>
      <c r="DG16" s="817"/>
      <c r="DH16" s="818"/>
      <c r="DI16" s="818"/>
      <c r="DJ16" s="818"/>
      <c r="DK16" s="819"/>
      <c r="DL16" s="817"/>
      <c r="DM16" s="818"/>
      <c r="DN16" s="818"/>
      <c r="DO16" s="818"/>
      <c r="DP16" s="819"/>
      <c r="DQ16" s="817"/>
      <c r="DR16" s="818"/>
      <c r="DS16" s="818"/>
      <c r="DT16" s="818"/>
      <c r="DU16" s="819"/>
      <c r="DV16" s="814"/>
      <c r="DW16" s="815"/>
      <c r="DX16" s="815"/>
      <c r="DY16" s="815"/>
      <c r="DZ16" s="820"/>
      <c r="EA16" s="219"/>
    </row>
    <row r="17" spans="1:131" s="220" customFormat="1" ht="26.25" customHeight="1" x14ac:dyDescent="0.15">
      <c r="A17" s="223">
        <v>11</v>
      </c>
      <c r="B17" s="775"/>
      <c r="C17" s="776"/>
      <c r="D17" s="776"/>
      <c r="E17" s="776"/>
      <c r="F17" s="776"/>
      <c r="G17" s="776"/>
      <c r="H17" s="776"/>
      <c r="I17" s="776"/>
      <c r="J17" s="776"/>
      <c r="K17" s="776"/>
      <c r="L17" s="776"/>
      <c r="M17" s="776"/>
      <c r="N17" s="776"/>
      <c r="O17" s="776"/>
      <c r="P17" s="777"/>
      <c r="Q17" s="784"/>
      <c r="R17" s="785"/>
      <c r="S17" s="785"/>
      <c r="T17" s="785"/>
      <c r="U17" s="785"/>
      <c r="V17" s="785"/>
      <c r="W17" s="785"/>
      <c r="X17" s="785"/>
      <c r="Y17" s="785"/>
      <c r="Z17" s="785"/>
      <c r="AA17" s="785"/>
      <c r="AB17" s="785"/>
      <c r="AC17" s="785"/>
      <c r="AD17" s="785"/>
      <c r="AE17" s="786"/>
      <c r="AF17" s="787"/>
      <c r="AG17" s="788"/>
      <c r="AH17" s="788"/>
      <c r="AI17" s="788"/>
      <c r="AJ17" s="789"/>
      <c r="AK17" s="790"/>
      <c r="AL17" s="791"/>
      <c r="AM17" s="791"/>
      <c r="AN17" s="791"/>
      <c r="AO17" s="791"/>
      <c r="AP17" s="791"/>
      <c r="AQ17" s="791"/>
      <c r="AR17" s="791"/>
      <c r="AS17" s="791"/>
      <c r="AT17" s="791"/>
      <c r="AU17" s="812"/>
      <c r="AV17" s="812"/>
      <c r="AW17" s="812"/>
      <c r="AX17" s="812"/>
      <c r="AY17" s="813"/>
      <c r="AZ17" s="217"/>
      <c r="BA17" s="217"/>
      <c r="BB17" s="217"/>
      <c r="BC17" s="217"/>
      <c r="BD17" s="217"/>
      <c r="BE17" s="218"/>
      <c r="BF17" s="218"/>
      <c r="BG17" s="218"/>
      <c r="BH17" s="218"/>
      <c r="BI17" s="218"/>
      <c r="BJ17" s="218"/>
      <c r="BK17" s="218"/>
      <c r="BL17" s="218"/>
      <c r="BM17" s="218"/>
      <c r="BN17" s="218"/>
      <c r="BO17" s="218"/>
      <c r="BP17" s="218"/>
      <c r="BQ17" s="223">
        <v>11</v>
      </c>
      <c r="BR17" s="224"/>
      <c r="BS17" s="814"/>
      <c r="BT17" s="815"/>
      <c r="BU17" s="815"/>
      <c r="BV17" s="815"/>
      <c r="BW17" s="815"/>
      <c r="BX17" s="815"/>
      <c r="BY17" s="815"/>
      <c r="BZ17" s="815"/>
      <c r="CA17" s="815"/>
      <c r="CB17" s="815"/>
      <c r="CC17" s="815"/>
      <c r="CD17" s="815"/>
      <c r="CE17" s="815"/>
      <c r="CF17" s="815"/>
      <c r="CG17" s="816"/>
      <c r="CH17" s="817"/>
      <c r="CI17" s="818"/>
      <c r="CJ17" s="818"/>
      <c r="CK17" s="818"/>
      <c r="CL17" s="819"/>
      <c r="CM17" s="817"/>
      <c r="CN17" s="818"/>
      <c r="CO17" s="818"/>
      <c r="CP17" s="818"/>
      <c r="CQ17" s="819"/>
      <c r="CR17" s="817"/>
      <c r="CS17" s="818"/>
      <c r="CT17" s="818"/>
      <c r="CU17" s="818"/>
      <c r="CV17" s="819"/>
      <c r="CW17" s="817"/>
      <c r="CX17" s="818"/>
      <c r="CY17" s="818"/>
      <c r="CZ17" s="818"/>
      <c r="DA17" s="819"/>
      <c r="DB17" s="817"/>
      <c r="DC17" s="818"/>
      <c r="DD17" s="818"/>
      <c r="DE17" s="818"/>
      <c r="DF17" s="819"/>
      <c r="DG17" s="817"/>
      <c r="DH17" s="818"/>
      <c r="DI17" s="818"/>
      <c r="DJ17" s="818"/>
      <c r="DK17" s="819"/>
      <c r="DL17" s="817"/>
      <c r="DM17" s="818"/>
      <c r="DN17" s="818"/>
      <c r="DO17" s="818"/>
      <c r="DP17" s="819"/>
      <c r="DQ17" s="817"/>
      <c r="DR17" s="818"/>
      <c r="DS17" s="818"/>
      <c r="DT17" s="818"/>
      <c r="DU17" s="819"/>
      <c r="DV17" s="814"/>
      <c r="DW17" s="815"/>
      <c r="DX17" s="815"/>
      <c r="DY17" s="815"/>
      <c r="DZ17" s="820"/>
      <c r="EA17" s="219"/>
    </row>
    <row r="18" spans="1:131" s="220" customFormat="1" ht="26.25" customHeight="1" x14ac:dyDescent="0.15">
      <c r="A18" s="223">
        <v>12</v>
      </c>
      <c r="B18" s="775"/>
      <c r="C18" s="776"/>
      <c r="D18" s="776"/>
      <c r="E18" s="776"/>
      <c r="F18" s="776"/>
      <c r="G18" s="776"/>
      <c r="H18" s="776"/>
      <c r="I18" s="776"/>
      <c r="J18" s="776"/>
      <c r="K18" s="776"/>
      <c r="L18" s="776"/>
      <c r="M18" s="776"/>
      <c r="N18" s="776"/>
      <c r="O18" s="776"/>
      <c r="P18" s="777"/>
      <c r="Q18" s="784"/>
      <c r="R18" s="785"/>
      <c r="S18" s="785"/>
      <c r="T18" s="785"/>
      <c r="U18" s="785"/>
      <c r="V18" s="785"/>
      <c r="W18" s="785"/>
      <c r="X18" s="785"/>
      <c r="Y18" s="785"/>
      <c r="Z18" s="785"/>
      <c r="AA18" s="785"/>
      <c r="AB18" s="785"/>
      <c r="AC18" s="785"/>
      <c r="AD18" s="785"/>
      <c r="AE18" s="786"/>
      <c r="AF18" s="787"/>
      <c r="AG18" s="788"/>
      <c r="AH18" s="788"/>
      <c r="AI18" s="788"/>
      <c r="AJ18" s="789"/>
      <c r="AK18" s="790"/>
      <c r="AL18" s="791"/>
      <c r="AM18" s="791"/>
      <c r="AN18" s="791"/>
      <c r="AO18" s="791"/>
      <c r="AP18" s="791"/>
      <c r="AQ18" s="791"/>
      <c r="AR18" s="791"/>
      <c r="AS18" s="791"/>
      <c r="AT18" s="791"/>
      <c r="AU18" s="812"/>
      <c r="AV18" s="812"/>
      <c r="AW18" s="812"/>
      <c r="AX18" s="812"/>
      <c r="AY18" s="813"/>
      <c r="AZ18" s="217"/>
      <c r="BA18" s="217"/>
      <c r="BB18" s="217"/>
      <c r="BC18" s="217"/>
      <c r="BD18" s="217"/>
      <c r="BE18" s="218"/>
      <c r="BF18" s="218"/>
      <c r="BG18" s="218"/>
      <c r="BH18" s="218"/>
      <c r="BI18" s="218"/>
      <c r="BJ18" s="218"/>
      <c r="BK18" s="218"/>
      <c r="BL18" s="218"/>
      <c r="BM18" s="218"/>
      <c r="BN18" s="218"/>
      <c r="BO18" s="218"/>
      <c r="BP18" s="218"/>
      <c r="BQ18" s="223">
        <v>12</v>
      </c>
      <c r="BR18" s="224"/>
      <c r="BS18" s="814"/>
      <c r="BT18" s="815"/>
      <c r="BU18" s="815"/>
      <c r="BV18" s="815"/>
      <c r="BW18" s="815"/>
      <c r="BX18" s="815"/>
      <c r="BY18" s="815"/>
      <c r="BZ18" s="815"/>
      <c r="CA18" s="815"/>
      <c r="CB18" s="815"/>
      <c r="CC18" s="815"/>
      <c r="CD18" s="815"/>
      <c r="CE18" s="815"/>
      <c r="CF18" s="815"/>
      <c r="CG18" s="816"/>
      <c r="CH18" s="817"/>
      <c r="CI18" s="818"/>
      <c r="CJ18" s="818"/>
      <c r="CK18" s="818"/>
      <c r="CL18" s="819"/>
      <c r="CM18" s="817"/>
      <c r="CN18" s="818"/>
      <c r="CO18" s="818"/>
      <c r="CP18" s="818"/>
      <c r="CQ18" s="819"/>
      <c r="CR18" s="817"/>
      <c r="CS18" s="818"/>
      <c r="CT18" s="818"/>
      <c r="CU18" s="818"/>
      <c r="CV18" s="819"/>
      <c r="CW18" s="817"/>
      <c r="CX18" s="818"/>
      <c r="CY18" s="818"/>
      <c r="CZ18" s="818"/>
      <c r="DA18" s="819"/>
      <c r="DB18" s="817"/>
      <c r="DC18" s="818"/>
      <c r="DD18" s="818"/>
      <c r="DE18" s="818"/>
      <c r="DF18" s="819"/>
      <c r="DG18" s="817"/>
      <c r="DH18" s="818"/>
      <c r="DI18" s="818"/>
      <c r="DJ18" s="818"/>
      <c r="DK18" s="819"/>
      <c r="DL18" s="817"/>
      <c r="DM18" s="818"/>
      <c r="DN18" s="818"/>
      <c r="DO18" s="818"/>
      <c r="DP18" s="819"/>
      <c r="DQ18" s="817"/>
      <c r="DR18" s="818"/>
      <c r="DS18" s="818"/>
      <c r="DT18" s="818"/>
      <c r="DU18" s="819"/>
      <c r="DV18" s="814"/>
      <c r="DW18" s="815"/>
      <c r="DX18" s="815"/>
      <c r="DY18" s="815"/>
      <c r="DZ18" s="820"/>
      <c r="EA18" s="219"/>
    </row>
    <row r="19" spans="1:131" s="220" customFormat="1" ht="26.25" customHeight="1" x14ac:dyDescent="0.15">
      <c r="A19" s="223">
        <v>13</v>
      </c>
      <c r="B19" s="775"/>
      <c r="C19" s="776"/>
      <c r="D19" s="776"/>
      <c r="E19" s="776"/>
      <c r="F19" s="776"/>
      <c r="G19" s="776"/>
      <c r="H19" s="776"/>
      <c r="I19" s="776"/>
      <c r="J19" s="776"/>
      <c r="K19" s="776"/>
      <c r="L19" s="776"/>
      <c r="M19" s="776"/>
      <c r="N19" s="776"/>
      <c r="O19" s="776"/>
      <c r="P19" s="777"/>
      <c r="Q19" s="784"/>
      <c r="R19" s="785"/>
      <c r="S19" s="785"/>
      <c r="T19" s="785"/>
      <c r="U19" s="785"/>
      <c r="V19" s="785"/>
      <c r="W19" s="785"/>
      <c r="X19" s="785"/>
      <c r="Y19" s="785"/>
      <c r="Z19" s="785"/>
      <c r="AA19" s="785"/>
      <c r="AB19" s="785"/>
      <c r="AC19" s="785"/>
      <c r="AD19" s="785"/>
      <c r="AE19" s="786"/>
      <c r="AF19" s="787"/>
      <c r="AG19" s="788"/>
      <c r="AH19" s="788"/>
      <c r="AI19" s="788"/>
      <c r="AJ19" s="789"/>
      <c r="AK19" s="790"/>
      <c r="AL19" s="791"/>
      <c r="AM19" s="791"/>
      <c r="AN19" s="791"/>
      <c r="AO19" s="791"/>
      <c r="AP19" s="791"/>
      <c r="AQ19" s="791"/>
      <c r="AR19" s="791"/>
      <c r="AS19" s="791"/>
      <c r="AT19" s="791"/>
      <c r="AU19" s="812"/>
      <c r="AV19" s="812"/>
      <c r="AW19" s="812"/>
      <c r="AX19" s="812"/>
      <c r="AY19" s="813"/>
      <c r="AZ19" s="217"/>
      <c r="BA19" s="217"/>
      <c r="BB19" s="217"/>
      <c r="BC19" s="217"/>
      <c r="BD19" s="217"/>
      <c r="BE19" s="218"/>
      <c r="BF19" s="218"/>
      <c r="BG19" s="218"/>
      <c r="BH19" s="218"/>
      <c r="BI19" s="218"/>
      <c r="BJ19" s="218"/>
      <c r="BK19" s="218"/>
      <c r="BL19" s="218"/>
      <c r="BM19" s="218"/>
      <c r="BN19" s="218"/>
      <c r="BO19" s="218"/>
      <c r="BP19" s="218"/>
      <c r="BQ19" s="223">
        <v>13</v>
      </c>
      <c r="BR19" s="224"/>
      <c r="BS19" s="814"/>
      <c r="BT19" s="815"/>
      <c r="BU19" s="815"/>
      <c r="BV19" s="815"/>
      <c r="BW19" s="815"/>
      <c r="BX19" s="815"/>
      <c r="BY19" s="815"/>
      <c r="BZ19" s="815"/>
      <c r="CA19" s="815"/>
      <c r="CB19" s="815"/>
      <c r="CC19" s="815"/>
      <c r="CD19" s="815"/>
      <c r="CE19" s="815"/>
      <c r="CF19" s="815"/>
      <c r="CG19" s="816"/>
      <c r="CH19" s="817"/>
      <c r="CI19" s="818"/>
      <c r="CJ19" s="818"/>
      <c r="CK19" s="818"/>
      <c r="CL19" s="819"/>
      <c r="CM19" s="817"/>
      <c r="CN19" s="818"/>
      <c r="CO19" s="818"/>
      <c r="CP19" s="818"/>
      <c r="CQ19" s="819"/>
      <c r="CR19" s="817"/>
      <c r="CS19" s="818"/>
      <c r="CT19" s="818"/>
      <c r="CU19" s="818"/>
      <c r="CV19" s="819"/>
      <c r="CW19" s="817"/>
      <c r="CX19" s="818"/>
      <c r="CY19" s="818"/>
      <c r="CZ19" s="818"/>
      <c r="DA19" s="819"/>
      <c r="DB19" s="817"/>
      <c r="DC19" s="818"/>
      <c r="DD19" s="818"/>
      <c r="DE19" s="818"/>
      <c r="DF19" s="819"/>
      <c r="DG19" s="817"/>
      <c r="DH19" s="818"/>
      <c r="DI19" s="818"/>
      <c r="DJ19" s="818"/>
      <c r="DK19" s="819"/>
      <c r="DL19" s="817"/>
      <c r="DM19" s="818"/>
      <c r="DN19" s="818"/>
      <c r="DO19" s="818"/>
      <c r="DP19" s="819"/>
      <c r="DQ19" s="817"/>
      <c r="DR19" s="818"/>
      <c r="DS19" s="818"/>
      <c r="DT19" s="818"/>
      <c r="DU19" s="819"/>
      <c r="DV19" s="814"/>
      <c r="DW19" s="815"/>
      <c r="DX19" s="815"/>
      <c r="DY19" s="815"/>
      <c r="DZ19" s="820"/>
      <c r="EA19" s="219"/>
    </row>
    <row r="20" spans="1:131" s="220" customFormat="1" ht="26.25" customHeight="1" x14ac:dyDescent="0.15">
      <c r="A20" s="223">
        <v>14</v>
      </c>
      <c r="B20" s="775"/>
      <c r="C20" s="776"/>
      <c r="D20" s="776"/>
      <c r="E20" s="776"/>
      <c r="F20" s="776"/>
      <c r="G20" s="776"/>
      <c r="H20" s="776"/>
      <c r="I20" s="776"/>
      <c r="J20" s="776"/>
      <c r="K20" s="776"/>
      <c r="L20" s="776"/>
      <c r="M20" s="776"/>
      <c r="N20" s="776"/>
      <c r="O20" s="776"/>
      <c r="P20" s="777"/>
      <c r="Q20" s="784"/>
      <c r="R20" s="785"/>
      <c r="S20" s="785"/>
      <c r="T20" s="785"/>
      <c r="U20" s="785"/>
      <c r="V20" s="785"/>
      <c r="W20" s="785"/>
      <c r="X20" s="785"/>
      <c r="Y20" s="785"/>
      <c r="Z20" s="785"/>
      <c r="AA20" s="785"/>
      <c r="AB20" s="785"/>
      <c r="AC20" s="785"/>
      <c r="AD20" s="785"/>
      <c r="AE20" s="786"/>
      <c r="AF20" s="787"/>
      <c r="AG20" s="788"/>
      <c r="AH20" s="788"/>
      <c r="AI20" s="788"/>
      <c r="AJ20" s="789"/>
      <c r="AK20" s="790"/>
      <c r="AL20" s="791"/>
      <c r="AM20" s="791"/>
      <c r="AN20" s="791"/>
      <c r="AO20" s="791"/>
      <c r="AP20" s="791"/>
      <c r="AQ20" s="791"/>
      <c r="AR20" s="791"/>
      <c r="AS20" s="791"/>
      <c r="AT20" s="791"/>
      <c r="AU20" s="812"/>
      <c r="AV20" s="812"/>
      <c r="AW20" s="812"/>
      <c r="AX20" s="812"/>
      <c r="AY20" s="813"/>
      <c r="AZ20" s="217"/>
      <c r="BA20" s="217"/>
      <c r="BB20" s="217"/>
      <c r="BC20" s="217"/>
      <c r="BD20" s="217"/>
      <c r="BE20" s="218"/>
      <c r="BF20" s="218"/>
      <c r="BG20" s="218"/>
      <c r="BH20" s="218"/>
      <c r="BI20" s="218"/>
      <c r="BJ20" s="218"/>
      <c r="BK20" s="218"/>
      <c r="BL20" s="218"/>
      <c r="BM20" s="218"/>
      <c r="BN20" s="218"/>
      <c r="BO20" s="218"/>
      <c r="BP20" s="218"/>
      <c r="BQ20" s="223">
        <v>14</v>
      </c>
      <c r="BR20" s="224"/>
      <c r="BS20" s="814"/>
      <c r="BT20" s="815"/>
      <c r="BU20" s="815"/>
      <c r="BV20" s="815"/>
      <c r="BW20" s="815"/>
      <c r="BX20" s="815"/>
      <c r="BY20" s="815"/>
      <c r="BZ20" s="815"/>
      <c r="CA20" s="815"/>
      <c r="CB20" s="815"/>
      <c r="CC20" s="815"/>
      <c r="CD20" s="815"/>
      <c r="CE20" s="815"/>
      <c r="CF20" s="815"/>
      <c r="CG20" s="816"/>
      <c r="CH20" s="817"/>
      <c r="CI20" s="818"/>
      <c r="CJ20" s="818"/>
      <c r="CK20" s="818"/>
      <c r="CL20" s="819"/>
      <c r="CM20" s="817"/>
      <c r="CN20" s="818"/>
      <c r="CO20" s="818"/>
      <c r="CP20" s="818"/>
      <c r="CQ20" s="819"/>
      <c r="CR20" s="817"/>
      <c r="CS20" s="818"/>
      <c r="CT20" s="818"/>
      <c r="CU20" s="818"/>
      <c r="CV20" s="819"/>
      <c r="CW20" s="817"/>
      <c r="CX20" s="818"/>
      <c r="CY20" s="818"/>
      <c r="CZ20" s="818"/>
      <c r="DA20" s="819"/>
      <c r="DB20" s="817"/>
      <c r="DC20" s="818"/>
      <c r="DD20" s="818"/>
      <c r="DE20" s="818"/>
      <c r="DF20" s="819"/>
      <c r="DG20" s="817"/>
      <c r="DH20" s="818"/>
      <c r="DI20" s="818"/>
      <c r="DJ20" s="818"/>
      <c r="DK20" s="819"/>
      <c r="DL20" s="817"/>
      <c r="DM20" s="818"/>
      <c r="DN20" s="818"/>
      <c r="DO20" s="818"/>
      <c r="DP20" s="819"/>
      <c r="DQ20" s="817"/>
      <c r="DR20" s="818"/>
      <c r="DS20" s="818"/>
      <c r="DT20" s="818"/>
      <c r="DU20" s="819"/>
      <c r="DV20" s="814"/>
      <c r="DW20" s="815"/>
      <c r="DX20" s="815"/>
      <c r="DY20" s="815"/>
      <c r="DZ20" s="820"/>
      <c r="EA20" s="219"/>
    </row>
    <row r="21" spans="1:131" s="220" customFormat="1" ht="26.25" customHeight="1" thickBot="1" x14ac:dyDescent="0.2">
      <c r="A21" s="223">
        <v>15</v>
      </c>
      <c r="B21" s="775"/>
      <c r="C21" s="776"/>
      <c r="D21" s="776"/>
      <c r="E21" s="776"/>
      <c r="F21" s="776"/>
      <c r="G21" s="776"/>
      <c r="H21" s="776"/>
      <c r="I21" s="776"/>
      <c r="J21" s="776"/>
      <c r="K21" s="776"/>
      <c r="L21" s="776"/>
      <c r="M21" s="776"/>
      <c r="N21" s="776"/>
      <c r="O21" s="776"/>
      <c r="P21" s="777"/>
      <c r="Q21" s="784"/>
      <c r="R21" s="785"/>
      <c r="S21" s="785"/>
      <c r="T21" s="785"/>
      <c r="U21" s="785"/>
      <c r="V21" s="785"/>
      <c r="W21" s="785"/>
      <c r="X21" s="785"/>
      <c r="Y21" s="785"/>
      <c r="Z21" s="785"/>
      <c r="AA21" s="785"/>
      <c r="AB21" s="785"/>
      <c r="AC21" s="785"/>
      <c r="AD21" s="785"/>
      <c r="AE21" s="786"/>
      <c r="AF21" s="787"/>
      <c r="AG21" s="788"/>
      <c r="AH21" s="788"/>
      <c r="AI21" s="788"/>
      <c r="AJ21" s="789"/>
      <c r="AK21" s="790"/>
      <c r="AL21" s="791"/>
      <c r="AM21" s="791"/>
      <c r="AN21" s="791"/>
      <c r="AO21" s="791"/>
      <c r="AP21" s="791"/>
      <c r="AQ21" s="791"/>
      <c r="AR21" s="791"/>
      <c r="AS21" s="791"/>
      <c r="AT21" s="791"/>
      <c r="AU21" s="812"/>
      <c r="AV21" s="812"/>
      <c r="AW21" s="812"/>
      <c r="AX21" s="812"/>
      <c r="AY21" s="813"/>
      <c r="AZ21" s="217"/>
      <c r="BA21" s="217"/>
      <c r="BB21" s="217"/>
      <c r="BC21" s="217"/>
      <c r="BD21" s="217"/>
      <c r="BE21" s="218"/>
      <c r="BF21" s="218"/>
      <c r="BG21" s="218"/>
      <c r="BH21" s="218"/>
      <c r="BI21" s="218"/>
      <c r="BJ21" s="218"/>
      <c r="BK21" s="218"/>
      <c r="BL21" s="218"/>
      <c r="BM21" s="218"/>
      <c r="BN21" s="218"/>
      <c r="BO21" s="218"/>
      <c r="BP21" s="218"/>
      <c r="BQ21" s="223">
        <v>15</v>
      </c>
      <c r="BR21" s="224"/>
      <c r="BS21" s="814"/>
      <c r="BT21" s="815"/>
      <c r="BU21" s="815"/>
      <c r="BV21" s="815"/>
      <c r="BW21" s="815"/>
      <c r="BX21" s="815"/>
      <c r="BY21" s="815"/>
      <c r="BZ21" s="815"/>
      <c r="CA21" s="815"/>
      <c r="CB21" s="815"/>
      <c r="CC21" s="815"/>
      <c r="CD21" s="815"/>
      <c r="CE21" s="815"/>
      <c r="CF21" s="815"/>
      <c r="CG21" s="816"/>
      <c r="CH21" s="817"/>
      <c r="CI21" s="818"/>
      <c r="CJ21" s="818"/>
      <c r="CK21" s="818"/>
      <c r="CL21" s="819"/>
      <c r="CM21" s="817"/>
      <c r="CN21" s="818"/>
      <c r="CO21" s="818"/>
      <c r="CP21" s="818"/>
      <c r="CQ21" s="819"/>
      <c r="CR21" s="817"/>
      <c r="CS21" s="818"/>
      <c r="CT21" s="818"/>
      <c r="CU21" s="818"/>
      <c r="CV21" s="819"/>
      <c r="CW21" s="817"/>
      <c r="CX21" s="818"/>
      <c r="CY21" s="818"/>
      <c r="CZ21" s="818"/>
      <c r="DA21" s="819"/>
      <c r="DB21" s="817"/>
      <c r="DC21" s="818"/>
      <c r="DD21" s="818"/>
      <c r="DE21" s="818"/>
      <c r="DF21" s="819"/>
      <c r="DG21" s="817"/>
      <c r="DH21" s="818"/>
      <c r="DI21" s="818"/>
      <c r="DJ21" s="818"/>
      <c r="DK21" s="819"/>
      <c r="DL21" s="817"/>
      <c r="DM21" s="818"/>
      <c r="DN21" s="818"/>
      <c r="DO21" s="818"/>
      <c r="DP21" s="819"/>
      <c r="DQ21" s="817"/>
      <c r="DR21" s="818"/>
      <c r="DS21" s="818"/>
      <c r="DT21" s="818"/>
      <c r="DU21" s="819"/>
      <c r="DV21" s="814"/>
      <c r="DW21" s="815"/>
      <c r="DX21" s="815"/>
      <c r="DY21" s="815"/>
      <c r="DZ21" s="820"/>
      <c r="EA21" s="219"/>
    </row>
    <row r="22" spans="1:131" s="220" customFormat="1" ht="26.25" customHeight="1" x14ac:dyDescent="0.15">
      <c r="A22" s="223">
        <v>16</v>
      </c>
      <c r="B22" s="775"/>
      <c r="C22" s="776"/>
      <c r="D22" s="776"/>
      <c r="E22" s="776"/>
      <c r="F22" s="776"/>
      <c r="G22" s="776"/>
      <c r="H22" s="776"/>
      <c r="I22" s="776"/>
      <c r="J22" s="776"/>
      <c r="K22" s="776"/>
      <c r="L22" s="776"/>
      <c r="M22" s="776"/>
      <c r="N22" s="776"/>
      <c r="O22" s="776"/>
      <c r="P22" s="777"/>
      <c r="Q22" s="831"/>
      <c r="R22" s="832"/>
      <c r="S22" s="832"/>
      <c r="T22" s="832"/>
      <c r="U22" s="832"/>
      <c r="V22" s="832"/>
      <c r="W22" s="832"/>
      <c r="X22" s="832"/>
      <c r="Y22" s="832"/>
      <c r="Z22" s="832"/>
      <c r="AA22" s="832"/>
      <c r="AB22" s="832"/>
      <c r="AC22" s="832"/>
      <c r="AD22" s="832"/>
      <c r="AE22" s="833"/>
      <c r="AF22" s="787"/>
      <c r="AG22" s="788"/>
      <c r="AH22" s="788"/>
      <c r="AI22" s="788"/>
      <c r="AJ22" s="789"/>
      <c r="AK22" s="834"/>
      <c r="AL22" s="835"/>
      <c r="AM22" s="835"/>
      <c r="AN22" s="835"/>
      <c r="AO22" s="835"/>
      <c r="AP22" s="835"/>
      <c r="AQ22" s="835"/>
      <c r="AR22" s="835"/>
      <c r="AS22" s="835"/>
      <c r="AT22" s="835"/>
      <c r="AU22" s="836"/>
      <c r="AV22" s="836"/>
      <c r="AW22" s="836"/>
      <c r="AX22" s="836"/>
      <c r="AY22" s="837"/>
      <c r="AZ22" s="838" t="s">
        <v>393</v>
      </c>
      <c r="BA22" s="838"/>
      <c r="BB22" s="838"/>
      <c r="BC22" s="838"/>
      <c r="BD22" s="839"/>
      <c r="BE22" s="218"/>
      <c r="BF22" s="218"/>
      <c r="BG22" s="218"/>
      <c r="BH22" s="218"/>
      <c r="BI22" s="218"/>
      <c r="BJ22" s="218"/>
      <c r="BK22" s="218"/>
      <c r="BL22" s="218"/>
      <c r="BM22" s="218"/>
      <c r="BN22" s="218"/>
      <c r="BO22" s="218"/>
      <c r="BP22" s="218"/>
      <c r="BQ22" s="223">
        <v>16</v>
      </c>
      <c r="BR22" s="224"/>
      <c r="BS22" s="814"/>
      <c r="BT22" s="815"/>
      <c r="BU22" s="815"/>
      <c r="BV22" s="815"/>
      <c r="BW22" s="815"/>
      <c r="BX22" s="815"/>
      <c r="BY22" s="815"/>
      <c r="BZ22" s="815"/>
      <c r="CA22" s="815"/>
      <c r="CB22" s="815"/>
      <c r="CC22" s="815"/>
      <c r="CD22" s="815"/>
      <c r="CE22" s="815"/>
      <c r="CF22" s="815"/>
      <c r="CG22" s="816"/>
      <c r="CH22" s="817"/>
      <c r="CI22" s="818"/>
      <c r="CJ22" s="818"/>
      <c r="CK22" s="818"/>
      <c r="CL22" s="819"/>
      <c r="CM22" s="817"/>
      <c r="CN22" s="818"/>
      <c r="CO22" s="818"/>
      <c r="CP22" s="818"/>
      <c r="CQ22" s="819"/>
      <c r="CR22" s="817"/>
      <c r="CS22" s="818"/>
      <c r="CT22" s="818"/>
      <c r="CU22" s="818"/>
      <c r="CV22" s="819"/>
      <c r="CW22" s="817"/>
      <c r="CX22" s="818"/>
      <c r="CY22" s="818"/>
      <c r="CZ22" s="818"/>
      <c r="DA22" s="819"/>
      <c r="DB22" s="817"/>
      <c r="DC22" s="818"/>
      <c r="DD22" s="818"/>
      <c r="DE22" s="818"/>
      <c r="DF22" s="819"/>
      <c r="DG22" s="817"/>
      <c r="DH22" s="818"/>
      <c r="DI22" s="818"/>
      <c r="DJ22" s="818"/>
      <c r="DK22" s="819"/>
      <c r="DL22" s="817"/>
      <c r="DM22" s="818"/>
      <c r="DN22" s="818"/>
      <c r="DO22" s="818"/>
      <c r="DP22" s="819"/>
      <c r="DQ22" s="817"/>
      <c r="DR22" s="818"/>
      <c r="DS22" s="818"/>
      <c r="DT22" s="818"/>
      <c r="DU22" s="819"/>
      <c r="DV22" s="814"/>
      <c r="DW22" s="815"/>
      <c r="DX22" s="815"/>
      <c r="DY22" s="815"/>
      <c r="DZ22" s="820"/>
      <c r="EA22" s="219"/>
    </row>
    <row r="23" spans="1:131" s="220" customFormat="1" ht="26.25" customHeight="1" thickBot="1" x14ac:dyDescent="0.2">
      <c r="A23" s="225" t="s">
        <v>394</v>
      </c>
      <c r="B23" s="821" t="s">
        <v>395</v>
      </c>
      <c r="C23" s="822"/>
      <c r="D23" s="822"/>
      <c r="E23" s="822"/>
      <c r="F23" s="822"/>
      <c r="G23" s="822"/>
      <c r="H23" s="822"/>
      <c r="I23" s="822"/>
      <c r="J23" s="822"/>
      <c r="K23" s="822"/>
      <c r="L23" s="822"/>
      <c r="M23" s="822"/>
      <c r="N23" s="822"/>
      <c r="O23" s="822"/>
      <c r="P23" s="823"/>
      <c r="Q23" s="824">
        <v>5092</v>
      </c>
      <c r="R23" s="825"/>
      <c r="S23" s="825"/>
      <c r="T23" s="825"/>
      <c r="U23" s="825"/>
      <c r="V23" s="825">
        <v>4838</v>
      </c>
      <c r="W23" s="825"/>
      <c r="X23" s="825"/>
      <c r="Y23" s="825"/>
      <c r="Z23" s="825"/>
      <c r="AA23" s="825">
        <v>254</v>
      </c>
      <c r="AB23" s="825"/>
      <c r="AC23" s="825"/>
      <c r="AD23" s="825"/>
      <c r="AE23" s="826"/>
      <c r="AF23" s="827">
        <v>224</v>
      </c>
      <c r="AG23" s="825"/>
      <c r="AH23" s="825"/>
      <c r="AI23" s="825"/>
      <c r="AJ23" s="828"/>
      <c r="AK23" s="829"/>
      <c r="AL23" s="830"/>
      <c r="AM23" s="830"/>
      <c r="AN23" s="830"/>
      <c r="AO23" s="830"/>
      <c r="AP23" s="825">
        <v>3162</v>
      </c>
      <c r="AQ23" s="825"/>
      <c r="AR23" s="825"/>
      <c r="AS23" s="825"/>
      <c r="AT23" s="825"/>
      <c r="AU23" s="841"/>
      <c r="AV23" s="841"/>
      <c r="AW23" s="841"/>
      <c r="AX23" s="841"/>
      <c r="AY23" s="842"/>
      <c r="AZ23" s="843" t="s">
        <v>396</v>
      </c>
      <c r="BA23" s="844"/>
      <c r="BB23" s="844"/>
      <c r="BC23" s="844"/>
      <c r="BD23" s="845"/>
      <c r="BE23" s="218"/>
      <c r="BF23" s="218"/>
      <c r="BG23" s="218"/>
      <c r="BH23" s="218"/>
      <c r="BI23" s="218"/>
      <c r="BJ23" s="218"/>
      <c r="BK23" s="218"/>
      <c r="BL23" s="218"/>
      <c r="BM23" s="218"/>
      <c r="BN23" s="218"/>
      <c r="BO23" s="218"/>
      <c r="BP23" s="218"/>
      <c r="BQ23" s="223">
        <v>17</v>
      </c>
      <c r="BR23" s="224"/>
      <c r="BS23" s="814"/>
      <c r="BT23" s="815"/>
      <c r="BU23" s="815"/>
      <c r="BV23" s="815"/>
      <c r="BW23" s="815"/>
      <c r="BX23" s="815"/>
      <c r="BY23" s="815"/>
      <c r="BZ23" s="815"/>
      <c r="CA23" s="815"/>
      <c r="CB23" s="815"/>
      <c r="CC23" s="815"/>
      <c r="CD23" s="815"/>
      <c r="CE23" s="815"/>
      <c r="CF23" s="815"/>
      <c r="CG23" s="816"/>
      <c r="CH23" s="817"/>
      <c r="CI23" s="818"/>
      <c r="CJ23" s="818"/>
      <c r="CK23" s="818"/>
      <c r="CL23" s="819"/>
      <c r="CM23" s="817"/>
      <c r="CN23" s="818"/>
      <c r="CO23" s="818"/>
      <c r="CP23" s="818"/>
      <c r="CQ23" s="819"/>
      <c r="CR23" s="817"/>
      <c r="CS23" s="818"/>
      <c r="CT23" s="818"/>
      <c r="CU23" s="818"/>
      <c r="CV23" s="819"/>
      <c r="CW23" s="817"/>
      <c r="CX23" s="818"/>
      <c r="CY23" s="818"/>
      <c r="CZ23" s="818"/>
      <c r="DA23" s="819"/>
      <c r="DB23" s="817"/>
      <c r="DC23" s="818"/>
      <c r="DD23" s="818"/>
      <c r="DE23" s="818"/>
      <c r="DF23" s="819"/>
      <c r="DG23" s="817"/>
      <c r="DH23" s="818"/>
      <c r="DI23" s="818"/>
      <c r="DJ23" s="818"/>
      <c r="DK23" s="819"/>
      <c r="DL23" s="817"/>
      <c r="DM23" s="818"/>
      <c r="DN23" s="818"/>
      <c r="DO23" s="818"/>
      <c r="DP23" s="819"/>
      <c r="DQ23" s="817"/>
      <c r="DR23" s="818"/>
      <c r="DS23" s="818"/>
      <c r="DT23" s="818"/>
      <c r="DU23" s="819"/>
      <c r="DV23" s="814"/>
      <c r="DW23" s="815"/>
      <c r="DX23" s="815"/>
      <c r="DY23" s="815"/>
      <c r="DZ23" s="820"/>
      <c r="EA23" s="219"/>
    </row>
    <row r="24" spans="1:131" s="220" customFormat="1" ht="26.25" customHeight="1" x14ac:dyDescent="0.15">
      <c r="A24" s="840" t="s">
        <v>397</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17"/>
      <c r="BA24" s="217"/>
      <c r="BB24" s="217"/>
      <c r="BC24" s="217"/>
      <c r="BD24" s="217"/>
      <c r="BE24" s="218"/>
      <c r="BF24" s="218"/>
      <c r="BG24" s="218"/>
      <c r="BH24" s="218"/>
      <c r="BI24" s="218"/>
      <c r="BJ24" s="218"/>
      <c r="BK24" s="218"/>
      <c r="BL24" s="218"/>
      <c r="BM24" s="218"/>
      <c r="BN24" s="218"/>
      <c r="BO24" s="218"/>
      <c r="BP24" s="218"/>
      <c r="BQ24" s="223">
        <v>18</v>
      </c>
      <c r="BR24" s="224"/>
      <c r="BS24" s="814"/>
      <c r="BT24" s="815"/>
      <c r="BU24" s="815"/>
      <c r="BV24" s="815"/>
      <c r="BW24" s="815"/>
      <c r="BX24" s="815"/>
      <c r="BY24" s="815"/>
      <c r="BZ24" s="815"/>
      <c r="CA24" s="815"/>
      <c r="CB24" s="815"/>
      <c r="CC24" s="815"/>
      <c r="CD24" s="815"/>
      <c r="CE24" s="815"/>
      <c r="CF24" s="815"/>
      <c r="CG24" s="816"/>
      <c r="CH24" s="817"/>
      <c r="CI24" s="818"/>
      <c r="CJ24" s="818"/>
      <c r="CK24" s="818"/>
      <c r="CL24" s="819"/>
      <c r="CM24" s="817"/>
      <c r="CN24" s="818"/>
      <c r="CO24" s="818"/>
      <c r="CP24" s="818"/>
      <c r="CQ24" s="819"/>
      <c r="CR24" s="817"/>
      <c r="CS24" s="818"/>
      <c r="CT24" s="818"/>
      <c r="CU24" s="818"/>
      <c r="CV24" s="819"/>
      <c r="CW24" s="817"/>
      <c r="CX24" s="818"/>
      <c r="CY24" s="818"/>
      <c r="CZ24" s="818"/>
      <c r="DA24" s="819"/>
      <c r="DB24" s="817"/>
      <c r="DC24" s="818"/>
      <c r="DD24" s="818"/>
      <c r="DE24" s="818"/>
      <c r="DF24" s="819"/>
      <c r="DG24" s="817"/>
      <c r="DH24" s="818"/>
      <c r="DI24" s="818"/>
      <c r="DJ24" s="818"/>
      <c r="DK24" s="819"/>
      <c r="DL24" s="817"/>
      <c r="DM24" s="818"/>
      <c r="DN24" s="818"/>
      <c r="DO24" s="818"/>
      <c r="DP24" s="819"/>
      <c r="DQ24" s="817"/>
      <c r="DR24" s="818"/>
      <c r="DS24" s="818"/>
      <c r="DT24" s="818"/>
      <c r="DU24" s="819"/>
      <c r="DV24" s="814"/>
      <c r="DW24" s="815"/>
      <c r="DX24" s="815"/>
      <c r="DY24" s="815"/>
      <c r="DZ24" s="820"/>
      <c r="EA24" s="219"/>
    </row>
    <row r="25" spans="1:131" ht="26.25" customHeight="1" thickBot="1" x14ac:dyDescent="0.2">
      <c r="A25" s="757" t="s">
        <v>398</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17"/>
      <c r="BK25" s="217"/>
      <c r="BL25" s="217"/>
      <c r="BM25" s="217"/>
      <c r="BN25" s="217"/>
      <c r="BO25" s="226"/>
      <c r="BP25" s="226"/>
      <c r="BQ25" s="223">
        <v>19</v>
      </c>
      <c r="BR25" s="224"/>
      <c r="BS25" s="814"/>
      <c r="BT25" s="815"/>
      <c r="BU25" s="815"/>
      <c r="BV25" s="815"/>
      <c r="BW25" s="815"/>
      <c r="BX25" s="815"/>
      <c r="BY25" s="815"/>
      <c r="BZ25" s="815"/>
      <c r="CA25" s="815"/>
      <c r="CB25" s="815"/>
      <c r="CC25" s="815"/>
      <c r="CD25" s="815"/>
      <c r="CE25" s="815"/>
      <c r="CF25" s="815"/>
      <c r="CG25" s="816"/>
      <c r="CH25" s="817"/>
      <c r="CI25" s="818"/>
      <c r="CJ25" s="818"/>
      <c r="CK25" s="818"/>
      <c r="CL25" s="819"/>
      <c r="CM25" s="817"/>
      <c r="CN25" s="818"/>
      <c r="CO25" s="818"/>
      <c r="CP25" s="818"/>
      <c r="CQ25" s="819"/>
      <c r="CR25" s="817"/>
      <c r="CS25" s="818"/>
      <c r="CT25" s="818"/>
      <c r="CU25" s="818"/>
      <c r="CV25" s="819"/>
      <c r="CW25" s="817"/>
      <c r="CX25" s="818"/>
      <c r="CY25" s="818"/>
      <c r="CZ25" s="818"/>
      <c r="DA25" s="819"/>
      <c r="DB25" s="817"/>
      <c r="DC25" s="818"/>
      <c r="DD25" s="818"/>
      <c r="DE25" s="818"/>
      <c r="DF25" s="819"/>
      <c r="DG25" s="817"/>
      <c r="DH25" s="818"/>
      <c r="DI25" s="818"/>
      <c r="DJ25" s="818"/>
      <c r="DK25" s="819"/>
      <c r="DL25" s="817"/>
      <c r="DM25" s="818"/>
      <c r="DN25" s="818"/>
      <c r="DO25" s="818"/>
      <c r="DP25" s="819"/>
      <c r="DQ25" s="817"/>
      <c r="DR25" s="818"/>
      <c r="DS25" s="818"/>
      <c r="DT25" s="818"/>
      <c r="DU25" s="819"/>
      <c r="DV25" s="814"/>
      <c r="DW25" s="815"/>
      <c r="DX25" s="815"/>
      <c r="DY25" s="815"/>
      <c r="DZ25" s="820"/>
      <c r="EA25" s="215"/>
    </row>
    <row r="26" spans="1:131" ht="26.25" customHeight="1" x14ac:dyDescent="0.15">
      <c r="A26" s="759" t="s">
        <v>374</v>
      </c>
      <c r="B26" s="760"/>
      <c r="C26" s="760"/>
      <c r="D26" s="760"/>
      <c r="E26" s="760"/>
      <c r="F26" s="760"/>
      <c r="G26" s="760"/>
      <c r="H26" s="760"/>
      <c r="I26" s="760"/>
      <c r="J26" s="760"/>
      <c r="K26" s="760"/>
      <c r="L26" s="760"/>
      <c r="M26" s="760"/>
      <c r="N26" s="760"/>
      <c r="O26" s="760"/>
      <c r="P26" s="761"/>
      <c r="Q26" s="765" t="s">
        <v>399</v>
      </c>
      <c r="R26" s="766"/>
      <c r="S26" s="766"/>
      <c r="T26" s="766"/>
      <c r="U26" s="767"/>
      <c r="V26" s="765" t="s">
        <v>400</v>
      </c>
      <c r="W26" s="766"/>
      <c r="X26" s="766"/>
      <c r="Y26" s="766"/>
      <c r="Z26" s="767"/>
      <c r="AA26" s="765" t="s">
        <v>401</v>
      </c>
      <c r="AB26" s="766"/>
      <c r="AC26" s="766"/>
      <c r="AD26" s="766"/>
      <c r="AE26" s="766"/>
      <c r="AF26" s="846" t="s">
        <v>402</v>
      </c>
      <c r="AG26" s="847"/>
      <c r="AH26" s="847"/>
      <c r="AI26" s="847"/>
      <c r="AJ26" s="848"/>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381</v>
      </c>
      <c r="BF26" s="766"/>
      <c r="BG26" s="766"/>
      <c r="BH26" s="766"/>
      <c r="BI26" s="772"/>
      <c r="BJ26" s="217"/>
      <c r="BK26" s="217"/>
      <c r="BL26" s="217"/>
      <c r="BM26" s="217"/>
      <c r="BN26" s="217"/>
      <c r="BO26" s="226"/>
      <c r="BP26" s="226"/>
      <c r="BQ26" s="223">
        <v>20</v>
      </c>
      <c r="BR26" s="224"/>
      <c r="BS26" s="814"/>
      <c r="BT26" s="815"/>
      <c r="BU26" s="815"/>
      <c r="BV26" s="815"/>
      <c r="BW26" s="815"/>
      <c r="BX26" s="815"/>
      <c r="BY26" s="815"/>
      <c r="BZ26" s="815"/>
      <c r="CA26" s="815"/>
      <c r="CB26" s="815"/>
      <c r="CC26" s="815"/>
      <c r="CD26" s="815"/>
      <c r="CE26" s="815"/>
      <c r="CF26" s="815"/>
      <c r="CG26" s="816"/>
      <c r="CH26" s="817"/>
      <c r="CI26" s="818"/>
      <c r="CJ26" s="818"/>
      <c r="CK26" s="818"/>
      <c r="CL26" s="819"/>
      <c r="CM26" s="817"/>
      <c r="CN26" s="818"/>
      <c r="CO26" s="818"/>
      <c r="CP26" s="818"/>
      <c r="CQ26" s="819"/>
      <c r="CR26" s="817"/>
      <c r="CS26" s="818"/>
      <c r="CT26" s="818"/>
      <c r="CU26" s="818"/>
      <c r="CV26" s="819"/>
      <c r="CW26" s="817"/>
      <c r="CX26" s="818"/>
      <c r="CY26" s="818"/>
      <c r="CZ26" s="818"/>
      <c r="DA26" s="819"/>
      <c r="DB26" s="817"/>
      <c r="DC26" s="818"/>
      <c r="DD26" s="818"/>
      <c r="DE26" s="818"/>
      <c r="DF26" s="819"/>
      <c r="DG26" s="817"/>
      <c r="DH26" s="818"/>
      <c r="DI26" s="818"/>
      <c r="DJ26" s="818"/>
      <c r="DK26" s="819"/>
      <c r="DL26" s="817"/>
      <c r="DM26" s="818"/>
      <c r="DN26" s="818"/>
      <c r="DO26" s="818"/>
      <c r="DP26" s="819"/>
      <c r="DQ26" s="817"/>
      <c r="DR26" s="818"/>
      <c r="DS26" s="818"/>
      <c r="DT26" s="818"/>
      <c r="DU26" s="819"/>
      <c r="DV26" s="814"/>
      <c r="DW26" s="815"/>
      <c r="DX26" s="815"/>
      <c r="DY26" s="815"/>
      <c r="DZ26" s="820"/>
      <c r="EA26" s="215"/>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17"/>
      <c r="BK27" s="217"/>
      <c r="BL27" s="217"/>
      <c r="BM27" s="217"/>
      <c r="BN27" s="217"/>
      <c r="BO27" s="226"/>
      <c r="BP27" s="226"/>
      <c r="BQ27" s="223">
        <v>21</v>
      </c>
      <c r="BR27" s="224"/>
      <c r="BS27" s="814"/>
      <c r="BT27" s="815"/>
      <c r="BU27" s="815"/>
      <c r="BV27" s="815"/>
      <c r="BW27" s="815"/>
      <c r="BX27" s="815"/>
      <c r="BY27" s="815"/>
      <c r="BZ27" s="815"/>
      <c r="CA27" s="815"/>
      <c r="CB27" s="815"/>
      <c r="CC27" s="815"/>
      <c r="CD27" s="815"/>
      <c r="CE27" s="815"/>
      <c r="CF27" s="815"/>
      <c r="CG27" s="816"/>
      <c r="CH27" s="817"/>
      <c r="CI27" s="818"/>
      <c r="CJ27" s="818"/>
      <c r="CK27" s="818"/>
      <c r="CL27" s="819"/>
      <c r="CM27" s="817"/>
      <c r="CN27" s="818"/>
      <c r="CO27" s="818"/>
      <c r="CP27" s="818"/>
      <c r="CQ27" s="819"/>
      <c r="CR27" s="817"/>
      <c r="CS27" s="818"/>
      <c r="CT27" s="818"/>
      <c r="CU27" s="818"/>
      <c r="CV27" s="819"/>
      <c r="CW27" s="817"/>
      <c r="CX27" s="818"/>
      <c r="CY27" s="818"/>
      <c r="CZ27" s="818"/>
      <c r="DA27" s="819"/>
      <c r="DB27" s="817"/>
      <c r="DC27" s="818"/>
      <c r="DD27" s="818"/>
      <c r="DE27" s="818"/>
      <c r="DF27" s="819"/>
      <c r="DG27" s="817"/>
      <c r="DH27" s="818"/>
      <c r="DI27" s="818"/>
      <c r="DJ27" s="818"/>
      <c r="DK27" s="819"/>
      <c r="DL27" s="817"/>
      <c r="DM27" s="818"/>
      <c r="DN27" s="818"/>
      <c r="DO27" s="818"/>
      <c r="DP27" s="819"/>
      <c r="DQ27" s="817"/>
      <c r="DR27" s="818"/>
      <c r="DS27" s="818"/>
      <c r="DT27" s="818"/>
      <c r="DU27" s="819"/>
      <c r="DV27" s="814"/>
      <c r="DW27" s="815"/>
      <c r="DX27" s="815"/>
      <c r="DY27" s="815"/>
      <c r="DZ27" s="820"/>
      <c r="EA27" s="215"/>
    </row>
    <row r="28" spans="1:131" ht="26.25" customHeight="1" thickTop="1" x14ac:dyDescent="0.15">
      <c r="A28" s="227">
        <v>1</v>
      </c>
      <c r="B28" s="792" t="s">
        <v>407</v>
      </c>
      <c r="C28" s="793"/>
      <c r="D28" s="793"/>
      <c r="E28" s="793"/>
      <c r="F28" s="793"/>
      <c r="G28" s="793"/>
      <c r="H28" s="793"/>
      <c r="I28" s="793"/>
      <c r="J28" s="793"/>
      <c r="K28" s="793"/>
      <c r="L28" s="793"/>
      <c r="M28" s="793"/>
      <c r="N28" s="793"/>
      <c r="O28" s="793"/>
      <c r="P28" s="794"/>
      <c r="Q28" s="856">
        <v>674</v>
      </c>
      <c r="R28" s="857"/>
      <c r="S28" s="857"/>
      <c r="T28" s="857"/>
      <c r="U28" s="857"/>
      <c r="V28" s="857">
        <v>669</v>
      </c>
      <c r="W28" s="857"/>
      <c r="X28" s="857"/>
      <c r="Y28" s="857"/>
      <c r="Z28" s="857"/>
      <c r="AA28" s="857">
        <f>Q28-V28</f>
        <v>5</v>
      </c>
      <c r="AB28" s="857"/>
      <c r="AC28" s="857"/>
      <c r="AD28" s="857"/>
      <c r="AE28" s="858"/>
      <c r="AF28" s="859">
        <v>5</v>
      </c>
      <c r="AG28" s="857"/>
      <c r="AH28" s="857"/>
      <c r="AI28" s="857"/>
      <c r="AJ28" s="860"/>
      <c r="AK28" s="861">
        <v>54</v>
      </c>
      <c r="AL28" s="862"/>
      <c r="AM28" s="862"/>
      <c r="AN28" s="862"/>
      <c r="AO28" s="862"/>
      <c r="AP28" s="862" t="s">
        <v>605</v>
      </c>
      <c r="AQ28" s="862"/>
      <c r="AR28" s="862"/>
      <c r="AS28" s="862"/>
      <c r="AT28" s="862"/>
      <c r="AU28" s="862">
        <v>54</v>
      </c>
      <c r="AV28" s="862"/>
      <c r="AW28" s="862"/>
      <c r="AX28" s="862"/>
      <c r="AY28" s="862"/>
      <c r="AZ28" s="863" t="s">
        <v>607</v>
      </c>
      <c r="BA28" s="863"/>
      <c r="BB28" s="863"/>
      <c r="BC28" s="863"/>
      <c r="BD28" s="863"/>
      <c r="BE28" s="854"/>
      <c r="BF28" s="854"/>
      <c r="BG28" s="854"/>
      <c r="BH28" s="854"/>
      <c r="BI28" s="855"/>
      <c r="BJ28" s="217"/>
      <c r="BK28" s="217"/>
      <c r="BL28" s="217"/>
      <c r="BM28" s="217"/>
      <c r="BN28" s="217"/>
      <c r="BO28" s="226"/>
      <c r="BP28" s="226"/>
      <c r="BQ28" s="223">
        <v>22</v>
      </c>
      <c r="BR28" s="224"/>
      <c r="BS28" s="814"/>
      <c r="BT28" s="815"/>
      <c r="BU28" s="815"/>
      <c r="BV28" s="815"/>
      <c r="BW28" s="815"/>
      <c r="BX28" s="815"/>
      <c r="BY28" s="815"/>
      <c r="BZ28" s="815"/>
      <c r="CA28" s="815"/>
      <c r="CB28" s="815"/>
      <c r="CC28" s="815"/>
      <c r="CD28" s="815"/>
      <c r="CE28" s="815"/>
      <c r="CF28" s="815"/>
      <c r="CG28" s="816"/>
      <c r="CH28" s="817"/>
      <c r="CI28" s="818"/>
      <c r="CJ28" s="818"/>
      <c r="CK28" s="818"/>
      <c r="CL28" s="819"/>
      <c r="CM28" s="817"/>
      <c r="CN28" s="818"/>
      <c r="CO28" s="818"/>
      <c r="CP28" s="818"/>
      <c r="CQ28" s="819"/>
      <c r="CR28" s="817"/>
      <c r="CS28" s="818"/>
      <c r="CT28" s="818"/>
      <c r="CU28" s="818"/>
      <c r="CV28" s="819"/>
      <c r="CW28" s="817"/>
      <c r="CX28" s="818"/>
      <c r="CY28" s="818"/>
      <c r="CZ28" s="818"/>
      <c r="DA28" s="819"/>
      <c r="DB28" s="817"/>
      <c r="DC28" s="818"/>
      <c r="DD28" s="818"/>
      <c r="DE28" s="818"/>
      <c r="DF28" s="819"/>
      <c r="DG28" s="817"/>
      <c r="DH28" s="818"/>
      <c r="DI28" s="818"/>
      <c r="DJ28" s="818"/>
      <c r="DK28" s="819"/>
      <c r="DL28" s="817"/>
      <c r="DM28" s="818"/>
      <c r="DN28" s="818"/>
      <c r="DO28" s="818"/>
      <c r="DP28" s="819"/>
      <c r="DQ28" s="817"/>
      <c r="DR28" s="818"/>
      <c r="DS28" s="818"/>
      <c r="DT28" s="818"/>
      <c r="DU28" s="819"/>
      <c r="DV28" s="814"/>
      <c r="DW28" s="815"/>
      <c r="DX28" s="815"/>
      <c r="DY28" s="815"/>
      <c r="DZ28" s="820"/>
      <c r="EA28" s="215"/>
    </row>
    <row r="29" spans="1:131" ht="26.25" customHeight="1" x14ac:dyDescent="0.15">
      <c r="A29" s="227">
        <v>2</v>
      </c>
      <c r="B29" s="775" t="s">
        <v>408</v>
      </c>
      <c r="C29" s="776"/>
      <c r="D29" s="776"/>
      <c r="E29" s="776"/>
      <c r="F29" s="776"/>
      <c r="G29" s="776"/>
      <c r="H29" s="776"/>
      <c r="I29" s="776"/>
      <c r="J29" s="776"/>
      <c r="K29" s="776"/>
      <c r="L29" s="776"/>
      <c r="M29" s="776"/>
      <c r="N29" s="776"/>
      <c r="O29" s="776"/>
      <c r="P29" s="777"/>
      <c r="Q29" s="852">
        <v>0</v>
      </c>
      <c r="R29" s="788"/>
      <c r="S29" s="788"/>
      <c r="T29" s="788"/>
      <c r="U29" s="853"/>
      <c r="V29" s="786">
        <v>0</v>
      </c>
      <c r="W29" s="788"/>
      <c r="X29" s="788"/>
      <c r="Y29" s="788"/>
      <c r="Z29" s="853"/>
      <c r="AA29" s="786" t="s">
        <v>606</v>
      </c>
      <c r="AB29" s="788"/>
      <c r="AC29" s="788"/>
      <c r="AD29" s="788"/>
      <c r="AE29" s="789"/>
      <c r="AF29" s="787" t="s">
        <v>606</v>
      </c>
      <c r="AG29" s="788"/>
      <c r="AH29" s="788"/>
      <c r="AI29" s="788"/>
      <c r="AJ29" s="789"/>
      <c r="AK29" s="868">
        <v>0</v>
      </c>
      <c r="AL29" s="864"/>
      <c r="AM29" s="864"/>
      <c r="AN29" s="864"/>
      <c r="AO29" s="864"/>
      <c r="AP29" s="864" t="s">
        <v>605</v>
      </c>
      <c r="AQ29" s="864"/>
      <c r="AR29" s="864"/>
      <c r="AS29" s="864"/>
      <c r="AT29" s="864"/>
      <c r="AU29" s="864">
        <v>0</v>
      </c>
      <c r="AV29" s="864"/>
      <c r="AW29" s="864"/>
      <c r="AX29" s="864"/>
      <c r="AY29" s="864"/>
      <c r="AZ29" s="865" t="s">
        <v>607</v>
      </c>
      <c r="BA29" s="865"/>
      <c r="BB29" s="865"/>
      <c r="BC29" s="865"/>
      <c r="BD29" s="865"/>
      <c r="BE29" s="866"/>
      <c r="BF29" s="866"/>
      <c r="BG29" s="866"/>
      <c r="BH29" s="866"/>
      <c r="BI29" s="867"/>
      <c r="BJ29" s="217"/>
      <c r="BK29" s="217"/>
      <c r="BL29" s="217"/>
      <c r="BM29" s="217"/>
      <c r="BN29" s="217"/>
      <c r="BO29" s="226"/>
      <c r="BP29" s="226"/>
      <c r="BQ29" s="223">
        <v>23</v>
      </c>
      <c r="BR29" s="224"/>
      <c r="BS29" s="814"/>
      <c r="BT29" s="815"/>
      <c r="BU29" s="815"/>
      <c r="BV29" s="815"/>
      <c r="BW29" s="815"/>
      <c r="BX29" s="815"/>
      <c r="BY29" s="815"/>
      <c r="BZ29" s="815"/>
      <c r="CA29" s="815"/>
      <c r="CB29" s="815"/>
      <c r="CC29" s="815"/>
      <c r="CD29" s="815"/>
      <c r="CE29" s="815"/>
      <c r="CF29" s="815"/>
      <c r="CG29" s="816"/>
      <c r="CH29" s="817"/>
      <c r="CI29" s="818"/>
      <c r="CJ29" s="818"/>
      <c r="CK29" s="818"/>
      <c r="CL29" s="819"/>
      <c r="CM29" s="817"/>
      <c r="CN29" s="818"/>
      <c r="CO29" s="818"/>
      <c r="CP29" s="818"/>
      <c r="CQ29" s="819"/>
      <c r="CR29" s="817"/>
      <c r="CS29" s="818"/>
      <c r="CT29" s="818"/>
      <c r="CU29" s="818"/>
      <c r="CV29" s="819"/>
      <c r="CW29" s="817"/>
      <c r="CX29" s="818"/>
      <c r="CY29" s="818"/>
      <c r="CZ29" s="818"/>
      <c r="DA29" s="819"/>
      <c r="DB29" s="817"/>
      <c r="DC29" s="818"/>
      <c r="DD29" s="818"/>
      <c r="DE29" s="818"/>
      <c r="DF29" s="819"/>
      <c r="DG29" s="817"/>
      <c r="DH29" s="818"/>
      <c r="DI29" s="818"/>
      <c r="DJ29" s="818"/>
      <c r="DK29" s="819"/>
      <c r="DL29" s="817"/>
      <c r="DM29" s="818"/>
      <c r="DN29" s="818"/>
      <c r="DO29" s="818"/>
      <c r="DP29" s="819"/>
      <c r="DQ29" s="817"/>
      <c r="DR29" s="818"/>
      <c r="DS29" s="818"/>
      <c r="DT29" s="818"/>
      <c r="DU29" s="819"/>
      <c r="DV29" s="814"/>
      <c r="DW29" s="815"/>
      <c r="DX29" s="815"/>
      <c r="DY29" s="815"/>
      <c r="DZ29" s="820"/>
      <c r="EA29" s="215"/>
    </row>
    <row r="30" spans="1:131" ht="26.25" customHeight="1" x14ac:dyDescent="0.15">
      <c r="A30" s="227">
        <v>3</v>
      </c>
      <c r="B30" s="775" t="s">
        <v>409</v>
      </c>
      <c r="C30" s="776"/>
      <c r="D30" s="776"/>
      <c r="E30" s="776"/>
      <c r="F30" s="776"/>
      <c r="G30" s="776"/>
      <c r="H30" s="776"/>
      <c r="I30" s="776"/>
      <c r="J30" s="776"/>
      <c r="K30" s="776"/>
      <c r="L30" s="776"/>
      <c r="M30" s="776"/>
      <c r="N30" s="776"/>
      <c r="O30" s="776"/>
      <c r="P30" s="777"/>
      <c r="Q30" s="852">
        <v>839</v>
      </c>
      <c r="R30" s="788"/>
      <c r="S30" s="788"/>
      <c r="T30" s="788"/>
      <c r="U30" s="853"/>
      <c r="V30" s="786">
        <v>770</v>
      </c>
      <c r="W30" s="788"/>
      <c r="X30" s="788"/>
      <c r="Y30" s="788"/>
      <c r="Z30" s="853"/>
      <c r="AA30" s="786">
        <f t="shared" ref="AA30:AA36" si="0">Q30-V30</f>
        <v>69</v>
      </c>
      <c r="AB30" s="788"/>
      <c r="AC30" s="788"/>
      <c r="AD30" s="788"/>
      <c r="AE30" s="789"/>
      <c r="AF30" s="787">
        <v>69</v>
      </c>
      <c r="AG30" s="788"/>
      <c r="AH30" s="788"/>
      <c r="AI30" s="788"/>
      <c r="AJ30" s="789"/>
      <c r="AK30" s="868">
        <v>112</v>
      </c>
      <c r="AL30" s="864"/>
      <c r="AM30" s="864"/>
      <c r="AN30" s="864"/>
      <c r="AO30" s="864"/>
      <c r="AP30" s="864" t="s">
        <v>605</v>
      </c>
      <c r="AQ30" s="864"/>
      <c r="AR30" s="864"/>
      <c r="AS30" s="864"/>
      <c r="AT30" s="864"/>
      <c r="AU30" s="864">
        <v>112</v>
      </c>
      <c r="AV30" s="864"/>
      <c r="AW30" s="864"/>
      <c r="AX30" s="864"/>
      <c r="AY30" s="864"/>
      <c r="AZ30" s="865" t="s">
        <v>607</v>
      </c>
      <c r="BA30" s="865"/>
      <c r="BB30" s="865"/>
      <c r="BC30" s="865"/>
      <c r="BD30" s="865"/>
      <c r="BE30" s="866"/>
      <c r="BF30" s="866"/>
      <c r="BG30" s="866"/>
      <c r="BH30" s="866"/>
      <c r="BI30" s="867"/>
      <c r="BJ30" s="217"/>
      <c r="BK30" s="217"/>
      <c r="BL30" s="217"/>
      <c r="BM30" s="217"/>
      <c r="BN30" s="217"/>
      <c r="BO30" s="226"/>
      <c r="BP30" s="226"/>
      <c r="BQ30" s="223">
        <v>24</v>
      </c>
      <c r="BR30" s="224"/>
      <c r="BS30" s="814"/>
      <c r="BT30" s="815"/>
      <c r="BU30" s="815"/>
      <c r="BV30" s="815"/>
      <c r="BW30" s="815"/>
      <c r="BX30" s="815"/>
      <c r="BY30" s="815"/>
      <c r="BZ30" s="815"/>
      <c r="CA30" s="815"/>
      <c r="CB30" s="815"/>
      <c r="CC30" s="815"/>
      <c r="CD30" s="815"/>
      <c r="CE30" s="815"/>
      <c r="CF30" s="815"/>
      <c r="CG30" s="816"/>
      <c r="CH30" s="817"/>
      <c r="CI30" s="818"/>
      <c r="CJ30" s="818"/>
      <c r="CK30" s="818"/>
      <c r="CL30" s="819"/>
      <c r="CM30" s="817"/>
      <c r="CN30" s="818"/>
      <c r="CO30" s="818"/>
      <c r="CP30" s="818"/>
      <c r="CQ30" s="819"/>
      <c r="CR30" s="817"/>
      <c r="CS30" s="818"/>
      <c r="CT30" s="818"/>
      <c r="CU30" s="818"/>
      <c r="CV30" s="819"/>
      <c r="CW30" s="817"/>
      <c r="CX30" s="818"/>
      <c r="CY30" s="818"/>
      <c r="CZ30" s="818"/>
      <c r="DA30" s="819"/>
      <c r="DB30" s="817"/>
      <c r="DC30" s="818"/>
      <c r="DD30" s="818"/>
      <c r="DE30" s="818"/>
      <c r="DF30" s="819"/>
      <c r="DG30" s="817"/>
      <c r="DH30" s="818"/>
      <c r="DI30" s="818"/>
      <c r="DJ30" s="818"/>
      <c r="DK30" s="819"/>
      <c r="DL30" s="817"/>
      <c r="DM30" s="818"/>
      <c r="DN30" s="818"/>
      <c r="DO30" s="818"/>
      <c r="DP30" s="819"/>
      <c r="DQ30" s="817"/>
      <c r="DR30" s="818"/>
      <c r="DS30" s="818"/>
      <c r="DT30" s="818"/>
      <c r="DU30" s="819"/>
      <c r="DV30" s="814"/>
      <c r="DW30" s="815"/>
      <c r="DX30" s="815"/>
      <c r="DY30" s="815"/>
      <c r="DZ30" s="820"/>
      <c r="EA30" s="215"/>
    </row>
    <row r="31" spans="1:131" ht="26.25" customHeight="1" x14ac:dyDescent="0.15">
      <c r="A31" s="227">
        <v>4</v>
      </c>
      <c r="B31" s="775" t="s">
        <v>410</v>
      </c>
      <c r="C31" s="776"/>
      <c r="D31" s="776"/>
      <c r="E31" s="776"/>
      <c r="F31" s="776"/>
      <c r="G31" s="776"/>
      <c r="H31" s="776"/>
      <c r="I31" s="776"/>
      <c r="J31" s="776"/>
      <c r="K31" s="776"/>
      <c r="L31" s="776"/>
      <c r="M31" s="776"/>
      <c r="N31" s="776"/>
      <c r="O31" s="776"/>
      <c r="P31" s="777"/>
      <c r="Q31" s="852">
        <v>74</v>
      </c>
      <c r="R31" s="788"/>
      <c r="S31" s="788"/>
      <c r="T31" s="788"/>
      <c r="U31" s="853"/>
      <c r="V31" s="786">
        <v>74</v>
      </c>
      <c r="W31" s="788"/>
      <c r="X31" s="788"/>
      <c r="Y31" s="788"/>
      <c r="Z31" s="853"/>
      <c r="AA31" s="786">
        <f t="shared" si="0"/>
        <v>0</v>
      </c>
      <c r="AB31" s="788"/>
      <c r="AC31" s="788"/>
      <c r="AD31" s="788"/>
      <c r="AE31" s="789"/>
      <c r="AF31" s="787">
        <v>0</v>
      </c>
      <c r="AG31" s="788"/>
      <c r="AH31" s="788"/>
      <c r="AI31" s="788"/>
      <c r="AJ31" s="789"/>
      <c r="AK31" s="868">
        <v>94</v>
      </c>
      <c r="AL31" s="864"/>
      <c r="AM31" s="864"/>
      <c r="AN31" s="864"/>
      <c r="AO31" s="864"/>
      <c r="AP31" s="864" t="s">
        <v>605</v>
      </c>
      <c r="AQ31" s="864"/>
      <c r="AR31" s="864"/>
      <c r="AS31" s="864"/>
      <c r="AT31" s="864"/>
      <c r="AU31" s="864">
        <v>94</v>
      </c>
      <c r="AV31" s="864"/>
      <c r="AW31" s="864"/>
      <c r="AX31" s="864"/>
      <c r="AY31" s="864"/>
      <c r="AZ31" s="865" t="s">
        <v>607</v>
      </c>
      <c r="BA31" s="865"/>
      <c r="BB31" s="865"/>
      <c r="BC31" s="865"/>
      <c r="BD31" s="865"/>
      <c r="BE31" s="866"/>
      <c r="BF31" s="866"/>
      <c r="BG31" s="866"/>
      <c r="BH31" s="866"/>
      <c r="BI31" s="867"/>
      <c r="BJ31" s="217"/>
      <c r="BK31" s="217"/>
      <c r="BL31" s="217"/>
      <c r="BM31" s="217"/>
      <c r="BN31" s="217"/>
      <c r="BO31" s="226"/>
      <c r="BP31" s="226"/>
      <c r="BQ31" s="223">
        <v>25</v>
      </c>
      <c r="BR31" s="224"/>
      <c r="BS31" s="814"/>
      <c r="BT31" s="815"/>
      <c r="BU31" s="815"/>
      <c r="BV31" s="815"/>
      <c r="BW31" s="815"/>
      <c r="BX31" s="815"/>
      <c r="BY31" s="815"/>
      <c r="BZ31" s="815"/>
      <c r="CA31" s="815"/>
      <c r="CB31" s="815"/>
      <c r="CC31" s="815"/>
      <c r="CD31" s="815"/>
      <c r="CE31" s="815"/>
      <c r="CF31" s="815"/>
      <c r="CG31" s="816"/>
      <c r="CH31" s="817"/>
      <c r="CI31" s="818"/>
      <c r="CJ31" s="818"/>
      <c r="CK31" s="818"/>
      <c r="CL31" s="819"/>
      <c r="CM31" s="817"/>
      <c r="CN31" s="818"/>
      <c r="CO31" s="818"/>
      <c r="CP31" s="818"/>
      <c r="CQ31" s="819"/>
      <c r="CR31" s="817"/>
      <c r="CS31" s="818"/>
      <c r="CT31" s="818"/>
      <c r="CU31" s="818"/>
      <c r="CV31" s="819"/>
      <c r="CW31" s="817"/>
      <c r="CX31" s="818"/>
      <c r="CY31" s="818"/>
      <c r="CZ31" s="818"/>
      <c r="DA31" s="819"/>
      <c r="DB31" s="817"/>
      <c r="DC31" s="818"/>
      <c r="DD31" s="818"/>
      <c r="DE31" s="818"/>
      <c r="DF31" s="819"/>
      <c r="DG31" s="817"/>
      <c r="DH31" s="818"/>
      <c r="DI31" s="818"/>
      <c r="DJ31" s="818"/>
      <c r="DK31" s="819"/>
      <c r="DL31" s="817"/>
      <c r="DM31" s="818"/>
      <c r="DN31" s="818"/>
      <c r="DO31" s="818"/>
      <c r="DP31" s="819"/>
      <c r="DQ31" s="817"/>
      <c r="DR31" s="818"/>
      <c r="DS31" s="818"/>
      <c r="DT31" s="818"/>
      <c r="DU31" s="819"/>
      <c r="DV31" s="814"/>
      <c r="DW31" s="815"/>
      <c r="DX31" s="815"/>
      <c r="DY31" s="815"/>
      <c r="DZ31" s="820"/>
      <c r="EA31" s="215"/>
    </row>
    <row r="32" spans="1:131" ht="26.25" customHeight="1" x14ac:dyDescent="0.15">
      <c r="A32" s="227">
        <v>5</v>
      </c>
      <c r="B32" s="775" t="s">
        <v>411</v>
      </c>
      <c r="C32" s="776"/>
      <c r="D32" s="776"/>
      <c r="E32" s="776"/>
      <c r="F32" s="776"/>
      <c r="G32" s="776"/>
      <c r="H32" s="776"/>
      <c r="I32" s="776"/>
      <c r="J32" s="776"/>
      <c r="K32" s="776"/>
      <c r="L32" s="776"/>
      <c r="M32" s="776"/>
      <c r="N32" s="776"/>
      <c r="O32" s="776"/>
      <c r="P32" s="777"/>
      <c r="Q32" s="852">
        <v>265</v>
      </c>
      <c r="R32" s="788"/>
      <c r="S32" s="788"/>
      <c r="T32" s="788"/>
      <c r="U32" s="853"/>
      <c r="V32" s="786">
        <v>264</v>
      </c>
      <c r="W32" s="788"/>
      <c r="X32" s="788"/>
      <c r="Y32" s="788"/>
      <c r="Z32" s="853"/>
      <c r="AA32" s="786">
        <f t="shared" si="0"/>
        <v>1</v>
      </c>
      <c r="AB32" s="788"/>
      <c r="AC32" s="788"/>
      <c r="AD32" s="788"/>
      <c r="AE32" s="789"/>
      <c r="AF32" s="787">
        <v>1</v>
      </c>
      <c r="AG32" s="788"/>
      <c r="AH32" s="788"/>
      <c r="AI32" s="788"/>
      <c r="AJ32" s="789"/>
      <c r="AK32" s="868">
        <v>83</v>
      </c>
      <c r="AL32" s="864"/>
      <c r="AM32" s="864"/>
      <c r="AN32" s="864"/>
      <c r="AO32" s="864"/>
      <c r="AP32" s="864">
        <v>661</v>
      </c>
      <c r="AQ32" s="864"/>
      <c r="AR32" s="864"/>
      <c r="AS32" s="864"/>
      <c r="AT32" s="864"/>
      <c r="AU32" s="864">
        <v>83</v>
      </c>
      <c r="AV32" s="864"/>
      <c r="AW32" s="864"/>
      <c r="AX32" s="864"/>
      <c r="AY32" s="864"/>
      <c r="AZ32" s="865" t="s">
        <v>607</v>
      </c>
      <c r="BA32" s="865"/>
      <c r="BB32" s="865"/>
      <c r="BC32" s="865"/>
      <c r="BD32" s="865"/>
      <c r="BE32" s="866" t="s">
        <v>412</v>
      </c>
      <c r="BF32" s="866"/>
      <c r="BG32" s="866"/>
      <c r="BH32" s="866"/>
      <c r="BI32" s="867"/>
      <c r="BJ32" s="217"/>
      <c r="BK32" s="217"/>
      <c r="BL32" s="217"/>
      <c r="BM32" s="217"/>
      <c r="BN32" s="217"/>
      <c r="BO32" s="226"/>
      <c r="BP32" s="226"/>
      <c r="BQ32" s="223">
        <v>26</v>
      </c>
      <c r="BR32" s="224"/>
      <c r="BS32" s="814"/>
      <c r="BT32" s="815"/>
      <c r="BU32" s="815"/>
      <c r="BV32" s="815"/>
      <c r="BW32" s="815"/>
      <c r="BX32" s="815"/>
      <c r="BY32" s="815"/>
      <c r="BZ32" s="815"/>
      <c r="CA32" s="815"/>
      <c r="CB32" s="815"/>
      <c r="CC32" s="815"/>
      <c r="CD32" s="815"/>
      <c r="CE32" s="815"/>
      <c r="CF32" s="815"/>
      <c r="CG32" s="816"/>
      <c r="CH32" s="817"/>
      <c r="CI32" s="818"/>
      <c r="CJ32" s="818"/>
      <c r="CK32" s="818"/>
      <c r="CL32" s="819"/>
      <c r="CM32" s="817"/>
      <c r="CN32" s="818"/>
      <c r="CO32" s="818"/>
      <c r="CP32" s="818"/>
      <c r="CQ32" s="819"/>
      <c r="CR32" s="817"/>
      <c r="CS32" s="818"/>
      <c r="CT32" s="818"/>
      <c r="CU32" s="818"/>
      <c r="CV32" s="819"/>
      <c r="CW32" s="817"/>
      <c r="CX32" s="818"/>
      <c r="CY32" s="818"/>
      <c r="CZ32" s="818"/>
      <c r="DA32" s="819"/>
      <c r="DB32" s="817"/>
      <c r="DC32" s="818"/>
      <c r="DD32" s="818"/>
      <c r="DE32" s="818"/>
      <c r="DF32" s="819"/>
      <c r="DG32" s="817"/>
      <c r="DH32" s="818"/>
      <c r="DI32" s="818"/>
      <c r="DJ32" s="818"/>
      <c r="DK32" s="819"/>
      <c r="DL32" s="817"/>
      <c r="DM32" s="818"/>
      <c r="DN32" s="818"/>
      <c r="DO32" s="818"/>
      <c r="DP32" s="819"/>
      <c r="DQ32" s="817"/>
      <c r="DR32" s="818"/>
      <c r="DS32" s="818"/>
      <c r="DT32" s="818"/>
      <c r="DU32" s="819"/>
      <c r="DV32" s="814"/>
      <c r="DW32" s="815"/>
      <c r="DX32" s="815"/>
      <c r="DY32" s="815"/>
      <c r="DZ32" s="820"/>
      <c r="EA32" s="215"/>
    </row>
    <row r="33" spans="1:131" ht="26.25" customHeight="1" x14ac:dyDescent="0.15">
      <c r="A33" s="227">
        <v>6</v>
      </c>
      <c r="B33" s="775" t="s">
        <v>413</v>
      </c>
      <c r="C33" s="776"/>
      <c r="D33" s="776"/>
      <c r="E33" s="776"/>
      <c r="F33" s="776"/>
      <c r="G33" s="776"/>
      <c r="H33" s="776"/>
      <c r="I33" s="776"/>
      <c r="J33" s="776"/>
      <c r="K33" s="776"/>
      <c r="L33" s="776"/>
      <c r="M33" s="776"/>
      <c r="N33" s="776"/>
      <c r="O33" s="776"/>
      <c r="P33" s="777"/>
      <c r="Q33" s="852">
        <v>164</v>
      </c>
      <c r="R33" s="788"/>
      <c r="S33" s="788"/>
      <c r="T33" s="788"/>
      <c r="U33" s="853"/>
      <c r="V33" s="786">
        <v>163</v>
      </c>
      <c r="W33" s="788"/>
      <c r="X33" s="788"/>
      <c r="Y33" s="788"/>
      <c r="Z33" s="853"/>
      <c r="AA33" s="786">
        <f>Q33-V33</f>
        <v>1</v>
      </c>
      <c r="AB33" s="788"/>
      <c r="AC33" s="788"/>
      <c r="AD33" s="788"/>
      <c r="AE33" s="789"/>
      <c r="AF33" s="787">
        <v>1</v>
      </c>
      <c r="AG33" s="788"/>
      <c r="AH33" s="788"/>
      <c r="AI33" s="788"/>
      <c r="AJ33" s="789"/>
      <c r="AK33" s="868">
        <v>123</v>
      </c>
      <c r="AL33" s="864"/>
      <c r="AM33" s="864"/>
      <c r="AN33" s="864"/>
      <c r="AO33" s="864"/>
      <c r="AP33" s="864">
        <v>597</v>
      </c>
      <c r="AQ33" s="864"/>
      <c r="AR33" s="864"/>
      <c r="AS33" s="864"/>
      <c r="AT33" s="864"/>
      <c r="AU33" s="864">
        <v>123</v>
      </c>
      <c r="AV33" s="864"/>
      <c r="AW33" s="864"/>
      <c r="AX33" s="864"/>
      <c r="AY33" s="864"/>
      <c r="AZ33" s="865" t="s">
        <v>607</v>
      </c>
      <c r="BA33" s="865"/>
      <c r="BB33" s="865"/>
      <c r="BC33" s="865"/>
      <c r="BD33" s="865"/>
      <c r="BE33" s="866" t="s">
        <v>414</v>
      </c>
      <c r="BF33" s="866"/>
      <c r="BG33" s="866"/>
      <c r="BH33" s="866"/>
      <c r="BI33" s="867"/>
      <c r="BJ33" s="217"/>
      <c r="BK33" s="217"/>
      <c r="BL33" s="217"/>
      <c r="BM33" s="217"/>
      <c r="BN33" s="217"/>
      <c r="BO33" s="226"/>
      <c r="BP33" s="226"/>
      <c r="BQ33" s="223">
        <v>27</v>
      </c>
      <c r="BR33" s="224"/>
      <c r="BS33" s="814"/>
      <c r="BT33" s="815"/>
      <c r="BU33" s="815"/>
      <c r="BV33" s="815"/>
      <c r="BW33" s="815"/>
      <c r="BX33" s="815"/>
      <c r="BY33" s="815"/>
      <c r="BZ33" s="815"/>
      <c r="CA33" s="815"/>
      <c r="CB33" s="815"/>
      <c r="CC33" s="815"/>
      <c r="CD33" s="815"/>
      <c r="CE33" s="815"/>
      <c r="CF33" s="815"/>
      <c r="CG33" s="816"/>
      <c r="CH33" s="817"/>
      <c r="CI33" s="818"/>
      <c r="CJ33" s="818"/>
      <c r="CK33" s="818"/>
      <c r="CL33" s="819"/>
      <c r="CM33" s="817"/>
      <c r="CN33" s="818"/>
      <c r="CO33" s="818"/>
      <c r="CP33" s="818"/>
      <c r="CQ33" s="819"/>
      <c r="CR33" s="817"/>
      <c r="CS33" s="818"/>
      <c r="CT33" s="818"/>
      <c r="CU33" s="818"/>
      <c r="CV33" s="819"/>
      <c r="CW33" s="817"/>
      <c r="CX33" s="818"/>
      <c r="CY33" s="818"/>
      <c r="CZ33" s="818"/>
      <c r="DA33" s="819"/>
      <c r="DB33" s="817"/>
      <c r="DC33" s="818"/>
      <c r="DD33" s="818"/>
      <c r="DE33" s="818"/>
      <c r="DF33" s="819"/>
      <c r="DG33" s="817"/>
      <c r="DH33" s="818"/>
      <c r="DI33" s="818"/>
      <c r="DJ33" s="818"/>
      <c r="DK33" s="819"/>
      <c r="DL33" s="817"/>
      <c r="DM33" s="818"/>
      <c r="DN33" s="818"/>
      <c r="DO33" s="818"/>
      <c r="DP33" s="819"/>
      <c r="DQ33" s="817"/>
      <c r="DR33" s="818"/>
      <c r="DS33" s="818"/>
      <c r="DT33" s="818"/>
      <c r="DU33" s="819"/>
      <c r="DV33" s="814"/>
      <c r="DW33" s="815"/>
      <c r="DX33" s="815"/>
      <c r="DY33" s="815"/>
      <c r="DZ33" s="820"/>
      <c r="EA33" s="215"/>
    </row>
    <row r="34" spans="1:131" ht="26.25" customHeight="1" x14ac:dyDescent="0.15">
      <c r="A34" s="227">
        <v>7</v>
      </c>
      <c r="B34" s="775" t="s">
        <v>415</v>
      </c>
      <c r="C34" s="776"/>
      <c r="D34" s="776"/>
      <c r="E34" s="776"/>
      <c r="F34" s="776"/>
      <c r="G34" s="776"/>
      <c r="H34" s="776"/>
      <c r="I34" s="776"/>
      <c r="J34" s="776"/>
      <c r="K34" s="776"/>
      <c r="L34" s="776"/>
      <c r="M34" s="776"/>
      <c r="N34" s="776"/>
      <c r="O34" s="776"/>
      <c r="P34" s="777"/>
      <c r="Q34" s="852">
        <v>64</v>
      </c>
      <c r="R34" s="788"/>
      <c r="S34" s="788"/>
      <c r="T34" s="788"/>
      <c r="U34" s="853"/>
      <c r="V34" s="786">
        <v>63</v>
      </c>
      <c r="W34" s="788"/>
      <c r="X34" s="788"/>
      <c r="Y34" s="788"/>
      <c r="Z34" s="853"/>
      <c r="AA34" s="786">
        <f t="shared" si="0"/>
        <v>1</v>
      </c>
      <c r="AB34" s="788"/>
      <c r="AC34" s="788"/>
      <c r="AD34" s="788"/>
      <c r="AE34" s="789"/>
      <c r="AF34" s="787">
        <v>1</v>
      </c>
      <c r="AG34" s="788"/>
      <c r="AH34" s="788"/>
      <c r="AI34" s="788"/>
      <c r="AJ34" s="789"/>
      <c r="AK34" s="868">
        <v>35</v>
      </c>
      <c r="AL34" s="864"/>
      <c r="AM34" s="864"/>
      <c r="AN34" s="864"/>
      <c r="AO34" s="864"/>
      <c r="AP34" s="864">
        <v>233</v>
      </c>
      <c r="AQ34" s="864"/>
      <c r="AR34" s="864"/>
      <c r="AS34" s="864"/>
      <c r="AT34" s="864"/>
      <c r="AU34" s="864">
        <v>35</v>
      </c>
      <c r="AV34" s="864"/>
      <c r="AW34" s="864"/>
      <c r="AX34" s="864"/>
      <c r="AY34" s="864"/>
      <c r="AZ34" s="865" t="s">
        <v>607</v>
      </c>
      <c r="BA34" s="865"/>
      <c r="BB34" s="865"/>
      <c r="BC34" s="865"/>
      <c r="BD34" s="865"/>
      <c r="BE34" s="866" t="s">
        <v>416</v>
      </c>
      <c r="BF34" s="866"/>
      <c r="BG34" s="866"/>
      <c r="BH34" s="866"/>
      <c r="BI34" s="867"/>
      <c r="BJ34" s="217"/>
      <c r="BK34" s="217"/>
      <c r="BL34" s="217"/>
      <c r="BM34" s="217"/>
      <c r="BN34" s="217"/>
      <c r="BO34" s="226"/>
      <c r="BP34" s="226"/>
      <c r="BQ34" s="223">
        <v>28</v>
      </c>
      <c r="BR34" s="224"/>
      <c r="BS34" s="814"/>
      <c r="BT34" s="815"/>
      <c r="BU34" s="815"/>
      <c r="BV34" s="815"/>
      <c r="BW34" s="815"/>
      <c r="BX34" s="815"/>
      <c r="BY34" s="815"/>
      <c r="BZ34" s="815"/>
      <c r="CA34" s="815"/>
      <c r="CB34" s="815"/>
      <c r="CC34" s="815"/>
      <c r="CD34" s="815"/>
      <c r="CE34" s="815"/>
      <c r="CF34" s="815"/>
      <c r="CG34" s="816"/>
      <c r="CH34" s="817"/>
      <c r="CI34" s="818"/>
      <c r="CJ34" s="818"/>
      <c r="CK34" s="818"/>
      <c r="CL34" s="819"/>
      <c r="CM34" s="817"/>
      <c r="CN34" s="818"/>
      <c r="CO34" s="818"/>
      <c r="CP34" s="818"/>
      <c r="CQ34" s="819"/>
      <c r="CR34" s="817"/>
      <c r="CS34" s="818"/>
      <c r="CT34" s="818"/>
      <c r="CU34" s="818"/>
      <c r="CV34" s="819"/>
      <c r="CW34" s="817"/>
      <c r="CX34" s="818"/>
      <c r="CY34" s="818"/>
      <c r="CZ34" s="818"/>
      <c r="DA34" s="819"/>
      <c r="DB34" s="817"/>
      <c r="DC34" s="818"/>
      <c r="DD34" s="818"/>
      <c r="DE34" s="818"/>
      <c r="DF34" s="819"/>
      <c r="DG34" s="817"/>
      <c r="DH34" s="818"/>
      <c r="DI34" s="818"/>
      <c r="DJ34" s="818"/>
      <c r="DK34" s="819"/>
      <c r="DL34" s="817"/>
      <c r="DM34" s="818"/>
      <c r="DN34" s="818"/>
      <c r="DO34" s="818"/>
      <c r="DP34" s="819"/>
      <c r="DQ34" s="817"/>
      <c r="DR34" s="818"/>
      <c r="DS34" s="818"/>
      <c r="DT34" s="818"/>
      <c r="DU34" s="819"/>
      <c r="DV34" s="814"/>
      <c r="DW34" s="815"/>
      <c r="DX34" s="815"/>
      <c r="DY34" s="815"/>
      <c r="DZ34" s="820"/>
      <c r="EA34" s="215"/>
    </row>
    <row r="35" spans="1:131" ht="26.25" customHeight="1" x14ac:dyDescent="0.15">
      <c r="A35" s="227">
        <v>8</v>
      </c>
      <c r="B35" s="775" t="s">
        <v>417</v>
      </c>
      <c r="C35" s="776"/>
      <c r="D35" s="776"/>
      <c r="E35" s="776"/>
      <c r="F35" s="776"/>
      <c r="G35" s="776"/>
      <c r="H35" s="776"/>
      <c r="I35" s="776"/>
      <c r="J35" s="776"/>
      <c r="K35" s="776"/>
      <c r="L35" s="776"/>
      <c r="M35" s="776"/>
      <c r="N35" s="776"/>
      <c r="O35" s="776"/>
      <c r="P35" s="777"/>
      <c r="Q35" s="852">
        <v>115</v>
      </c>
      <c r="R35" s="788"/>
      <c r="S35" s="788"/>
      <c r="T35" s="788"/>
      <c r="U35" s="853"/>
      <c r="V35" s="786">
        <v>114</v>
      </c>
      <c r="W35" s="788"/>
      <c r="X35" s="788"/>
      <c r="Y35" s="788"/>
      <c r="Z35" s="853"/>
      <c r="AA35" s="786">
        <f t="shared" si="0"/>
        <v>1</v>
      </c>
      <c r="AB35" s="788"/>
      <c r="AC35" s="788"/>
      <c r="AD35" s="788"/>
      <c r="AE35" s="789"/>
      <c r="AF35" s="787">
        <v>1</v>
      </c>
      <c r="AG35" s="788"/>
      <c r="AH35" s="788"/>
      <c r="AI35" s="788"/>
      <c r="AJ35" s="789"/>
      <c r="AK35" s="868">
        <v>58</v>
      </c>
      <c r="AL35" s="864"/>
      <c r="AM35" s="864"/>
      <c r="AN35" s="864"/>
      <c r="AO35" s="864"/>
      <c r="AP35" s="864">
        <v>42</v>
      </c>
      <c r="AQ35" s="864"/>
      <c r="AR35" s="864"/>
      <c r="AS35" s="864"/>
      <c r="AT35" s="864"/>
      <c r="AU35" s="864">
        <v>58</v>
      </c>
      <c r="AV35" s="864"/>
      <c r="AW35" s="864"/>
      <c r="AX35" s="864"/>
      <c r="AY35" s="864"/>
      <c r="AZ35" s="865" t="s">
        <v>607</v>
      </c>
      <c r="BA35" s="865"/>
      <c r="BB35" s="865"/>
      <c r="BC35" s="865"/>
      <c r="BD35" s="865"/>
      <c r="BE35" s="866" t="s">
        <v>416</v>
      </c>
      <c r="BF35" s="866"/>
      <c r="BG35" s="866"/>
      <c r="BH35" s="866"/>
      <c r="BI35" s="867"/>
      <c r="BJ35" s="217"/>
      <c r="BK35" s="217"/>
      <c r="BL35" s="217"/>
      <c r="BM35" s="217"/>
      <c r="BN35" s="217"/>
      <c r="BO35" s="226"/>
      <c r="BP35" s="226"/>
      <c r="BQ35" s="223">
        <v>29</v>
      </c>
      <c r="BR35" s="224"/>
      <c r="BS35" s="814"/>
      <c r="BT35" s="815"/>
      <c r="BU35" s="815"/>
      <c r="BV35" s="815"/>
      <c r="BW35" s="815"/>
      <c r="BX35" s="815"/>
      <c r="BY35" s="815"/>
      <c r="BZ35" s="815"/>
      <c r="CA35" s="815"/>
      <c r="CB35" s="815"/>
      <c r="CC35" s="815"/>
      <c r="CD35" s="815"/>
      <c r="CE35" s="815"/>
      <c r="CF35" s="815"/>
      <c r="CG35" s="816"/>
      <c r="CH35" s="817"/>
      <c r="CI35" s="818"/>
      <c r="CJ35" s="818"/>
      <c r="CK35" s="818"/>
      <c r="CL35" s="819"/>
      <c r="CM35" s="817"/>
      <c r="CN35" s="818"/>
      <c r="CO35" s="818"/>
      <c r="CP35" s="818"/>
      <c r="CQ35" s="819"/>
      <c r="CR35" s="817"/>
      <c r="CS35" s="818"/>
      <c r="CT35" s="818"/>
      <c r="CU35" s="818"/>
      <c r="CV35" s="819"/>
      <c r="CW35" s="817"/>
      <c r="CX35" s="818"/>
      <c r="CY35" s="818"/>
      <c r="CZ35" s="818"/>
      <c r="DA35" s="819"/>
      <c r="DB35" s="817"/>
      <c r="DC35" s="818"/>
      <c r="DD35" s="818"/>
      <c r="DE35" s="818"/>
      <c r="DF35" s="819"/>
      <c r="DG35" s="817"/>
      <c r="DH35" s="818"/>
      <c r="DI35" s="818"/>
      <c r="DJ35" s="818"/>
      <c r="DK35" s="819"/>
      <c r="DL35" s="817"/>
      <c r="DM35" s="818"/>
      <c r="DN35" s="818"/>
      <c r="DO35" s="818"/>
      <c r="DP35" s="819"/>
      <c r="DQ35" s="817"/>
      <c r="DR35" s="818"/>
      <c r="DS35" s="818"/>
      <c r="DT35" s="818"/>
      <c r="DU35" s="819"/>
      <c r="DV35" s="814"/>
      <c r="DW35" s="815"/>
      <c r="DX35" s="815"/>
      <c r="DY35" s="815"/>
      <c r="DZ35" s="820"/>
      <c r="EA35" s="215"/>
    </row>
    <row r="36" spans="1:131" ht="26.25" customHeight="1" x14ac:dyDescent="0.15">
      <c r="A36" s="227">
        <v>9</v>
      </c>
      <c r="B36" s="775" t="s">
        <v>418</v>
      </c>
      <c r="C36" s="776"/>
      <c r="D36" s="776"/>
      <c r="E36" s="776"/>
      <c r="F36" s="776"/>
      <c r="G36" s="776"/>
      <c r="H36" s="776"/>
      <c r="I36" s="776"/>
      <c r="J36" s="776"/>
      <c r="K36" s="776"/>
      <c r="L36" s="776"/>
      <c r="M36" s="776"/>
      <c r="N36" s="776"/>
      <c r="O36" s="776"/>
      <c r="P36" s="777"/>
      <c r="Q36" s="852">
        <v>28</v>
      </c>
      <c r="R36" s="788"/>
      <c r="S36" s="788"/>
      <c r="T36" s="788"/>
      <c r="U36" s="853"/>
      <c r="V36" s="786">
        <v>28</v>
      </c>
      <c r="W36" s="788"/>
      <c r="X36" s="788"/>
      <c r="Y36" s="788"/>
      <c r="Z36" s="853"/>
      <c r="AA36" s="786">
        <f t="shared" si="0"/>
        <v>0</v>
      </c>
      <c r="AB36" s="788"/>
      <c r="AC36" s="788"/>
      <c r="AD36" s="788"/>
      <c r="AE36" s="789"/>
      <c r="AF36" s="787">
        <v>0</v>
      </c>
      <c r="AG36" s="788"/>
      <c r="AH36" s="788"/>
      <c r="AI36" s="788"/>
      <c r="AJ36" s="789"/>
      <c r="AK36" s="868">
        <v>19</v>
      </c>
      <c r="AL36" s="864"/>
      <c r="AM36" s="864"/>
      <c r="AN36" s="864"/>
      <c r="AO36" s="864"/>
      <c r="AP36" s="864" t="s">
        <v>605</v>
      </c>
      <c r="AQ36" s="864"/>
      <c r="AR36" s="864"/>
      <c r="AS36" s="864"/>
      <c r="AT36" s="864"/>
      <c r="AU36" s="864">
        <v>19</v>
      </c>
      <c r="AV36" s="864"/>
      <c r="AW36" s="864"/>
      <c r="AX36" s="864"/>
      <c r="AY36" s="864"/>
      <c r="AZ36" s="865" t="s">
        <v>607</v>
      </c>
      <c r="BA36" s="865"/>
      <c r="BB36" s="865"/>
      <c r="BC36" s="865"/>
      <c r="BD36" s="865"/>
      <c r="BE36" s="866" t="s">
        <v>419</v>
      </c>
      <c r="BF36" s="866"/>
      <c r="BG36" s="866"/>
      <c r="BH36" s="866"/>
      <c r="BI36" s="867"/>
      <c r="BJ36" s="217"/>
      <c r="BK36" s="217"/>
      <c r="BL36" s="217"/>
      <c r="BM36" s="217"/>
      <c r="BN36" s="217"/>
      <c r="BO36" s="226"/>
      <c r="BP36" s="226"/>
      <c r="BQ36" s="223">
        <v>30</v>
      </c>
      <c r="BR36" s="224"/>
      <c r="BS36" s="814"/>
      <c r="BT36" s="815"/>
      <c r="BU36" s="815"/>
      <c r="BV36" s="815"/>
      <c r="BW36" s="815"/>
      <c r="BX36" s="815"/>
      <c r="BY36" s="815"/>
      <c r="BZ36" s="815"/>
      <c r="CA36" s="815"/>
      <c r="CB36" s="815"/>
      <c r="CC36" s="815"/>
      <c r="CD36" s="815"/>
      <c r="CE36" s="815"/>
      <c r="CF36" s="815"/>
      <c r="CG36" s="816"/>
      <c r="CH36" s="817"/>
      <c r="CI36" s="818"/>
      <c r="CJ36" s="818"/>
      <c r="CK36" s="818"/>
      <c r="CL36" s="819"/>
      <c r="CM36" s="817"/>
      <c r="CN36" s="818"/>
      <c r="CO36" s="818"/>
      <c r="CP36" s="818"/>
      <c r="CQ36" s="819"/>
      <c r="CR36" s="817"/>
      <c r="CS36" s="818"/>
      <c r="CT36" s="818"/>
      <c r="CU36" s="818"/>
      <c r="CV36" s="819"/>
      <c r="CW36" s="817"/>
      <c r="CX36" s="818"/>
      <c r="CY36" s="818"/>
      <c r="CZ36" s="818"/>
      <c r="DA36" s="819"/>
      <c r="DB36" s="817"/>
      <c r="DC36" s="818"/>
      <c r="DD36" s="818"/>
      <c r="DE36" s="818"/>
      <c r="DF36" s="819"/>
      <c r="DG36" s="817"/>
      <c r="DH36" s="818"/>
      <c r="DI36" s="818"/>
      <c r="DJ36" s="818"/>
      <c r="DK36" s="819"/>
      <c r="DL36" s="817"/>
      <c r="DM36" s="818"/>
      <c r="DN36" s="818"/>
      <c r="DO36" s="818"/>
      <c r="DP36" s="819"/>
      <c r="DQ36" s="817"/>
      <c r="DR36" s="818"/>
      <c r="DS36" s="818"/>
      <c r="DT36" s="818"/>
      <c r="DU36" s="819"/>
      <c r="DV36" s="814"/>
      <c r="DW36" s="815"/>
      <c r="DX36" s="815"/>
      <c r="DY36" s="815"/>
      <c r="DZ36" s="820"/>
      <c r="EA36" s="215"/>
    </row>
    <row r="37" spans="1:131" ht="26.25" customHeight="1" x14ac:dyDescent="0.15">
      <c r="A37" s="227">
        <v>10</v>
      </c>
      <c r="B37" s="775" t="s">
        <v>420</v>
      </c>
      <c r="C37" s="776"/>
      <c r="D37" s="776"/>
      <c r="E37" s="776"/>
      <c r="F37" s="776"/>
      <c r="G37" s="776"/>
      <c r="H37" s="776"/>
      <c r="I37" s="776"/>
      <c r="J37" s="776"/>
      <c r="K37" s="776"/>
      <c r="L37" s="776"/>
      <c r="M37" s="776"/>
      <c r="N37" s="776"/>
      <c r="O37" s="776"/>
      <c r="P37" s="777"/>
      <c r="Q37" s="784">
        <v>48</v>
      </c>
      <c r="R37" s="785"/>
      <c r="S37" s="785"/>
      <c r="T37" s="785"/>
      <c r="U37" s="785"/>
      <c r="V37" s="785">
        <v>48</v>
      </c>
      <c r="W37" s="785"/>
      <c r="X37" s="785"/>
      <c r="Y37" s="785"/>
      <c r="Z37" s="785"/>
      <c r="AA37" s="785">
        <v>0</v>
      </c>
      <c r="AB37" s="785"/>
      <c r="AC37" s="785"/>
      <c r="AD37" s="785"/>
      <c r="AE37" s="786"/>
      <c r="AF37" s="787">
        <v>0</v>
      </c>
      <c r="AG37" s="788"/>
      <c r="AH37" s="788"/>
      <c r="AI37" s="788"/>
      <c r="AJ37" s="789"/>
      <c r="AK37" s="868">
        <v>37</v>
      </c>
      <c r="AL37" s="864"/>
      <c r="AM37" s="864"/>
      <c r="AN37" s="864"/>
      <c r="AO37" s="864"/>
      <c r="AP37" s="864" t="s">
        <v>605</v>
      </c>
      <c r="AQ37" s="864"/>
      <c r="AR37" s="864"/>
      <c r="AS37" s="864"/>
      <c r="AT37" s="864"/>
      <c r="AU37" s="864">
        <v>37</v>
      </c>
      <c r="AV37" s="864"/>
      <c r="AW37" s="864"/>
      <c r="AX37" s="864"/>
      <c r="AY37" s="864"/>
      <c r="AZ37" s="865" t="s">
        <v>607</v>
      </c>
      <c r="BA37" s="865"/>
      <c r="BB37" s="865"/>
      <c r="BC37" s="865"/>
      <c r="BD37" s="865"/>
      <c r="BE37" s="866" t="s">
        <v>412</v>
      </c>
      <c r="BF37" s="866"/>
      <c r="BG37" s="866"/>
      <c r="BH37" s="866"/>
      <c r="BI37" s="867"/>
      <c r="BJ37" s="217"/>
      <c r="BK37" s="217"/>
      <c r="BL37" s="217"/>
      <c r="BM37" s="217"/>
      <c r="BN37" s="217"/>
      <c r="BO37" s="226"/>
      <c r="BP37" s="226"/>
      <c r="BQ37" s="223">
        <v>31</v>
      </c>
      <c r="BR37" s="224"/>
      <c r="BS37" s="814"/>
      <c r="BT37" s="815"/>
      <c r="BU37" s="815"/>
      <c r="BV37" s="815"/>
      <c r="BW37" s="815"/>
      <c r="BX37" s="815"/>
      <c r="BY37" s="815"/>
      <c r="BZ37" s="815"/>
      <c r="CA37" s="815"/>
      <c r="CB37" s="815"/>
      <c r="CC37" s="815"/>
      <c r="CD37" s="815"/>
      <c r="CE37" s="815"/>
      <c r="CF37" s="815"/>
      <c r="CG37" s="816"/>
      <c r="CH37" s="817"/>
      <c r="CI37" s="818"/>
      <c r="CJ37" s="818"/>
      <c r="CK37" s="818"/>
      <c r="CL37" s="819"/>
      <c r="CM37" s="817"/>
      <c r="CN37" s="818"/>
      <c r="CO37" s="818"/>
      <c r="CP37" s="818"/>
      <c r="CQ37" s="819"/>
      <c r="CR37" s="817"/>
      <c r="CS37" s="818"/>
      <c r="CT37" s="818"/>
      <c r="CU37" s="818"/>
      <c r="CV37" s="819"/>
      <c r="CW37" s="817"/>
      <c r="CX37" s="818"/>
      <c r="CY37" s="818"/>
      <c r="CZ37" s="818"/>
      <c r="DA37" s="819"/>
      <c r="DB37" s="817"/>
      <c r="DC37" s="818"/>
      <c r="DD37" s="818"/>
      <c r="DE37" s="818"/>
      <c r="DF37" s="819"/>
      <c r="DG37" s="817"/>
      <c r="DH37" s="818"/>
      <c r="DI37" s="818"/>
      <c r="DJ37" s="818"/>
      <c r="DK37" s="819"/>
      <c r="DL37" s="817"/>
      <c r="DM37" s="818"/>
      <c r="DN37" s="818"/>
      <c r="DO37" s="818"/>
      <c r="DP37" s="819"/>
      <c r="DQ37" s="817"/>
      <c r="DR37" s="818"/>
      <c r="DS37" s="818"/>
      <c r="DT37" s="818"/>
      <c r="DU37" s="819"/>
      <c r="DV37" s="814"/>
      <c r="DW37" s="815"/>
      <c r="DX37" s="815"/>
      <c r="DY37" s="815"/>
      <c r="DZ37" s="820"/>
      <c r="EA37" s="215"/>
    </row>
    <row r="38" spans="1:131" ht="26.25" customHeight="1" x14ac:dyDescent="0.15">
      <c r="A38" s="227">
        <v>11</v>
      </c>
      <c r="B38" s="775" t="s">
        <v>421</v>
      </c>
      <c r="C38" s="776"/>
      <c r="D38" s="776"/>
      <c r="E38" s="776"/>
      <c r="F38" s="776"/>
      <c r="G38" s="776"/>
      <c r="H38" s="776"/>
      <c r="I38" s="776"/>
      <c r="J38" s="776"/>
      <c r="K38" s="776"/>
      <c r="L38" s="776"/>
      <c r="M38" s="776"/>
      <c r="N38" s="776"/>
      <c r="O38" s="776"/>
      <c r="P38" s="777"/>
      <c r="Q38" s="784">
        <v>1</v>
      </c>
      <c r="R38" s="785"/>
      <c r="S38" s="785"/>
      <c r="T38" s="785"/>
      <c r="U38" s="785"/>
      <c r="V38" s="785">
        <v>1</v>
      </c>
      <c r="W38" s="785"/>
      <c r="X38" s="785"/>
      <c r="Y38" s="785"/>
      <c r="Z38" s="785"/>
      <c r="AA38" s="785" t="s">
        <v>606</v>
      </c>
      <c r="AB38" s="785"/>
      <c r="AC38" s="785"/>
      <c r="AD38" s="785"/>
      <c r="AE38" s="786"/>
      <c r="AF38" s="787" t="s">
        <v>606</v>
      </c>
      <c r="AG38" s="788"/>
      <c r="AH38" s="788"/>
      <c r="AI38" s="788"/>
      <c r="AJ38" s="789"/>
      <c r="AK38" s="868" t="s">
        <v>605</v>
      </c>
      <c r="AL38" s="864"/>
      <c r="AM38" s="864"/>
      <c r="AN38" s="864"/>
      <c r="AO38" s="864"/>
      <c r="AP38" s="864" t="s">
        <v>605</v>
      </c>
      <c r="AQ38" s="864"/>
      <c r="AR38" s="864"/>
      <c r="AS38" s="864"/>
      <c r="AT38" s="864"/>
      <c r="AU38" s="864" t="s">
        <v>605</v>
      </c>
      <c r="AV38" s="864"/>
      <c r="AW38" s="864"/>
      <c r="AX38" s="864"/>
      <c r="AY38" s="864"/>
      <c r="AZ38" s="865" t="s">
        <v>607</v>
      </c>
      <c r="BA38" s="865"/>
      <c r="BB38" s="865"/>
      <c r="BC38" s="865"/>
      <c r="BD38" s="865"/>
      <c r="BE38" s="866" t="s">
        <v>416</v>
      </c>
      <c r="BF38" s="866"/>
      <c r="BG38" s="866"/>
      <c r="BH38" s="866"/>
      <c r="BI38" s="867"/>
      <c r="BJ38" s="217"/>
      <c r="BK38" s="217"/>
      <c r="BL38" s="217"/>
      <c r="BM38" s="217"/>
      <c r="BN38" s="217"/>
      <c r="BO38" s="226"/>
      <c r="BP38" s="226"/>
      <c r="BQ38" s="223">
        <v>32</v>
      </c>
      <c r="BR38" s="224"/>
      <c r="BS38" s="814"/>
      <c r="BT38" s="815"/>
      <c r="BU38" s="815"/>
      <c r="BV38" s="815"/>
      <c r="BW38" s="815"/>
      <c r="BX38" s="815"/>
      <c r="BY38" s="815"/>
      <c r="BZ38" s="815"/>
      <c r="CA38" s="815"/>
      <c r="CB38" s="815"/>
      <c r="CC38" s="815"/>
      <c r="CD38" s="815"/>
      <c r="CE38" s="815"/>
      <c r="CF38" s="815"/>
      <c r="CG38" s="816"/>
      <c r="CH38" s="817"/>
      <c r="CI38" s="818"/>
      <c r="CJ38" s="818"/>
      <c r="CK38" s="818"/>
      <c r="CL38" s="819"/>
      <c r="CM38" s="817"/>
      <c r="CN38" s="818"/>
      <c r="CO38" s="818"/>
      <c r="CP38" s="818"/>
      <c r="CQ38" s="819"/>
      <c r="CR38" s="817"/>
      <c r="CS38" s="818"/>
      <c r="CT38" s="818"/>
      <c r="CU38" s="818"/>
      <c r="CV38" s="819"/>
      <c r="CW38" s="817"/>
      <c r="CX38" s="818"/>
      <c r="CY38" s="818"/>
      <c r="CZ38" s="818"/>
      <c r="DA38" s="819"/>
      <c r="DB38" s="817"/>
      <c r="DC38" s="818"/>
      <c r="DD38" s="818"/>
      <c r="DE38" s="818"/>
      <c r="DF38" s="819"/>
      <c r="DG38" s="817"/>
      <c r="DH38" s="818"/>
      <c r="DI38" s="818"/>
      <c r="DJ38" s="818"/>
      <c r="DK38" s="819"/>
      <c r="DL38" s="817"/>
      <c r="DM38" s="818"/>
      <c r="DN38" s="818"/>
      <c r="DO38" s="818"/>
      <c r="DP38" s="819"/>
      <c r="DQ38" s="817"/>
      <c r="DR38" s="818"/>
      <c r="DS38" s="818"/>
      <c r="DT38" s="818"/>
      <c r="DU38" s="819"/>
      <c r="DV38" s="814"/>
      <c r="DW38" s="815"/>
      <c r="DX38" s="815"/>
      <c r="DY38" s="815"/>
      <c r="DZ38" s="820"/>
      <c r="EA38" s="215"/>
    </row>
    <row r="39" spans="1:131" ht="26.25" customHeight="1" x14ac:dyDescent="0.15">
      <c r="A39" s="227">
        <v>12</v>
      </c>
      <c r="B39" s="775"/>
      <c r="C39" s="776"/>
      <c r="D39" s="776"/>
      <c r="E39" s="776"/>
      <c r="F39" s="776"/>
      <c r="G39" s="776"/>
      <c r="H39" s="776"/>
      <c r="I39" s="776"/>
      <c r="J39" s="776"/>
      <c r="K39" s="776"/>
      <c r="L39" s="776"/>
      <c r="M39" s="776"/>
      <c r="N39" s="776"/>
      <c r="O39" s="776"/>
      <c r="P39" s="777"/>
      <c r="Q39" s="784"/>
      <c r="R39" s="785"/>
      <c r="S39" s="785"/>
      <c r="T39" s="785"/>
      <c r="U39" s="785"/>
      <c r="V39" s="785"/>
      <c r="W39" s="785"/>
      <c r="X39" s="785"/>
      <c r="Y39" s="785"/>
      <c r="Z39" s="785"/>
      <c r="AA39" s="785"/>
      <c r="AB39" s="785"/>
      <c r="AC39" s="785"/>
      <c r="AD39" s="785"/>
      <c r="AE39" s="786"/>
      <c r="AF39" s="787"/>
      <c r="AG39" s="788"/>
      <c r="AH39" s="788"/>
      <c r="AI39" s="788"/>
      <c r="AJ39" s="789"/>
      <c r="AK39" s="868"/>
      <c r="AL39" s="864"/>
      <c r="AM39" s="864"/>
      <c r="AN39" s="864"/>
      <c r="AO39" s="864"/>
      <c r="AP39" s="864"/>
      <c r="AQ39" s="864"/>
      <c r="AR39" s="864"/>
      <c r="AS39" s="864"/>
      <c r="AT39" s="864"/>
      <c r="AU39" s="864"/>
      <c r="AV39" s="864"/>
      <c r="AW39" s="864"/>
      <c r="AX39" s="864"/>
      <c r="AY39" s="864"/>
      <c r="AZ39" s="865"/>
      <c r="BA39" s="865"/>
      <c r="BB39" s="865"/>
      <c r="BC39" s="865"/>
      <c r="BD39" s="865"/>
      <c r="BE39" s="866"/>
      <c r="BF39" s="866"/>
      <c r="BG39" s="866"/>
      <c r="BH39" s="866"/>
      <c r="BI39" s="867"/>
      <c r="BJ39" s="217"/>
      <c r="BK39" s="217"/>
      <c r="BL39" s="217"/>
      <c r="BM39" s="217"/>
      <c r="BN39" s="217"/>
      <c r="BO39" s="226"/>
      <c r="BP39" s="226"/>
      <c r="BQ39" s="223">
        <v>33</v>
      </c>
      <c r="BR39" s="224"/>
      <c r="BS39" s="814"/>
      <c r="BT39" s="815"/>
      <c r="BU39" s="815"/>
      <c r="BV39" s="815"/>
      <c r="BW39" s="815"/>
      <c r="BX39" s="815"/>
      <c r="BY39" s="815"/>
      <c r="BZ39" s="815"/>
      <c r="CA39" s="815"/>
      <c r="CB39" s="815"/>
      <c r="CC39" s="815"/>
      <c r="CD39" s="815"/>
      <c r="CE39" s="815"/>
      <c r="CF39" s="815"/>
      <c r="CG39" s="816"/>
      <c r="CH39" s="817"/>
      <c r="CI39" s="818"/>
      <c r="CJ39" s="818"/>
      <c r="CK39" s="818"/>
      <c r="CL39" s="819"/>
      <c r="CM39" s="817"/>
      <c r="CN39" s="818"/>
      <c r="CO39" s="818"/>
      <c r="CP39" s="818"/>
      <c r="CQ39" s="819"/>
      <c r="CR39" s="817"/>
      <c r="CS39" s="818"/>
      <c r="CT39" s="818"/>
      <c r="CU39" s="818"/>
      <c r="CV39" s="819"/>
      <c r="CW39" s="817"/>
      <c r="CX39" s="818"/>
      <c r="CY39" s="818"/>
      <c r="CZ39" s="818"/>
      <c r="DA39" s="819"/>
      <c r="DB39" s="817"/>
      <c r="DC39" s="818"/>
      <c r="DD39" s="818"/>
      <c r="DE39" s="818"/>
      <c r="DF39" s="819"/>
      <c r="DG39" s="817"/>
      <c r="DH39" s="818"/>
      <c r="DI39" s="818"/>
      <c r="DJ39" s="818"/>
      <c r="DK39" s="819"/>
      <c r="DL39" s="817"/>
      <c r="DM39" s="818"/>
      <c r="DN39" s="818"/>
      <c r="DO39" s="818"/>
      <c r="DP39" s="819"/>
      <c r="DQ39" s="817"/>
      <c r="DR39" s="818"/>
      <c r="DS39" s="818"/>
      <c r="DT39" s="818"/>
      <c r="DU39" s="819"/>
      <c r="DV39" s="814"/>
      <c r="DW39" s="815"/>
      <c r="DX39" s="815"/>
      <c r="DY39" s="815"/>
      <c r="DZ39" s="820"/>
      <c r="EA39" s="215"/>
    </row>
    <row r="40" spans="1:131" ht="26.25" customHeight="1" x14ac:dyDescent="0.15">
      <c r="A40" s="223">
        <v>13</v>
      </c>
      <c r="B40" s="775"/>
      <c r="C40" s="776"/>
      <c r="D40" s="776"/>
      <c r="E40" s="776"/>
      <c r="F40" s="776"/>
      <c r="G40" s="776"/>
      <c r="H40" s="776"/>
      <c r="I40" s="776"/>
      <c r="J40" s="776"/>
      <c r="K40" s="776"/>
      <c r="L40" s="776"/>
      <c r="M40" s="776"/>
      <c r="N40" s="776"/>
      <c r="O40" s="776"/>
      <c r="P40" s="777"/>
      <c r="Q40" s="784"/>
      <c r="R40" s="785"/>
      <c r="S40" s="785"/>
      <c r="T40" s="785"/>
      <c r="U40" s="785"/>
      <c r="V40" s="785"/>
      <c r="W40" s="785"/>
      <c r="X40" s="785"/>
      <c r="Y40" s="785"/>
      <c r="Z40" s="785"/>
      <c r="AA40" s="785"/>
      <c r="AB40" s="785"/>
      <c r="AC40" s="785"/>
      <c r="AD40" s="785"/>
      <c r="AE40" s="786"/>
      <c r="AF40" s="787"/>
      <c r="AG40" s="788"/>
      <c r="AH40" s="788"/>
      <c r="AI40" s="788"/>
      <c r="AJ40" s="789"/>
      <c r="AK40" s="868"/>
      <c r="AL40" s="864"/>
      <c r="AM40" s="864"/>
      <c r="AN40" s="864"/>
      <c r="AO40" s="864"/>
      <c r="AP40" s="864"/>
      <c r="AQ40" s="864"/>
      <c r="AR40" s="864"/>
      <c r="AS40" s="864"/>
      <c r="AT40" s="864"/>
      <c r="AU40" s="864"/>
      <c r="AV40" s="864"/>
      <c r="AW40" s="864"/>
      <c r="AX40" s="864"/>
      <c r="AY40" s="864"/>
      <c r="AZ40" s="865"/>
      <c r="BA40" s="865"/>
      <c r="BB40" s="865"/>
      <c r="BC40" s="865"/>
      <c r="BD40" s="865"/>
      <c r="BE40" s="866"/>
      <c r="BF40" s="866"/>
      <c r="BG40" s="866"/>
      <c r="BH40" s="866"/>
      <c r="BI40" s="867"/>
      <c r="BJ40" s="217"/>
      <c r="BK40" s="217"/>
      <c r="BL40" s="217"/>
      <c r="BM40" s="217"/>
      <c r="BN40" s="217"/>
      <c r="BO40" s="226"/>
      <c r="BP40" s="226"/>
      <c r="BQ40" s="223">
        <v>34</v>
      </c>
      <c r="BR40" s="224"/>
      <c r="BS40" s="814"/>
      <c r="BT40" s="815"/>
      <c r="BU40" s="815"/>
      <c r="BV40" s="815"/>
      <c r="BW40" s="815"/>
      <c r="BX40" s="815"/>
      <c r="BY40" s="815"/>
      <c r="BZ40" s="815"/>
      <c r="CA40" s="815"/>
      <c r="CB40" s="815"/>
      <c r="CC40" s="815"/>
      <c r="CD40" s="815"/>
      <c r="CE40" s="815"/>
      <c r="CF40" s="815"/>
      <c r="CG40" s="816"/>
      <c r="CH40" s="817"/>
      <c r="CI40" s="818"/>
      <c r="CJ40" s="818"/>
      <c r="CK40" s="818"/>
      <c r="CL40" s="819"/>
      <c r="CM40" s="817"/>
      <c r="CN40" s="818"/>
      <c r="CO40" s="818"/>
      <c r="CP40" s="818"/>
      <c r="CQ40" s="819"/>
      <c r="CR40" s="817"/>
      <c r="CS40" s="818"/>
      <c r="CT40" s="818"/>
      <c r="CU40" s="818"/>
      <c r="CV40" s="819"/>
      <c r="CW40" s="817"/>
      <c r="CX40" s="818"/>
      <c r="CY40" s="818"/>
      <c r="CZ40" s="818"/>
      <c r="DA40" s="819"/>
      <c r="DB40" s="817"/>
      <c r="DC40" s="818"/>
      <c r="DD40" s="818"/>
      <c r="DE40" s="818"/>
      <c r="DF40" s="819"/>
      <c r="DG40" s="817"/>
      <c r="DH40" s="818"/>
      <c r="DI40" s="818"/>
      <c r="DJ40" s="818"/>
      <c r="DK40" s="819"/>
      <c r="DL40" s="817"/>
      <c r="DM40" s="818"/>
      <c r="DN40" s="818"/>
      <c r="DO40" s="818"/>
      <c r="DP40" s="819"/>
      <c r="DQ40" s="817"/>
      <c r="DR40" s="818"/>
      <c r="DS40" s="818"/>
      <c r="DT40" s="818"/>
      <c r="DU40" s="819"/>
      <c r="DV40" s="814"/>
      <c r="DW40" s="815"/>
      <c r="DX40" s="815"/>
      <c r="DY40" s="815"/>
      <c r="DZ40" s="820"/>
      <c r="EA40" s="215"/>
    </row>
    <row r="41" spans="1:131" ht="26.25" customHeight="1" x14ac:dyDescent="0.15">
      <c r="A41" s="223">
        <v>14</v>
      </c>
      <c r="B41" s="775"/>
      <c r="C41" s="776"/>
      <c r="D41" s="776"/>
      <c r="E41" s="776"/>
      <c r="F41" s="776"/>
      <c r="G41" s="776"/>
      <c r="H41" s="776"/>
      <c r="I41" s="776"/>
      <c r="J41" s="776"/>
      <c r="K41" s="776"/>
      <c r="L41" s="776"/>
      <c r="M41" s="776"/>
      <c r="N41" s="776"/>
      <c r="O41" s="776"/>
      <c r="P41" s="777"/>
      <c r="Q41" s="784"/>
      <c r="R41" s="785"/>
      <c r="S41" s="785"/>
      <c r="T41" s="785"/>
      <c r="U41" s="785"/>
      <c r="V41" s="785"/>
      <c r="W41" s="785"/>
      <c r="X41" s="785"/>
      <c r="Y41" s="785"/>
      <c r="Z41" s="785"/>
      <c r="AA41" s="785"/>
      <c r="AB41" s="785"/>
      <c r="AC41" s="785"/>
      <c r="AD41" s="785"/>
      <c r="AE41" s="786"/>
      <c r="AF41" s="787"/>
      <c r="AG41" s="788"/>
      <c r="AH41" s="788"/>
      <c r="AI41" s="788"/>
      <c r="AJ41" s="789"/>
      <c r="AK41" s="868"/>
      <c r="AL41" s="864"/>
      <c r="AM41" s="864"/>
      <c r="AN41" s="864"/>
      <c r="AO41" s="864"/>
      <c r="AP41" s="864"/>
      <c r="AQ41" s="864"/>
      <c r="AR41" s="864"/>
      <c r="AS41" s="864"/>
      <c r="AT41" s="864"/>
      <c r="AU41" s="864"/>
      <c r="AV41" s="864"/>
      <c r="AW41" s="864"/>
      <c r="AX41" s="864"/>
      <c r="AY41" s="864"/>
      <c r="AZ41" s="865"/>
      <c r="BA41" s="865"/>
      <c r="BB41" s="865"/>
      <c r="BC41" s="865"/>
      <c r="BD41" s="865"/>
      <c r="BE41" s="866"/>
      <c r="BF41" s="866"/>
      <c r="BG41" s="866"/>
      <c r="BH41" s="866"/>
      <c r="BI41" s="867"/>
      <c r="BJ41" s="217"/>
      <c r="BK41" s="217"/>
      <c r="BL41" s="217"/>
      <c r="BM41" s="217"/>
      <c r="BN41" s="217"/>
      <c r="BO41" s="226"/>
      <c r="BP41" s="226"/>
      <c r="BQ41" s="223">
        <v>35</v>
      </c>
      <c r="BR41" s="224"/>
      <c r="BS41" s="814"/>
      <c r="BT41" s="815"/>
      <c r="BU41" s="815"/>
      <c r="BV41" s="815"/>
      <c r="BW41" s="815"/>
      <c r="BX41" s="815"/>
      <c r="BY41" s="815"/>
      <c r="BZ41" s="815"/>
      <c r="CA41" s="815"/>
      <c r="CB41" s="815"/>
      <c r="CC41" s="815"/>
      <c r="CD41" s="815"/>
      <c r="CE41" s="815"/>
      <c r="CF41" s="815"/>
      <c r="CG41" s="816"/>
      <c r="CH41" s="817"/>
      <c r="CI41" s="818"/>
      <c r="CJ41" s="818"/>
      <c r="CK41" s="818"/>
      <c r="CL41" s="819"/>
      <c r="CM41" s="817"/>
      <c r="CN41" s="818"/>
      <c r="CO41" s="818"/>
      <c r="CP41" s="818"/>
      <c r="CQ41" s="819"/>
      <c r="CR41" s="817"/>
      <c r="CS41" s="818"/>
      <c r="CT41" s="818"/>
      <c r="CU41" s="818"/>
      <c r="CV41" s="819"/>
      <c r="CW41" s="817"/>
      <c r="CX41" s="818"/>
      <c r="CY41" s="818"/>
      <c r="CZ41" s="818"/>
      <c r="DA41" s="819"/>
      <c r="DB41" s="817"/>
      <c r="DC41" s="818"/>
      <c r="DD41" s="818"/>
      <c r="DE41" s="818"/>
      <c r="DF41" s="819"/>
      <c r="DG41" s="817"/>
      <c r="DH41" s="818"/>
      <c r="DI41" s="818"/>
      <c r="DJ41" s="818"/>
      <c r="DK41" s="819"/>
      <c r="DL41" s="817"/>
      <c r="DM41" s="818"/>
      <c r="DN41" s="818"/>
      <c r="DO41" s="818"/>
      <c r="DP41" s="819"/>
      <c r="DQ41" s="817"/>
      <c r="DR41" s="818"/>
      <c r="DS41" s="818"/>
      <c r="DT41" s="818"/>
      <c r="DU41" s="819"/>
      <c r="DV41" s="814"/>
      <c r="DW41" s="815"/>
      <c r="DX41" s="815"/>
      <c r="DY41" s="815"/>
      <c r="DZ41" s="820"/>
      <c r="EA41" s="215"/>
    </row>
    <row r="42" spans="1:131" ht="26.25" customHeight="1" x14ac:dyDescent="0.15">
      <c r="A42" s="223">
        <v>15</v>
      </c>
      <c r="B42" s="775"/>
      <c r="C42" s="776"/>
      <c r="D42" s="776"/>
      <c r="E42" s="776"/>
      <c r="F42" s="776"/>
      <c r="G42" s="776"/>
      <c r="H42" s="776"/>
      <c r="I42" s="776"/>
      <c r="J42" s="776"/>
      <c r="K42" s="776"/>
      <c r="L42" s="776"/>
      <c r="M42" s="776"/>
      <c r="N42" s="776"/>
      <c r="O42" s="776"/>
      <c r="P42" s="777"/>
      <c r="Q42" s="784"/>
      <c r="R42" s="785"/>
      <c r="S42" s="785"/>
      <c r="T42" s="785"/>
      <c r="U42" s="785"/>
      <c r="V42" s="785"/>
      <c r="W42" s="785"/>
      <c r="X42" s="785"/>
      <c r="Y42" s="785"/>
      <c r="Z42" s="785"/>
      <c r="AA42" s="785"/>
      <c r="AB42" s="785"/>
      <c r="AC42" s="785"/>
      <c r="AD42" s="785"/>
      <c r="AE42" s="786"/>
      <c r="AF42" s="787"/>
      <c r="AG42" s="788"/>
      <c r="AH42" s="788"/>
      <c r="AI42" s="788"/>
      <c r="AJ42" s="789"/>
      <c r="AK42" s="868"/>
      <c r="AL42" s="864"/>
      <c r="AM42" s="864"/>
      <c r="AN42" s="864"/>
      <c r="AO42" s="864"/>
      <c r="AP42" s="864"/>
      <c r="AQ42" s="864"/>
      <c r="AR42" s="864"/>
      <c r="AS42" s="864"/>
      <c r="AT42" s="864"/>
      <c r="AU42" s="864"/>
      <c r="AV42" s="864"/>
      <c r="AW42" s="864"/>
      <c r="AX42" s="864"/>
      <c r="AY42" s="864"/>
      <c r="AZ42" s="865"/>
      <c r="BA42" s="865"/>
      <c r="BB42" s="865"/>
      <c r="BC42" s="865"/>
      <c r="BD42" s="865"/>
      <c r="BE42" s="866"/>
      <c r="BF42" s="866"/>
      <c r="BG42" s="866"/>
      <c r="BH42" s="866"/>
      <c r="BI42" s="867"/>
      <c r="BJ42" s="217"/>
      <c r="BK42" s="217"/>
      <c r="BL42" s="217"/>
      <c r="BM42" s="217"/>
      <c r="BN42" s="217"/>
      <c r="BO42" s="226"/>
      <c r="BP42" s="226"/>
      <c r="BQ42" s="223">
        <v>36</v>
      </c>
      <c r="BR42" s="224"/>
      <c r="BS42" s="814"/>
      <c r="BT42" s="815"/>
      <c r="BU42" s="815"/>
      <c r="BV42" s="815"/>
      <c r="BW42" s="815"/>
      <c r="BX42" s="815"/>
      <c r="BY42" s="815"/>
      <c r="BZ42" s="815"/>
      <c r="CA42" s="815"/>
      <c r="CB42" s="815"/>
      <c r="CC42" s="815"/>
      <c r="CD42" s="815"/>
      <c r="CE42" s="815"/>
      <c r="CF42" s="815"/>
      <c r="CG42" s="816"/>
      <c r="CH42" s="817"/>
      <c r="CI42" s="818"/>
      <c r="CJ42" s="818"/>
      <c r="CK42" s="818"/>
      <c r="CL42" s="819"/>
      <c r="CM42" s="817"/>
      <c r="CN42" s="818"/>
      <c r="CO42" s="818"/>
      <c r="CP42" s="818"/>
      <c r="CQ42" s="819"/>
      <c r="CR42" s="817"/>
      <c r="CS42" s="818"/>
      <c r="CT42" s="818"/>
      <c r="CU42" s="818"/>
      <c r="CV42" s="819"/>
      <c r="CW42" s="817"/>
      <c r="CX42" s="818"/>
      <c r="CY42" s="818"/>
      <c r="CZ42" s="818"/>
      <c r="DA42" s="819"/>
      <c r="DB42" s="817"/>
      <c r="DC42" s="818"/>
      <c r="DD42" s="818"/>
      <c r="DE42" s="818"/>
      <c r="DF42" s="819"/>
      <c r="DG42" s="817"/>
      <c r="DH42" s="818"/>
      <c r="DI42" s="818"/>
      <c r="DJ42" s="818"/>
      <c r="DK42" s="819"/>
      <c r="DL42" s="817"/>
      <c r="DM42" s="818"/>
      <c r="DN42" s="818"/>
      <c r="DO42" s="818"/>
      <c r="DP42" s="819"/>
      <c r="DQ42" s="817"/>
      <c r="DR42" s="818"/>
      <c r="DS42" s="818"/>
      <c r="DT42" s="818"/>
      <c r="DU42" s="819"/>
      <c r="DV42" s="814"/>
      <c r="DW42" s="815"/>
      <c r="DX42" s="815"/>
      <c r="DY42" s="815"/>
      <c r="DZ42" s="820"/>
      <c r="EA42" s="215"/>
    </row>
    <row r="43" spans="1:131" ht="26.25" customHeight="1" x14ac:dyDescent="0.15">
      <c r="A43" s="223">
        <v>16</v>
      </c>
      <c r="B43" s="775"/>
      <c r="C43" s="776"/>
      <c r="D43" s="776"/>
      <c r="E43" s="776"/>
      <c r="F43" s="776"/>
      <c r="G43" s="776"/>
      <c r="H43" s="776"/>
      <c r="I43" s="776"/>
      <c r="J43" s="776"/>
      <c r="K43" s="776"/>
      <c r="L43" s="776"/>
      <c r="M43" s="776"/>
      <c r="N43" s="776"/>
      <c r="O43" s="776"/>
      <c r="P43" s="777"/>
      <c r="Q43" s="784"/>
      <c r="R43" s="785"/>
      <c r="S43" s="785"/>
      <c r="T43" s="785"/>
      <c r="U43" s="785"/>
      <c r="V43" s="785"/>
      <c r="W43" s="785"/>
      <c r="X43" s="785"/>
      <c r="Y43" s="785"/>
      <c r="Z43" s="785"/>
      <c r="AA43" s="785"/>
      <c r="AB43" s="785"/>
      <c r="AC43" s="785"/>
      <c r="AD43" s="785"/>
      <c r="AE43" s="786"/>
      <c r="AF43" s="787"/>
      <c r="AG43" s="788"/>
      <c r="AH43" s="788"/>
      <c r="AI43" s="788"/>
      <c r="AJ43" s="789"/>
      <c r="AK43" s="868"/>
      <c r="AL43" s="864"/>
      <c r="AM43" s="864"/>
      <c r="AN43" s="864"/>
      <c r="AO43" s="864"/>
      <c r="AP43" s="864"/>
      <c r="AQ43" s="864"/>
      <c r="AR43" s="864"/>
      <c r="AS43" s="864"/>
      <c r="AT43" s="864"/>
      <c r="AU43" s="864"/>
      <c r="AV43" s="864"/>
      <c r="AW43" s="864"/>
      <c r="AX43" s="864"/>
      <c r="AY43" s="864"/>
      <c r="AZ43" s="865"/>
      <c r="BA43" s="865"/>
      <c r="BB43" s="865"/>
      <c r="BC43" s="865"/>
      <c r="BD43" s="865"/>
      <c r="BE43" s="866"/>
      <c r="BF43" s="866"/>
      <c r="BG43" s="866"/>
      <c r="BH43" s="866"/>
      <c r="BI43" s="867"/>
      <c r="BJ43" s="217"/>
      <c r="BK43" s="217"/>
      <c r="BL43" s="217"/>
      <c r="BM43" s="217"/>
      <c r="BN43" s="217"/>
      <c r="BO43" s="226"/>
      <c r="BP43" s="226"/>
      <c r="BQ43" s="223">
        <v>37</v>
      </c>
      <c r="BR43" s="224"/>
      <c r="BS43" s="814"/>
      <c r="BT43" s="815"/>
      <c r="BU43" s="815"/>
      <c r="BV43" s="815"/>
      <c r="BW43" s="815"/>
      <c r="BX43" s="815"/>
      <c r="BY43" s="815"/>
      <c r="BZ43" s="815"/>
      <c r="CA43" s="815"/>
      <c r="CB43" s="815"/>
      <c r="CC43" s="815"/>
      <c r="CD43" s="815"/>
      <c r="CE43" s="815"/>
      <c r="CF43" s="815"/>
      <c r="CG43" s="816"/>
      <c r="CH43" s="817"/>
      <c r="CI43" s="818"/>
      <c r="CJ43" s="818"/>
      <c r="CK43" s="818"/>
      <c r="CL43" s="819"/>
      <c r="CM43" s="817"/>
      <c r="CN43" s="818"/>
      <c r="CO43" s="818"/>
      <c r="CP43" s="818"/>
      <c r="CQ43" s="819"/>
      <c r="CR43" s="817"/>
      <c r="CS43" s="818"/>
      <c r="CT43" s="818"/>
      <c r="CU43" s="818"/>
      <c r="CV43" s="819"/>
      <c r="CW43" s="817"/>
      <c r="CX43" s="818"/>
      <c r="CY43" s="818"/>
      <c r="CZ43" s="818"/>
      <c r="DA43" s="819"/>
      <c r="DB43" s="817"/>
      <c r="DC43" s="818"/>
      <c r="DD43" s="818"/>
      <c r="DE43" s="818"/>
      <c r="DF43" s="819"/>
      <c r="DG43" s="817"/>
      <c r="DH43" s="818"/>
      <c r="DI43" s="818"/>
      <c r="DJ43" s="818"/>
      <c r="DK43" s="819"/>
      <c r="DL43" s="817"/>
      <c r="DM43" s="818"/>
      <c r="DN43" s="818"/>
      <c r="DO43" s="818"/>
      <c r="DP43" s="819"/>
      <c r="DQ43" s="817"/>
      <c r="DR43" s="818"/>
      <c r="DS43" s="818"/>
      <c r="DT43" s="818"/>
      <c r="DU43" s="819"/>
      <c r="DV43" s="814"/>
      <c r="DW43" s="815"/>
      <c r="DX43" s="815"/>
      <c r="DY43" s="815"/>
      <c r="DZ43" s="820"/>
      <c r="EA43" s="215"/>
    </row>
    <row r="44" spans="1:131" ht="26.25" customHeight="1" x14ac:dyDescent="0.15">
      <c r="A44" s="223">
        <v>17</v>
      </c>
      <c r="B44" s="775"/>
      <c r="C44" s="776"/>
      <c r="D44" s="776"/>
      <c r="E44" s="776"/>
      <c r="F44" s="776"/>
      <c r="G44" s="776"/>
      <c r="H44" s="776"/>
      <c r="I44" s="776"/>
      <c r="J44" s="776"/>
      <c r="K44" s="776"/>
      <c r="L44" s="776"/>
      <c r="M44" s="776"/>
      <c r="N44" s="776"/>
      <c r="O44" s="776"/>
      <c r="P44" s="777"/>
      <c r="Q44" s="784"/>
      <c r="R44" s="785"/>
      <c r="S44" s="785"/>
      <c r="T44" s="785"/>
      <c r="U44" s="785"/>
      <c r="V44" s="785"/>
      <c r="W44" s="785"/>
      <c r="X44" s="785"/>
      <c r="Y44" s="785"/>
      <c r="Z44" s="785"/>
      <c r="AA44" s="785"/>
      <c r="AB44" s="785"/>
      <c r="AC44" s="785"/>
      <c r="AD44" s="785"/>
      <c r="AE44" s="786"/>
      <c r="AF44" s="787"/>
      <c r="AG44" s="788"/>
      <c r="AH44" s="788"/>
      <c r="AI44" s="788"/>
      <c r="AJ44" s="789"/>
      <c r="AK44" s="868"/>
      <c r="AL44" s="864"/>
      <c r="AM44" s="864"/>
      <c r="AN44" s="864"/>
      <c r="AO44" s="864"/>
      <c r="AP44" s="864"/>
      <c r="AQ44" s="864"/>
      <c r="AR44" s="864"/>
      <c r="AS44" s="864"/>
      <c r="AT44" s="864"/>
      <c r="AU44" s="864"/>
      <c r="AV44" s="864"/>
      <c r="AW44" s="864"/>
      <c r="AX44" s="864"/>
      <c r="AY44" s="864"/>
      <c r="AZ44" s="865"/>
      <c r="BA44" s="865"/>
      <c r="BB44" s="865"/>
      <c r="BC44" s="865"/>
      <c r="BD44" s="865"/>
      <c r="BE44" s="866"/>
      <c r="BF44" s="866"/>
      <c r="BG44" s="866"/>
      <c r="BH44" s="866"/>
      <c r="BI44" s="867"/>
      <c r="BJ44" s="217"/>
      <c r="BK44" s="217"/>
      <c r="BL44" s="217"/>
      <c r="BM44" s="217"/>
      <c r="BN44" s="217"/>
      <c r="BO44" s="226"/>
      <c r="BP44" s="226"/>
      <c r="BQ44" s="223">
        <v>38</v>
      </c>
      <c r="BR44" s="224"/>
      <c r="BS44" s="814"/>
      <c r="BT44" s="815"/>
      <c r="BU44" s="815"/>
      <c r="BV44" s="815"/>
      <c r="BW44" s="815"/>
      <c r="BX44" s="815"/>
      <c r="BY44" s="815"/>
      <c r="BZ44" s="815"/>
      <c r="CA44" s="815"/>
      <c r="CB44" s="815"/>
      <c r="CC44" s="815"/>
      <c r="CD44" s="815"/>
      <c r="CE44" s="815"/>
      <c r="CF44" s="815"/>
      <c r="CG44" s="816"/>
      <c r="CH44" s="817"/>
      <c r="CI44" s="818"/>
      <c r="CJ44" s="818"/>
      <c r="CK44" s="818"/>
      <c r="CL44" s="819"/>
      <c r="CM44" s="817"/>
      <c r="CN44" s="818"/>
      <c r="CO44" s="818"/>
      <c r="CP44" s="818"/>
      <c r="CQ44" s="819"/>
      <c r="CR44" s="817"/>
      <c r="CS44" s="818"/>
      <c r="CT44" s="818"/>
      <c r="CU44" s="818"/>
      <c r="CV44" s="819"/>
      <c r="CW44" s="817"/>
      <c r="CX44" s="818"/>
      <c r="CY44" s="818"/>
      <c r="CZ44" s="818"/>
      <c r="DA44" s="819"/>
      <c r="DB44" s="817"/>
      <c r="DC44" s="818"/>
      <c r="DD44" s="818"/>
      <c r="DE44" s="818"/>
      <c r="DF44" s="819"/>
      <c r="DG44" s="817"/>
      <c r="DH44" s="818"/>
      <c r="DI44" s="818"/>
      <c r="DJ44" s="818"/>
      <c r="DK44" s="819"/>
      <c r="DL44" s="817"/>
      <c r="DM44" s="818"/>
      <c r="DN44" s="818"/>
      <c r="DO44" s="818"/>
      <c r="DP44" s="819"/>
      <c r="DQ44" s="817"/>
      <c r="DR44" s="818"/>
      <c r="DS44" s="818"/>
      <c r="DT44" s="818"/>
      <c r="DU44" s="819"/>
      <c r="DV44" s="814"/>
      <c r="DW44" s="815"/>
      <c r="DX44" s="815"/>
      <c r="DY44" s="815"/>
      <c r="DZ44" s="820"/>
      <c r="EA44" s="215"/>
    </row>
    <row r="45" spans="1:131" ht="26.25" customHeight="1" x14ac:dyDescent="0.15">
      <c r="A45" s="223">
        <v>18</v>
      </c>
      <c r="B45" s="775"/>
      <c r="C45" s="776"/>
      <c r="D45" s="776"/>
      <c r="E45" s="776"/>
      <c r="F45" s="776"/>
      <c r="G45" s="776"/>
      <c r="H45" s="776"/>
      <c r="I45" s="776"/>
      <c r="J45" s="776"/>
      <c r="K45" s="776"/>
      <c r="L45" s="776"/>
      <c r="M45" s="776"/>
      <c r="N45" s="776"/>
      <c r="O45" s="776"/>
      <c r="P45" s="777"/>
      <c r="Q45" s="784"/>
      <c r="R45" s="785"/>
      <c r="S45" s="785"/>
      <c r="T45" s="785"/>
      <c r="U45" s="785"/>
      <c r="V45" s="785"/>
      <c r="W45" s="785"/>
      <c r="X45" s="785"/>
      <c r="Y45" s="785"/>
      <c r="Z45" s="785"/>
      <c r="AA45" s="785"/>
      <c r="AB45" s="785"/>
      <c r="AC45" s="785"/>
      <c r="AD45" s="785"/>
      <c r="AE45" s="786"/>
      <c r="AF45" s="787"/>
      <c r="AG45" s="788"/>
      <c r="AH45" s="788"/>
      <c r="AI45" s="788"/>
      <c r="AJ45" s="789"/>
      <c r="AK45" s="868"/>
      <c r="AL45" s="864"/>
      <c r="AM45" s="864"/>
      <c r="AN45" s="864"/>
      <c r="AO45" s="864"/>
      <c r="AP45" s="864"/>
      <c r="AQ45" s="864"/>
      <c r="AR45" s="864"/>
      <c r="AS45" s="864"/>
      <c r="AT45" s="864"/>
      <c r="AU45" s="864"/>
      <c r="AV45" s="864"/>
      <c r="AW45" s="864"/>
      <c r="AX45" s="864"/>
      <c r="AY45" s="864"/>
      <c r="AZ45" s="865"/>
      <c r="BA45" s="865"/>
      <c r="BB45" s="865"/>
      <c r="BC45" s="865"/>
      <c r="BD45" s="865"/>
      <c r="BE45" s="866"/>
      <c r="BF45" s="866"/>
      <c r="BG45" s="866"/>
      <c r="BH45" s="866"/>
      <c r="BI45" s="867"/>
      <c r="BJ45" s="217"/>
      <c r="BK45" s="217"/>
      <c r="BL45" s="217"/>
      <c r="BM45" s="217"/>
      <c r="BN45" s="217"/>
      <c r="BO45" s="226"/>
      <c r="BP45" s="226"/>
      <c r="BQ45" s="223">
        <v>39</v>
      </c>
      <c r="BR45" s="224"/>
      <c r="BS45" s="814"/>
      <c r="BT45" s="815"/>
      <c r="BU45" s="815"/>
      <c r="BV45" s="815"/>
      <c r="BW45" s="815"/>
      <c r="BX45" s="815"/>
      <c r="BY45" s="815"/>
      <c r="BZ45" s="815"/>
      <c r="CA45" s="815"/>
      <c r="CB45" s="815"/>
      <c r="CC45" s="815"/>
      <c r="CD45" s="815"/>
      <c r="CE45" s="815"/>
      <c r="CF45" s="815"/>
      <c r="CG45" s="816"/>
      <c r="CH45" s="817"/>
      <c r="CI45" s="818"/>
      <c r="CJ45" s="818"/>
      <c r="CK45" s="818"/>
      <c r="CL45" s="819"/>
      <c r="CM45" s="817"/>
      <c r="CN45" s="818"/>
      <c r="CO45" s="818"/>
      <c r="CP45" s="818"/>
      <c r="CQ45" s="819"/>
      <c r="CR45" s="817"/>
      <c r="CS45" s="818"/>
      <c r="CT45" s="818"/>
      <c r="CU45" s="818"/>
      <c r="CV45" s="819"/>
      <c r="CW45" s="817"/>
      <c r="CX45" s="818"/>
      <c r="CY45" s="818"/>
      <c r="CZ45" s="818"/>
      <c r="DA45" s="819"/>
      <c r="DB45" s="817"/>
      <c r="DC45" s="818"/>
      <c r="DD45" s="818"/>
      <c r="DE45" s="818"/>
      <c r="DF45" s="819"/>
      <c r="DG45" s="817"/>
      <c r="DH45" s="818"/>
      <c r="DI45" s="818"/>
      <c r="DJ45" s="818"/>
      <c r="DK45" s="819"/>
      <c r="DL45" s="817"/>
      <c r="DM45" s="818"/>
      <c r="DN45" s="818"/>
      <c r="DO45" s="818"/>
      <c r="DP45" s="819"/>
      <c r="DQ45" s="817"/>
      <c r="DR45" s="818"/>
      <c r="DS45" s="818"/>
      <c r="DT45" s="818"/>
      <c r="DU45" s="819"/>
      <c r="DV45" s="814"/>
      <c r="DW45" s="815"/>
      <c r="DX45" s="815"/>
      <c r="DY45" s="815"/>
      <c r="DZ45" s="820"/>
      <c r="EA45" s="215"/>
    </row>
    <row r="46" spans="1:131" ht="26.25" customHeight="1" x14ac:dyDescent="0.15">
      <c r="A46" s="223">
        <v>19</v>
      </c>
      <c r="B46" s="775"/>
      <c r="C46" s="776"/>
      <c r="D46" s="776"/>
      <c r="E46" s="776"/>
      <c r="F46" s="776"/>
      <c r="G46" s="776"/>
      <c r="H46" s="776"/>
      <c r="I46" s="776"/>
      <c r="J46" s="776"/>
      <c r="K46" s="776"/>
      <c r="L46" s="776"/>
      <c r="M46" s="776"/>
      <c r="N46" s="776"/>
      <c r="O46" s="776"/>
      <c r="P46" s="777"/>
      <c r="Q46" s="784"/>
      <c r="R46" s="785"/>
      <c r="S46" s="785"/>
      <c r="T46" s="785"/>
      <c r="U46" s="785"/>
      <c r="V46" s="785"/>
      <c r="W46" s="785"/>
      <c r="X46" s="785"/>
      <c r="Y46" s="785"/>
      <c r="Z46" s="785"/>
      <c r="AA46" s="785"/>
      <c r="AB46" s="785"/>
      <c r="AC46" s="785"/>
      <c r="AD46" s="785"/>
      <c r="AE46" s="786"/>
      <c r="AF46" s="787"/>
      <c r="AG46" s="788"/>
      <c r="AH46" s="788"/>
      <c r="AI46" s="788"/>
      <c r="AJ46" s="789"/>
      <c r="AK46" s="868"/>
      <c r="AL46" s="864"/>
      <c r="AM46" s="864"/>
      <c r="AN46" s="864"/>
      <c r="AO46" s="864"/>
      <c r="AP46" s="864"/>
      <c r="AQ46" s="864"/>
      <c r="AR46" s="864"/>
      <c r="AS46" s="864"/>
      <c r="AT46" s="864"/>
      <c r="AU46" s="864"/>
      <c r="AV46" s="864"/>
      <c r="AW46" s="864"/>
      <c r="AX46" s="864"/>
      <c r="AY46" s="864"/>
      <c r="AZ46" s="865"/>
      <c r="BA46" s="865"/>
      <c r="BB46" s="865"/>
      <c r="BC46" s="865"/>
      <c r="BD46" s="865"/>
      <c r="BE46" s="866"/>
      <c r="BF46" s="866"/>
      <c r="BG46" s="866"/>
      <c r="BH46" s="866"/>
      <c r="BI46" s="867"/>
      <c r="BJ46" s="217"/>
      <c r="BK46" s="217"/>
      <c r="BL46" s="217"/>
      <c r="BM46" s="217"/>
      <c r="BN46" s="217"/>
      <c r="BO46" s="226"/>
      <c r="BP46" s="226"/>
      <c r="BQ46" s="223">
        <v>40</v>
      </c>
      <c r="BR46" s="224"/>
      <c r="BS46" s="814"/>
      <c r="BT46" s="815"/>
      <c r="BU46" s="815"/>
      <c r="BV46" s="815"/>
      <c r="BW46" s="815"/>
      <c r="BX46" s="815"/>
      <c r="BY46" s="815"/>
      <c r="BZ46" s="815"/>
      <c r="CA46" s="815"/>
      <c r="CB46" s="815"/>
      <c r="CC46" s="815"/>
      <c r="CD46" s="815"/>
      <c r="CE46" s="815"/>
      <c r="CF46" s="815"/>
      <c r="CG46" s="816"/>
      <c r="CH46" s="817"/>
      <c r="CI46" s="818"/>
      <c r="CJ46" s="818"/>
      <c r="CK46" s="818"/>
      <c r="CL46" s="819"/>
      <c r="CM46" s="817"/>
      <c r="CN46" s="818"/>
      <c r="CO46" s="818"/>
      <c r="CP46" s="818"/>
      <c r="CQ46" s="819"/>
      <c r="CR46" s="817"/>
      <c r="CS46" s="818"/>
      <c r="CT46" s="818"/>
      <c r="CU46" s="818"/>
      <c r="CV46" s="819"/>
      <c r="CW46" s="817"/>
      <c r="CX46" s="818"/>
      <c r="CY46" s="818"/>
      <c r="CZ46" s="818"/>
      <c r="DA46" s="819"/>
      <c r="DB46" s="817"/>
      <c r="DC46" s="818"/>
      <c r="DD46" s="818"/>
      <c r="DE46" s="818"/>
      <c r="DF46" s="819"/>
      <c r="DG46" s="817"/>
      <c r="DH46" s="818"/>
      <c r="DI46" s="818"/>
      <c r="DJ46" s="818"/>
      <c r="DK46" s="819"/>
      <c r="DL46" s="817"/>
      <c r="DM46" s="818"/>
      <c r="DN46" s="818"/>
      <c r="DO46" s="818"/>
      <c r="DP46" s="819"/>
      <c r="DQ46" s="817"/>
      <c r="DR46" s="818"/>
      <c r="DS46" s="818"/>
      <c r="DT46" s="818"/>
      <c r="DU46" s="819"/>
      <c r="DV46" s="814"/>
      <c r="DW46" s="815"/>
      <c r="DX46" s="815"/>
      <c r="DY46" s="815"/>
      <c r="DZ46" s="820"/>
      <c r="EA46" s="215"/>
    </row>
    <row r="47" spans="1:131" ht="26.25" customHeight="1" x14ac:dyDescent="0.15">
      <c r="A47" s="223">
        <v>20</v>
      </c>
      <c r="B47" s="775"/>
      <c r="C47" s="776"/>
      <c r="D47" s="776"/>
      <c r="E47" s="776"/>
      <c r="F47" s="776"/>
      <c r="G47" s="776"/>
      <c r="H47" s="776"/>
      <c r="I47" s="776"/>
      <c r="J47" s="776"/>
      <c r="K47" s="776"/>
      <c r="L47" s="776"/>
      <c r="M47" s="776"/>
      <c r="N47" s="776"/>
      <c r="O47" s="776"/>
      <c r="P47" s="777"/>
      <c r="Q47" s="784"/>
      <c r="R47" s="785"/>
      <c r="S47" s="785"/>
      <c r="T47" s="785"/>
      <c r="U47" s="785"/>
      <c r="V47" s="785"/>
      <c r="W47" s="785"/>
      <c r="X47" s="785"/>
      <c r="Y47" s="785"/>
      <c r="Z47" s="785"/>
      <c r="AA47" s="785"/>
      <c r="AB47" s="785"/>
      <c r="AC47" s="785"/>
      <c r="AD47" s="785"/>
      <c r="AE47" s="786"/>
      <c r="AF47" s="787"/>
      <c r="AG47" s="788"/>
      <c r="AH47" s="788"/>
      <c r="AI47" s="788"/>
      <c r="AJ47" s="789"/>
      <c r="AK47" s="868"/>
      <c r="AL47" s="864"/>
      <c r="AM47" s="864"/>
      <c r="AN47" s="864"/>
      <c r="AO47" s="864"/>
      <c r="AP47" s="864"/>
      <c r="AQ47" s="864"/>
      <c r="AR47" s="864"/>
      <c r="AS47" s="864"/>
      <c r="AT47" s="864"/>
      <c r="AU47" s="864"/>
      <c r="AV47" s="864"/>
      <c r="AW47" s="864"/>
      <c r="AX47" s="864"/>
      <c r="AY47" s="864"/>
      <c r="AZ47" s="865"/>
      <c r="BA47" s="865"/>
      <c r="BB47" s="865"/>
      <c r="BC47" s="865"/>
      <c r="BD47" s="865"/>
      <c r="BE47" s="866"/>
      <c r="BF47" s="866"/>
      <c r="BG47" s="866"/>
      <c r="BH47" s="866"/>
      <c r="BI47" s="867"/>
      <c r="BJ47" s="217"/>
      <c r="BK47" s="217"/>
      <c r="BL47" s="217"/>
      <c r="BM47" s="217"/>
      <c r="BN47" s="217"/>
      <c r="BO47" s="226"/>
      <c r="BP47" s="226"/>
      <c r="BQ47" s="223">
        <v>41</v>
      </c>
      <c r="BR47" s="224"/>
      <c r="BS47" s="814"/>
      <c r="BT47" s="815"/>
      <c r="BU47" s="815"/>
      <c r="BV47" s="815"/>
      <c r="BW47" s="815"/>
      <c r="BX47" s="815"/>
      <c r="BY47" s="815"/>
      <c r="BZ47" s="815"/>
      <c r="CA47" s="815"/>
      <c r="CB47" s="815"/>
      <c r="CC47" s="815"/>
      <c r="CD47" s="815"/>
      <c r="CE47" s="815"/>
      <c r="CF47" s="815"/>
      <c r="CG47" s="816"/>
      <c r="CH47" s="817"/>
      <c r="CI47" s="818"/>
      <c r="CJ47" s="818"/>
      <c r="CK47" s="818"/>
      <c r="CL47" s="819"/>
      <c r="CM47" s="817"/>
      <c r="CN47" s="818"/>
      <c r="CO47" s="818"/>
      <c r="CP47" s="818"/>
      <c r="CQ47" s="819"/>
      <c r="CR47" s="817"/>
      <c r="CS47" s="818"/>
      <c r="CT47" s="818"/>
      <c r="CU47" s="818"/>
      <c r="CV47" s="819"/>
      <c r="CW47" s="817"/>
      <c r="CX47" s="818"/>
      <c r="CY47" s="818"/>
      <c r="CZ47" s="818"/>
      <c r="DA47" s="819"/>
      <c r="DB47" s="817"/>
      <c r="DC47" s="818"/>
      <c r="DD47" s="818"/>
      <c r="DE47" s="818"/>
      <c r="DF47" s="819"/>
      <c r="DG47" s="817"/>
      <c r="DH47" s="818"/>
      <c r="DI47" s="818"/>
      <c r="DJ47" s="818"/>
      <c r="DK47" s="819"/>
      <c r="DL47" s="817"/>
      <c r="DM47" s="818"/>
      <c r="DN47" s="818"/>
      <c r="DO47" s="818"/>
      <c r="DP47" s="819"/>
      <c r="DQ47" s="817"/>
      <c r="DR47" s="818"/>
      <c r="DS47" s="818"/>
      <c r="DT47" s="818"/>
      <c r="DU47" s="819"/>
      <c r="DV47" s="814"/>
      <c r="DW47" s="815"/>
      <c r="DX47" s="815"/>
      <c r="DY47" s="815"/>
      <c r="DZ47" s="820"/>
      <c r="EA47" s="215"/>
    </row>
    <row r="48" spans="1:131" ht="26.25" customHeight="1" x14ac:dyDescent="0.15">
      <c r="A48" s="223">
        <v>21</v>
      </c>
      <c r="B48" s="775"/>
      <c r="C48" s="776"/>
      <c r="D48" s="776"/>
      <c r="E48" s="776"/>
      <c r="F48" s="776"/>
      <c r="G48" s="776"/>
      <c r="H48" s="776"/>
      <c r="I48" s="776"/>
      <c r="J48" s="776"/>
      <c r="K48" s="776"/>
      <c r="L48" s="776"/>
      <c r="M48" s="776"/>
      <c r="N48" s="776"/>
      <c r="O48" s="776"/>
      <c r="P48" s="777"/>
      <c r="Q48" s="784"/>
      <c r="R48" s="785"/>
      <c r="S48" s="785"/>
      <c r="T48" s="785"/>
      <c r="U48" s="785"/>
      <c r="V48" s="785"/>
      <c r="W48" s="785"/>
      <c r="X48" s="785"/>
      <c r="Y48" s="785"/>
      <c r="Z48" s="785"/>
      <c r="AA48" s="785"/>
      <c r="AB48" s="785"/>
      <c r="AC48" s="785"/>
      <c r="AD48" s="785"/>
      <c r="AE48" s="786"/>
      <c r="AF48" s="787"/>
      <c r="AG48" s="788"/>
      <c r="AH48" s="788"/>
      <c r="AI48" s="788"/>
      <c r="AJ48" s="789"/>
      <c r="AK48" s="868"/>
      <c r="AL48" s="864"/>
      <c r="AM48" s="864"/>
      <c r="AN48" s="864"/>
      <c r="AO48" s="864"/>
      <c r="AP48" s="864"/>
      <c r="AQ48" s="864"/>
      <c r="AR48" s="864"/>
      <c r="AS48" s="864"/>
      <c r="AT48" s="864"/>
      <c r="AU48" s="864"/>
      <c r="AV48" s="864"/>
      <c r="AW48" s="864"/>
      <c r="AX48" s="864"/>
      <c r="AY48" s="864"/>
      <c r="AZ48" s="865"/>
      <c r="BA48" s="865"/>
      <c r="BB48" s="865"/>
      <c r="BC48" s="865"/>
      <c r="BD48" s="865"/>
      <c r="BE48" s="866"/>
      <c r="BF48" s="866"/>
      <c r="BG48" s="866"/>
      <c r="BH48" s="866"/>
      <c r="BI48" s="867"/>
      <c r="BJ48" s="217"/>
      <c r="BK48" s="217"/>
      <c r="BL48" s="217"/>
      <c r="BM48" s="217"/>
      <c r="BN48" s="217"/>
      <c r="BO48" s="226"/>
      <c r="BP48" s="226"/>
      <c r="BQ48" s="223">
        <v>42</v>
      </c>
      <c r="BR48" s="224"/>
      <c r="BS48" s="814"/>
      <c r="BT48" s="815"/>
      <c r="BU48" s="815"/>
      <c r="BV48" s="815"/>
      <c r="BW48" s="815"/>
      <c r="BX48" s="815"/>
      <c r="BY48" s="815"/>
      <c r="BZ48" s="815"/>
      <c r="CA48" s="815"/>
      <c r="CB48" s="815"/>
      <c r="CC48" s="815"/>
      <c r="CD48" s="815"/>
      <c r="CE48" s="815"/>
      <c r="CF48" s="815"/>
      <c r="CG48" s="816"/>
      <c r="CH48" s="817"/>
      <c r="CI48" s="818"/>
      <c r="CJ48" s="818"/>
      <c r="CK48" s="818"/>
      <c r="CL48" s="819"/>
      <c r="CM48" s="817"/>
      <c r="CN48" s="818"/>
      <c r="CO48" s="818"/>
      <c r="CP48" s="818"/>
      <c r="CQ48" s="819"/>
      <c r="CR48" s="817"/>
      <c r="CS48" s="818"/>
      <c r="CT48" s="818"/>
      <c r="CU48" s="818"/>
      <c r="CV48" s="819"/>
      <c r="CW48" s="817"/>
      <c r="CX48" s="818"/>
      <c r="CY48" s="818"/>
      <c r="CZ48" s="818"/>
      <c r="DA48" s="819"/>
      <c r="DB48" s="817"/>
      <c r="DC48" s="818"/>
      <c r="DD48" s="818"/>
      <c r="DE48" s="818"/>
      <c r="DF48" s="819"/>
      <c r="DG48" s="817"/>
      <c r="DH48" s="818"/>
      <c r="DI48" s="818"/>
      <c r="DJ48" s="818"/>
      <c r="DK48" s="819"/>
      <c r="DL48" s="817"/>
      <c r="DM48" s="818"/>
      <c r="DN48" s="818"/>
      <c r="DO48" s="818"/>
      <c r="DP48" s="819"/>
      <c r="DQ48" s="817"/>
      <c r="DR48" s="818"/>
      <c r="DS48" s="818"/>
      <c r="DT48" s="818"/>
      <c r="DU48" s="819"/>
      <c r="DV48" s="814"/>
      <c r="DW48" s="815"/>
      <c r="DX48" s="815"/>
      <c r="DY48" s="815"/>
      <c r="DZ48" s="820"/>
      <c r="EA48" s="215"/>
    </row>
    <row r="49" spans="1:131" ht="26.25" customHeight="1" x14ac:dyDescent="0.15">
      <c r="A49" s="223">
        <v>22</v>
      </c>
      <c r="B49" s="775"/>
      <c r="C49" s="776"/>
      <c r="D49" s="776"/>
      <c r="E49" s="776"/>
      <c r="F49" s="776"/>
      <c r="G49" s="776"/>
      <c r="H49" s="776"/>
      <c r="I49" s="776"/>
      <c r="J49" s="776"/>
      <c r="K49" s="776"/>
      <c r="L49" s="776"/>
      <c r="M49" s="776"/>
      <c r="N49" s="776"/>
      <c r="O49" s="776"/>
      <c r="P49" s="777"/>
      <c r="Q49" s="784"/>
      <c r="R49" s="785"/>
      <c r="S49" s="785"/>
      <c r="T49" s="785"/>
      <c r="U49" s="785"/>
      <c r="V49" s="785"/>
      <c r="W49" s="785"/>
      <c r="X49" s="785"/>
      <c r="Y49" s="785"/>
      <c r="Z49" s="785"/>
      <c r="AA49" s="785"/>
      <c r="AB49" s="785"/>
      <c r="AC49" s="785"/>
      <c r="AD49" s="785"/>
      <c r="AE49" s="786"/>
      <c r="AF49" s="787"/>
      <c r="AG49" s="788"/>
      <c r="AH49" s="788"/>
      <c r="AI49" s="788"/>
      <c r="AJ49" s="789"/>
      <c r="AK49" s="868"/>
      <c r="AL49" s="864"/>
      <c r="AM49" s="864"/>
      <c r="AN49" s="864"/>
      <c r="AO49" s="864"/>
      <c r="AP49" s="864"/>
      <c r="AQ49" s="864"/>
      <c r="AR49" s="864"/>
      <c r="AS49" s="864"/>
      <c r="AT49" s="864"/>
      <c r="AU49" s="864"/>
      <c r="AV49" s="864"/>
      <c r="AW49" s="864"/>
      <c r="AX49" s="864"/>
      <c r="AY49" s="864"/>
      <c r="AZ49" s="865"/>
      <c r="BA49" s="865"/>
      <c r="BB49" s="865"/>
      <c r="BC49" s="865"/>
      <c r="BD49" s="865"/>
      <c r="BE49" s="866"/>
      <c r="BF49" s="866"/>
      <c r="BG49" s="866"/>
      <c r="BH49" s="866"/>
      <c r="BI49" s="867"/>
      <c r="BJ49" s="217"/>
      <c r="BK49" s="217"/>
      <c r="BL49" s="217"/>
      <c r="BM49" s="217"/>
      <c r="BN49" s="217"/>
      <c r="BO49" s="226"/>
      <c r="BP49" s="226"/>
      <c r="BQ49" s="223">
        <v>43</v>
      </c>
      <c r="BR49" s="224"/>
      <c r="BS49" s="814"/>
      <c r="BT49" s="815"/>
      <c r="BU49" s="815"/>
      <c r="BV49" s="815"/>
      <c r="BW49" s="815"/>
      <c r="BX49" s="815"/>
      <c r="BY49" s="815"/>
      <c r="BZ49" s="815"/>
      <c r="CA49" s="815"/>
      <c r="CB49" s="815"/>
      <c r="CC49" s="815"/>
      <c r="CD49" s="815"/>
      <c r="CE49" s="815"/>
      <c r="CF49" s="815"/>
      <c r="CG49" s="816"/>
      <c r="CH49" s="817"/>
      <c r="CI49" s="818"/>
      <c r="CJ49" s="818"/>
      <c r="CK49" s="818"/>
      <c r="CL49" s="819"/>
      <c r="CM49" s="817"/>
      <c r="CN49" s="818"/>
      <c r="CO49" s="818"/>
      <c r="CP49" s="818"/>
      <c r="CQ49" s="819"/>
      <c r="CR49" s="817"/>
      <c r="CS49" s="818"/>
      <c r="CT49" s="818"/>
      <c r="CU49" s="818"/>
      <c r="CV49" s="819"/>
      <c r="CW49" s="817"/>
      <c r="CX49" s="818"/>
      <c r="CY49" s="818"/>
      <c r="CZ49" s="818"/>
      <c r="DA49" s="819"/>
      <c r="DB49" s="817"/>
      <c r="DC49" s="818"/>
      <c r="DD49" s="818"/>
      <c r="DE49" s="818"/>
      <c r="DF49" s="819"/>
      <c r="DG49" s="817"/>
      <c r="DH49" s="818"/>
      <c r="DI49" s="818"/>
      <c r="DJ49" s="818"/>
      <c r="DK49" s="819"/>
      <c r="DL49" s="817"/>
      <c r="DM49" s="818"/>
      <c r="DN49" s="818"/>
      <c r="DO49" s="818"/>
      <c r="DP49" s="819"/>
      <c r="DQ49" s="817"/>
      <c r="DR49" s="818"/>
      <c r="DS49" s="818"/>
      <c r="DT49" s="818"/>
      <c r="DU49" s="819"/>
      <c r="DV49" s="814"/>
      <c r="DW49" s="815"/>
      <c r="DX49" s="815"/>
      <c r="DY49" s="815"/>
      <c r="DZ49" s="820"/>
      <c r="EA49" s="215"/>
    </row>
    <row r="50" spans="1:131" ht="26.25" customHeight="1" x14ac:dyDescent="0.15">
      <c r="A50" s="223">
        <v>23</v>
      </c>
      <c r="B50" s="775"/>
      <c r="C50" s="776"/>
      <c r="D50" s="776"/>
      <c r="E50" s="776"/>
      <c r="F50" s="776"/>
      <c r="G50" s="776"/>
      <c r="H50" s="776"/>
      <c r="I50" s="776"/>
      <c r="J50" s="776"/>
      <c r="K50" s="776"/>
      <c r="L50" s="776"/>
      <c r="M50" s="776"/>
      <c r="N50" s="776"/>
      <c r="O50" s="776"/>
      <c r="P50" s="777"/>
      <c r="Q50" s="869"/>
      <c r="R50" s="870"/>
      <c r="S50" s="870"/>
      <c r="T50" s="870"/>
      <c r="U50" s="870"/>
      <c r="V50" s="870"/>
      <c r="W50" s="870"/>
      <c r="X50" s="870"/>
      <c r="Y50" s="870"/>
      <c r="Z50" s="870"/>
      <c r="AA50" s="870"/>
      <c r="AB50" s="870"/>
      <c r="AC50" s="870"/>
      <c r="AD50" s="870"/>
      <c r="AE50" s="871"/>
      <c r="AF50" s="787"/>
      <c r="AG50" s="788"/>
      <c r="AH50" s="788"/>
      <c r="AI50" s="788"/>
      <c r="AJ50" s="789"/>
      <c r="AK50" s="873"/>
      <c r="AL50" s="870"/>
      <c r="AM50" s="870"/>
      <c r="AN50" s="870"/>
      <c r="AO50" s="870"/>
      <c r="AP50" s="870"/>
      <c r="AQ50" s="870"/>
      <c r="AR50" s="870"/>
      <c r="AS50" s="870"/>
      <c r="AT50" s="870"/>
      <c r="AU50" s="870"/>
      <c r="AV50" s="870"/>
      <c r="AW50" s="870"/>
      <c r="AX50" s="870"/>
      <c r="AY50" s="870"/>
      <c r="AZ50" s="872"/>
      <c r="BA50" s="872"/>
      <c r="BB50" s="872"/>
      <c r="BC50" s="872"/>
      <c r="BD50" s="872"/>
      <c r="BE50" s="866"/>
      <c r="BF50" s="866"/>
      <c r="BG50" s="866"/>
      <c r="BH50" s="866"/>
      <c r="BI50" s="867"/>
      <c r="BJ50" s="217"/>
      <c r="BK50" s="217"/>
      <c r="BL50" s="217"/>
      <c r="BM50" s="217"/>
      <c r="BN50" s="217"/>
      <c r="BO50" s="226"/>
      <c r="BP50" s="226"/>
      <c r="BQ50" s="223">
        <v>44</v>
      </c>
      <c r="BR50" s="224"/>
      <c r="BS50" s="814"/>
      <c r="BT50" s="815"/>
      <c r="BU50" s="815"/>
      <c r="BV50" s="815"/>
      <c r="BW50" s="815"/>
      <c r="BX50" s="815"/>
      <c r="BY50" s="815"/>
      <c r="BZ50" s="815"/>
      <c r="CA50" s="815"/>
      <c r="CB50" s="815"/>
      <c r="CC50" s="815"/>
      <c r="CD50" s="815"/>
      <c r="CE50" s="815"/>
      <c r="CF50" s="815"/>
      <c r="CG50" s="816"/>
      <c r="CH50" s="817"/>
      <c r="CI50" s="818"/>
      <c r="CJ50" s="818"/>
      <c r="CK50" s="818"/>
      <c r="CL50" s="819"/>
      <c r="CM50" s="817"/>
      <c r="CN50" s="818"/>
      <c r="CO50" s="818"/>
      <c r="CP50" s="818"/>
      <c r="CQ50" s="819"/>
      <c r="CR50" s="817"/>
      <c r="CS50" s="818"/>
      <c r="CT50" s="818"/>
      <c r="CU50" s="818"/>
      <c r="CV50" s="819"/>
      <c r="CW50" s="817"/>
      <c r="CX50" s="818"/>
      <c r="CY50" s="818"/>
      <c r="CZ50" s="818"/>
      <c r="DA50" s="819"/>
      <c r="DB50" s="817"/>
      <c r="DC50" s="818"/>
      <c r="DD50" s="818"/>
      <c r="DE50" s="818"/>
      <c r="DF50" s="819"/>
      <c r="DG50" s="817"/>
      <c r="DH50" s="818"/>
      <c r="DI50" s="818"/>
      <c r="DJ50" s="818"/>
      <c r="DK50" s="819"/>
      <c r="DL50" s="817"/>
      <c r="DM50" s="818"/>
      <c r="DN50" s="818"/>
      <c r="DO50" s="818"/>
      <c r="DP50" s="819"/>
      <c r="DQ50" s="817"/>
      <c r="DR50" s="818"/>
      <c r="DS50" s="818"/>
      <c r="DT50" s="818"/>
      <c r="DU50" s="819"/>
      <c r="DV50" s="814"/>
      <c r="DW50" s="815"/>
      <c r="DX50" s="815"/>
      <c r="DY50" s="815"/>
      <c r="DZ50" s="820"/>
      <c r="EA50" s="215"/>
    </row>
    <row r="51" spans="1:131" ht="26.25" customHeight="1" x14ac:dyDescent="0.15">
      <c r="A51" s="223">
        <v>24</v>
      </c>
      <c r="B51" s="775"/>
      <c r="C51" s="776"/>
      <c r="D51" s="776"/>
      <c r="E51" s="776"/>
      <c r="F51" s="776"/>
      <c r="G51" s="776"/>
      <c r="H51" s="776"/>
      <c r="I51" s="776"/>
      <c r="J51" s="776"/>
      <c r="K51" s="776"/>
      <c r="L51" s="776"/>
      <c r="M51" s="776"/>
      <c r="N51" s="776"/>
      <c r="O51" s="776"/>
      <c r="P51" s="777"/>
      <c r="Q51" s="869"/>
      <c r="R51" s="870"/>
      <c r="S51" s="870"/>
      <c r="T51" s="870"/>
      <c r="U51" s="870"/>
      <c r="V51" s="870"/>
      <c r="W51" s="870"/>
      <c r="X51" s="870"/>
      <c r="Y51" s="870"/>
      <c r="Z51" s="870"/>
      <c r="AA51" s="870"/>
      <c r="AB51" s="870"/>
      <c r="AC51" s="870"/>
      <c r="AD51" s="870"/>
      <c r="AE51" s="871"/>
      <c r="AF51" s="787"/>
      <c r="AG51" s="788"/>
      <c r="AH51" s="788"/>
      <c r="AI51" s="788"/>
      <c r="AJ51" s="789"/>
      <c r="AK51" s="873"/>
      <c r="AL51" s="870"/>
      <c r="AM51" s="870"/>
      <c r="AN51" s="870"/>
      <c r="AO51" s="870"/>
      <c r="AP51" s="870"/>
      <c r="AQ51" s="870"/>
      <c r="AR51" s="870"/>
      <c r="AS51" s="870"/>
      <c r="AT51" s="870"/>
      <c r="AU51" s="870"/>
      <c r="AV51" s="870"/>
      <c r="AW51" s="870"/>
      <c r="AX51" s="870"/>
      <c r="AY51" s="870"/>
      <c r="AZ51" s="872"/>
      <c r="BA51" s="872"/>
      <c r="BB51" s="872"/>
      <c r="BC51" s="872"/>
      <c r="BD51" s="872"/>
      <c r="BE51" s="866"/>
      <c r="BF51" s="866"/>
      <c r="BG51" s="866"/>
      <c r="BH51" s="866"/>
      <c r="BI51" s="867"/>
      <c r="BJ51" s="217"/>
      <c r="BK51" s="217"/>
      <c r="BL51" s="217"/>
      <c r="BM51" s="217"/>
      <c r="BN51" s="217"/>
      <c r="BO51" s="226"/>
      <c r="BP51" s="226"/>
      <c r="BQ51" s="223">
        <v>45</v>
      </c>
      <c r="BR51" s="224"/>
      <c r="BS51" s="814"/>
      <c r="BT51" s="815"/>
      <c r="BU51" s="815"/>
      <c r="BV51" s="815"/>
      <c r="BW51" s="815"/>
      <c r="BX51" s="815"/>
      <c r="BY51" s="815"/>
      <c r="BZ51" s="815"/>
      <c r="CA51" s="815"/>
      <c r="CB51" s="815"/>
      <c r="CC51" s="815"/>
      <c r="CD51" s="815"/>
      <c r="CE51" s="815"/>
      <c r="CF51" s="815"/>
      <c r="CG51" s="816"/>
      <c r="CH51" s="817"/>
      <c r="CI51" s="818"/>
      <c r="CJ51" s="818"/>
      <c r="CK51" s="818"/>
      <c r="CL51" s="819"/>
      <c r="CM51" s="817"/>
      <c r="CN51" s="818"/>
      <c r="CO51" s="818"/>
      <c r="CP51" s="818"/>
      <c r="CQ51" s="819"/>
      <c r="CR51" s="817"/>
      <c r="CS51" s="818"/>
      <c r="CT51" s="818"/>
      <c r="CU51" s="818"/>
      <c r="CV51" s="819"/>
      <c r="CW51" s="817"/>
      <c r="CX51" s="818"/>
      <c r="CY51" s="818"/>
      <c r="CZ51" s="818"/>
      <c r="DA51" s="819"/>
      <c r="DB51" s="817"/>
      <c r="DC51" s="818"/>
      <c r="DD51" s="818"/>
      <c r="DE51" s="818"/>
      <c r="DF51" s="819"/>
      <c r="DG51" s="817"/>
      <c r="DH51" s="818"/>
      <c r="DI51" s="818"/>
      <c r="DJ51" s="818"/>
      <c r="DK51" s="819"/>
      <c r="DL51" s="817"/>
      <c r="DM51" s="818"/>
      <c r="DN51" s="818"/>
      <c r="DO51" s="818"/>
      <c r="DP51" s="819"/>
      <c r="DQ51" s="817"/>
      <c r="DR51" s="818"/>
      <c r="DS51" s="818"/>
      <c r="DT51" s="818"/>
      <c r="DU51" s="819"/>
      <c r="DV51" s="814"/>
      <c r="DW51" s="815"/>
      <c r="DX51" s="815"/>
      <c r="DY51" s="815"/>
      <c r="DZ51" s="820"/>
      <c r="EA51" s="215"/>
    </row>
    <row r="52" spans="1:131" ht="26.25" customHeight="1" x14ac:dyDescent="0.15">
      <c r="A52" s="223">
        <v>25</v>
      </c>
      <c r="B52" s="775"/>
      <c r="C52" s="776"/>
      <c r="D52" s="776"/>
      <c r="E52" s="776"/>
      <c r="F52" s="776"/>
      <c r="G52" s="776"/>
      <c r="H52" s="776"/>
      <c r="I52" s="776"/>
      <c r="J52" s="776"/>
      <c r="K52" s="776"/>
      <c r="L52" s="776"/>
      <c r="M52" s="776"/>
      <c r="N52" s="776"/>
      <c r="O52" s="776"/>
      <c r="P52" s="777"/>
      <c r="Q52" s="869"/>
      <c r="R52" s="870"/>
      <c r="S52" s="870"/>
      <c r="T52" s="870"/>
      <c r="U52" s="870"/>
      <c r="V52" s="870"/>
      <c r="W52" s="870"/>
      <c r="X52" s="870"/>
      <c r="Y52" s="870"/>
      <c r="Z52" s="870"/>
      <c r="AA52" s="870"/>
      <c r="AB52" s="870"/>
      <c r="AC52" s="870"/>
      <c r="AD52" s="870"/>
      <c r="AE52" s="871"/>
      <c r="AF52" s="787"/>
      <c r="AG52" s="788"/>
      <c r="AH52" s="788"/>
      <c r="AI52" s="788"/>
      <c r="AJ52" s="789"/>
      <c r="AK52" s="873"/>
      <c r="AL52" s="870"/>
      <c r="AM52" s="870"/>
      <c r="AN52" s="870"/>
      <c r="AO52" s="870"/>
      <c r="AP52" s="870"/>
      <c r="AQ52" s="870"/>
      <c r="AR52" s="870"/>
      <c r="AS52" s="870"/>
      <c r="AT52" s="870"/>
      <c r="AU52" s="870"/>
      <c r="AV52" s="870"/>
      <c r="AW52" s="870"/>
      <c r="AX52" s="870"/>
      <c r="AY52" s="870"/>
      <c r="AZ52" s="872"/>
      <c r="BA52" s="872"/>
      <c r="BB52" s="872"/>
      <c r="BC52" s="872"/>
      <c r="BD52" s="872"/>
      <c r="BE52" s="866"/>
      <c r="BF52" s="866"/>
      <c r="BG52" s="866"/>
      <c r="BH52" s="866"/>
      <c r="BI52" s="867"/>
      <c r="BJ52" s="217"/>
      <c r="BK52" s="217"/>
      <c r="BL52" s="217"/>
      <c r="BM52" s="217"/>
      <c r="BN52" s="217"/>
      <c r="BO52" s="226"/>
      <c r="BP52" s="226"/>
      <c r="BQ52" s="223">
        <v>46</v>
      </c>
      <c r="BR52" s="224"/>
      <c r="BS52" s="814"/>
      <c r="BT52" s="815"/>
      <c r="BU52" s="815"/>
      <c r="BV52" s="815"/>
      <c r="BW52" s="815"/>
      <c r="BX52" s="815"/>
      <c r="BY52" s="815"/>
      <c r="BZ52" s="815"/>
      <c r="CA52" s="815"/>
      <c r="CB52" s="815"/>
      <c r="CC52" s="815"/>
      <c r="CD52" s="815"/>
      <c r="CE52" s="815"/>
      <c r="CF52" s="815"/>
      <c r="CG52" s="816"/>
      <c r="CH52" s="817"/>
      <c r="CI52" s="818"/>
      <c r="CJ52" s="818"/>
      <c r="CK52" s="818"/>
      <c r="CL52" s="819"/>
      <c r="CM52" s="817"/>
      <c r="CN52" s="818"/>
      <c r="CO52" s="818"/>
      <c r="CP52" s="818"/>
      <c r="CQ52" s="819"/>
      <c r="CR52" s="817"/>
      <c r="CS52" s="818"/>
      <c r="CT52" s="818"/>
      <c r="CU52" s="818"/>
      <c r="CV52" s="819"/>
      <c r="CW52" s="817"/>
      <c r="CX52" s="818"/>
      <c r="CY52" s="818"/>
      <c r="CZ52" s="818"/>
      <c r="DA52" s="819"/>
      <c r="DB52" s="817"/>
      <c r="DC52" s="818"/>
      <c r="DD52" s="818"/>
      <c r="DE52" s="818"/>
      <c r="DF52" s="819"/>
      <c r="DG52" s="817"/>
      <c r="DH52" s="818"/>
      <c r="DI52" s="818"/>
      <c r="DJ52" s="818"/>
      <c r="DK52" s="819"/>
      <c r="DL52" s="817"/>
      <c r="DM52" s="818"/>
      <c r="DN52" s="818"/>
      <c r="DO52" s="818"/>
      <c r="DP52" s="819"/>
      <c r="DQ52" s="817"/>
      <c r="DR52" s="818"/>
      <c r="DS52" s="818"/>
      <c r="DT52" s="818"/>
      <c r="DU52" s="819"/>
      <c r="DV52" s="814"/>
      <c r="DW52" s="815"/>
      <c r="DX52" s="815"/>
      <c r="DY52" s="815"/>
      <c r="DZ52" s="820"/>
      <c r="EA52" s="215"/>
    </row>
    <row r="53" spans="1:131" ht="26.25" customHeight="1" x14ac:dyDescent="0.15">
      <c r="A53" s="223">
        <v>26</v>
      </c>
      <c r="B53" s="775"/>
      <c r="C53" s="776"/>
      <c r="D53" s="776"/>
      <c r="E53" s="776"/>
      <c r="F53" s="776"/>
      <c r="G53" s="776"/>
      <c r="H53" s="776"/>
      <c r="I53" s="776"/>
      <c r="J53" s="776"/>
      <c r="K53" s="776"/>
      <c r="L53" s="776"/>
      <c r="M53" s="776"/>
      <c r="N53" s="776"/>
      <c r="O53" s="776"/>
      <c r="P53" s="777"/>
      <c r="Q53" s="869"/>
      <c r="R53" s="870"/>
      <c r="S53" s="870"/>
      <c r="T53" s="870"/>
      <c r="U53" s="870"/>
      <c r="V53" s="870"/>
      <c r="W53" s="870"/>
      <c r="X53" s="870"/>
      <c r="Y53" s="870"/>
      <c r="Z53" s="870"/>
      <c r="AA53" s="870"/>
      <c r="AB53" s="870"/>
      <c r="AC53" s="870"/>
      <c r="AD53" s="870"/>
      <c r="AE53" s="871"/>
      <c r="AF53" s="787"/>
      <c r="AG53" s="788"/>
      <c r="AH53" s="788"/>
      <c r="AI53" s="788"/>
      <c r="AJ53" s="789"/>
      <c r="AK53" s="873"/>
      <c r="AL53" s="870"/>
      <c r="AM53" s="870"/>
      <c r="AN53" s="870"/>
      <c r="AO53" s="870"/>
      <c r="AP53" s="870"/>
      <c r="AQ53" s="870"/>
      <c r="AR53" s="870"/>
      <c r="AS53" s="870"/>
      <c r="AT53" s="870"/>
      <c r="AU53" s="870"/>
      <c r="AV53" s="870"/>
      <c r="AW53" s="870"/>
      <c r="AX53" s="870"/>
      <c r="AY53" s="870"/>
      <c r="AZ53" s="872"/>
      <c r="BA53" s="872"/>
      <c r="BB53" s="872"/>
      <c r="BC53" s="872"/>
      <c r="BD53" s="872"/>
      <c r="BE53" s="866"/>
      <c r="BF53" s="866"/>
      <c r="BG53" s="866"/>
      <c r="BH53" s="866"/>
      <c r="BI53" s="867"/>
      <c r="BJ53" s="217"/>
      <c r="BK53" s="217"/>
      <c r="BL53" s="217"/>
      <c r="BM53" s="217"/>
      <c r="BN53" s="217"/>
      <c r="BO53" s="226"/>
      <c r="BP53" s="226"/>
      <c r="BQ53" s="223">
        <v>47</v>
      </c>
      <c r="BR53" s="224"/>
      <c r="BS53" s="814"/>
      <c r="BT53" s="815"/>
      <c r="BU53" s="815"/>
      <c r="BV53" s="815"/>
      <c r="BW53" s="815"/>
      <c r="BX53" s="815"/>
      <c r="BY53" s="815"/>
      <c r="BZ53" s="815"/>
      <c r="CA53" s="815"/>
      <c r="CB53" s="815"/>
      <c r="CC53" s="815"/>
      <c r="CD53" s="815"/>
      <c r="CE53" s="815"/>
      <c r="CF53" s="815"/>
      <c r="CG53" s="816"/>
      <c r="CH53" s="817"/>
      <c r="CI53" s="818"/>
      <c r="CJ53" s="818"/>
      <c r="CK53" s="818"/>
      <c r="CL53" s="819"/>
      <c r="CM53" s="817"/>
      <c r="CN53" s="818"/>
      <c r="CO53" s="818"/>
      <c r="CP53" s="818"/>
      <c r="CQ53" s="819"/>
      <c r="CR53" s="817"/>
      <c r="CS53" s="818"/>
      <c r="CT53" s="818"/>
      <c r="CU53" s="818"/>
      <c r="CV53" s="819"/>
      <c r="CW53" s="817"/>
      <c r="CX53" s="818"/>
      <c r="CY53" s="818"/>
      <c r="CZ53" s="818"/>
      <c r="DA53" s="819"/>
      <c r="DB53" s="817"/>
      <c r="DC53" s="818"/>
      <c r="DD53" s="818"/>
      <c r="DE53" s="818"/>
      <c r="DF53" s="819"/>
      <c r="DG53" s="817"/>
      <c r="DH53" s="818"/>
      <c r="DI53" s="818"/>
      <c r="DJ53" s="818"/>
      <c r="DK53" s="819"/>
      <c r="DL53" s="817"/>
      <c r="DM53" s="818"/>
      <c r="DN53" s="818"/>
      <c r="DO53" s="818"/>
      <c r="DP53" s="819"/>
      <c r="DQ53" s="817"/>
      <c r="DR53" s="818"/>
      <c r="DS53" s="818"/>
      <c r="DT53" s="818"/>
      <c r="DU53" s="819"/>
      <c r="DV53" s="814"/>
      <c r="DW53" s="815"/>
      <c r="DX53" s="815"/>
      <c r="DY53" s="815"/>
      <c r="DZ53" s="820"/>
      <c r="EA53" s="215"/>
    </row>
    <row r="54" spans="1:131" ht="26.25" customHeight="1" x14ac:dyDescent="0.15">
      <c r="A54" s="223">
        <v>27</v>
      </c>
      <c r="B54" s="775"/>
      <c r="C54" s="776"/>
      <c r="D54" s="776"/>
      <c r="E54" s="776"/>
      <c r="F54" s="776"/>
      <c r="G54" s="776"/>
      <c r="H54" s="776"/>
      <c r="I54" s="776"/>
      <c r="J54" s="776"/>
      <c r="K54" s="776"/>
      <c r="L54" s="776"/>
      <c r="M54" s="776"/>
      <c r="N54" s="776"/>
      <c r="O54" s="776"/>
      <c r="P54" s="777"/>
      <c r="Q54" s="869"/>
      <c r="R54" s="870"/>
      <c r="S54" s="870"/>
      <c r="T54" s="870"/>
      <c r="U54" s="870"/>
      <c r="V54" s="870"/>
      <c r="W54" s="870"/>
      <c r="X54" s="870"/>
      <c r="Y54" s="870"/>
      <c r="Z54" s="870"/>
      <c r="AA54" s="870"/>
      <c r="AB54" s="870"/>
      <c r="AC54" s="870"/>
      <c r="AD54" s="870"/>
      <c r="AE54" s="871"/>
      <c r="AF54" s="787"/>
      <c r="AG54" s="788"/>
      <c r="AH54" s="788"/>
      <c r="AI54" s="788"/>
      <c r="AJ54" s="789"/>
      <c r="AK54" s="873"/>
      <c r="AL54" s="870"/>
      <c r="AM54" s="870"/>
      <c r="AN54" s="870"/>
      <c r="AO54" s="870"/>
      <c r="AP54" s="870"/>
      <c r="AQ54" s="870"/>
      <c r="AR54" s="870"/>
      <c r="AS54" s="870"/>
      <c r="AT54" s="870"/>
      <c r="AU54" s="870"/>
      <c r="AV54" s="870"/>
      <c r="AW54" s="870"/>
      <c r="AX54" s="870"/>
      <c r="AY54" s="870"/>
      <c r="AZ54" s="872"/>
      <c r="BA54" s="872"/>
      <c r="BB54" s="872"/>
      <c r="BC54" s="872"/>
      <c r="BD54" s="872"/>
      <c r="BE54" s="866"/>
      <c r="BF54" s="866"/>
      <c r="BG54" s="866"/>
      <c r="BH54" s="866"/>
      <c r="BI54" s="867"/>
      <c r="BJ54" s="217"/>
      <c r="BK54" s="217"/>
      <c r="BL54" s="217"/>
      <c r="BM54" s="217"/>
      <c r="BN54" s="217"/>
      <c r="BO54" s="226"/>
      <c r="BP54" s="226"/>
      <c r="BQ54" s="223">
        <v>48</v>
      </c>
      <c r="BR54" s="224"/>
      <c r="BS54" s="814"/>
      <c r="BT54" s="815"/>
      <c r="BU54" s="815"/>
      <c r="BV54" s="815"/>
      <c r="BW54" s="815"/>
      <c r="BX54" s="815"/>
      <c r="BY54" s="815"/>
      <c r="BZ54" s="815"/>
      <c r="CA54" s="815"/>
      <c r="CB54" s="815"/>
      <c r="CC54" s="815"/>
      <c r="CD54" s="815"/>
      <c r="CE54" s="815"/>
      <c r="CF54" s="815"/>
      <c r="CG54" s="816"/>
      <c r="CH54" s="817"/>
      <c r="CI54" s="818"/>
      <c r="CJ54" s="818"/>
      <c r="CK54" s="818"/>
      <c r="CL54" s="819"/>
      <c r="CM54" s="817"/>
      <c r="CN54" s="818"/>
      <c r="CO54" s="818"/>
      <c r="CP54" s="818"/>
      <c r="CQ54" s="819"/>
      <c r="CR54" s="817"/>
      <c r="CS54" s="818"/>
      <c r="CT54" s="818"/>
      <c r="CU54" s="818"/>
      <c r="CV54" s="819"/>
      <c r="CW54" s="817"/>
      <c r="CX54" s="818"/>
      <c r="CY54" s="818"/>
      <c r="CZ54" s="818"/>
      <c r="DA54" s="819"/>
      <c r="DB54" s="817"/>
      <c r="DC54" s="818"/>
      <c r="DD54" s="818"/>
      <c r="DE54" s="818"/>
      <c r="DF54" s="819"/>
      <c r="DG54" s="817"/>
      <c r="DH54" s="818"/>
      <c r="DI54" s="818"/>
      <c r="DJ54" s="818"/>
      <c r="DK54" s="819"/>
      <c r="DL54" s="817"/>
      <c r="DM54" s="818"/>
      <c r="DN54" s="818"/>
      <c r="DO54" s="818"/>
      <c r="DP54" s="819"/>
      <c r="DQ54" s="817"/>
      <c r="DR54" s="818"/>
      <c r="DS54" s="818"/>
      <c r="DT54" s="818"/>
      <c r="DU54" s="819"/>
      <c r="DV54" s="814"/>
      <c r="DW54" s="815"/>
      <c r="DX54" s="815"/>
      <c r="DY54" s="815"/>
      <c r="DZ54" s="820"/>
      <c r="EA54" s="215"/>
    </row>
    <row r="55" spans="1:131" ht="26.25" customHeight="1" x14ac:dyDescent="0.15">
      <c r="A55" s="223">
        <v>28</v>
      </c>
      <c r="B55" s="775"/>
      <c r="C55" s="776"/>
      <c r="D55" s="776"/>
      <c r="E55" s="776"/>
      <c r="F55" s="776"/>
      <c r="G55" s="776"/>
      <c r="H55" s="776"/>
      <c r="I55" s="776"/>
      <c r="J55" s="776"/>
      <c r="K55" s="776"/>
      <c r="L55" s="776"/>
      <c r="M55" s="776"/>
      <c r="N55" s="776"/>
      <c r="O55" s="776"/>
      <c r="P55" s="777"/>
      <c r="Q55" s="869"/>
      <c r="R55" s="870"/>
      <c r="S55" s="870"/>
      <c r="T55" s="870"/>
      <c r="U55" s="870"/>
      <c r="V55" s="870"/>
      <c r="W55" s="870"/>
      <c r="X55" s="870"/>
      <c r="Y55" s="870"/>
      <c r="Z55" s="870"/>
      <c r="AA55" s="870"/>
      <c r="AB55" s="870"/>
      <c r="AC55" s="870"/>
      <c r="AD55" s="870"/>
      <c r="AE55" s="871"/>
      <c r="AF55" s="787"/>
      <c r="AG55" s="788"/>
      <c r="AH55" s="788"/>
      <c r="AI55" s="788"/>
      <c r="AJ55" s="789"/>
      <c r="AK55" s="873"/>
      <c r="AL55" s="870"/>
      <c r="AM55" s="870"/>
      <c r="AN55" s="870"/>
      <c r="AO55" s="870"/>
      <c r="AP55" s="870"/>
      <c r="AQ55" s="870"/>
      <c r="AR55" s="870"/>
      <c r="AS55" s="870"/>
      <c r="AT55" s="870"/>
      <c r="AU55" s="870"/>
      <c r="AV55" s="870"/>
      <c r="AW55" s="870"/>
      <c r="AX55" s="870"/>
      <c r="AY55" s="870"/>
      <c r="AZ55" s="872"/>
      <c r="BA55" s="872"/>
      <c r="BB55" s="872"/>
      <c r="BC55" s="872"/>
      <c r="BD55" s="872"/>
      <c r="BE55" s="866"/>
      <c r="BF55" s="866"/>
      <c r="BG55" s="866"/>
      <c r="BH55" s="866"/>
      <c r="BI55" s="867"/>
      <c r="BJ55" s="217"/>
      <c r="BK55" s="217"/>
      <c r="BL55" s="217"/>
      <c r="BM55" s="217"/>
      <c r="BN55" s="217"/>
      <c r="BO55" s="226"/>
      <c r="BP55" s="226"/>
      <c r="BQ55" s="223">
        <v>49</v>
      </c>
      <c r="BR55" s="224"/>
      <c r="BS55" s="814"/>
      <c r="BT55" s="815"/>
      <c r="BU55" s="815"/>
      <c r="BV55" s="815"/>
      <c r="BW55" s="815"/>
      <c r="BX55" s="815"/>
      <c r="BY55" s="815"/>
      <c r="BZ55" s="815"/>
      <c r="CA55" s="815"/>
      <c r="CB55" s="815"/>
      <c r="CC55" s="815"/>
      <c r="CD55" s="815"/>
      <c r="CE55" s="815"/>
      <c r="CF55" s="815"/>
      <c r="CG55" s="816"/>
      <c r="CH55" s="817"/>
      <c r="CI55" s="818"/>
      <c r="CJ55" s="818"/>
      <c r="CK55" s="818"/>
      <c r="CL55" s="819"/>
      <c r="CM55" s="817"/>
      <c r="CN55" s="818"/>
      <c r="CO55" s="818"/>
      <c r="CP55" s="818"/>
      <c r="CQ55" s="819"/>
      <c r="CR55" s="817"/>
      <c r="CS55" s="818"/>
      <c r="CT55" s="818"/>
      <c r="CU55" s="818"/>
      <c r="CV55" s="819"/>
      <c r="CW55" s="817"/>
      <c r="CX55" s="818"/>
      <c r="CY55" s="818"/>
      <c r="CZ55" s="818"/>
      <c r="DA55" s="819"/>
      <c r="DB55" s="817"/>
      <c r="DC55" s="818"/>
      <c r="DD55" s="818"/>
      <c r="DE55" s="818"/>
      <c r="DF55" s="819"/>
      <c r="DG55" s="817"/>
      <c r="DH55" s="818"/>
      <c r="DI55" s="818"/>
      <c r="DJ55" s="818"/>
      <c r="DK55" s="819"/>
      <c r="DL55" s="817"/>
      <c r="DM55" s="818"/>
      <c r="DN55" s="818"/>
      <c r="DO55" s="818"/>
      <c r="DP55" s="819"/>
      <c r="DQ55" s="817"/>
      <c r="DR55" s="818"/>
      <c r="DS55" s="818"/>
      <c r="DT55" s="818"/>
      <c r="DU55" s="819"/>
      <c r="DV55" s="814"/>
      <c r="DW55" s="815"/>
      <c r="DX55" s="815"/>
      <c r="DY55" s="815"/>
      <c r="DZ55" s="820"/>
      <c r="EA55" s="215"/>
    </row>
    <row r="56" spans="1:131" ht="26.25" customHeight="1" x14ac:dyDescent="0.15">
      <c r="A56" s="223">
        <v>29</v>
      </c>
      <c r="B56" s="775"/>
      <c r="C56" s="776"/>
      <c r="D56" s="776"/>
      <c r="E56" s="776"/>
      <c r="F56" s="776"/>
      <c r="G56" s="776"/>
      <c r="H56" s="776"/>
      <c r="I56" s="776"/>
      <c r="J56" s="776"/>
      <c r="K56" s="776"/>
      <c r="L56" s="776"/>
      <c r="M56" s="776"/>
      <c r="N56" s="776"/>
      <c r="O56" s="776"/>
      <c r="P56" s="777"/>
      <c r="Q56" s="869"/>
      <c r="R56" s="870"/>
      <c r="S56" s="870"/>
      <c r="T56" s="870"/>
      <c r="U56" s="870"/>
      <c r="V56" s="870"/>
      <c r="W56" s="870"/>
      <c r="X56" s="870"/>
      <c r="Y56" s="870"/>
      <c r="Z56" s="870"/>
      <c r="AA56" s="870"/>
      <c r="AB56" s="870"/>
      <c r="AC56" s="870"/>
      <c r="AD56" s="870"/>
      <c r="AE56" s="871"/>
      <c r="AF56" s="787"/>
      <c r="AG56" s="788"/>
      <c r="AH56" s="788"/>
      <c r="AI56" s="788"/>
      <c r="AJ56" s="789"/>
      <c r="AK56" s="873"/>
      <c r="AL56" s="870"/>
      <c r="AM56" s="870"/>
      <c r="AN56" s="870"/>
      <c r="AO56" s="870"/>
      <c r="AP56" s="870"/>
      <c r="AQ56" s="870"/>
      <c r="AR56" s="870"/>
      <c r="AS56" s="870"/>
      <c r="AT56" s="870"/>
      <c r="AU56" s="870"/>
      <c r="AV56" s="870"/>
      <c r="AW56" s="870"/>
      <c r="AX56" s="870"/>
      <c r="AY56" s="870"/>
      <c r="AZ56" s="872"/>
      <c r="BA56" s="872"/>
      <c r="BB56" s="872"/>
      <c r="BC56" s="872"/>
      <c r="BD56" s="872"/>
      <c r="BE56" s="866"/>
      <c r="BF56" s="866"/>
      <c r="BG56" s="866"/>
      <c r="BH56" s="866"/>
      <c r="BI56" s="867"/>
      <c r="BJ56" s="217"/>
      <c r="BK56" s="217"/>
      <c r="BL56" s="217"/>
      <c r="BM56" s="217"/>
      <c r="BN56" s="217"/>
      <c r="BO56" s="226"/>
      <c r="BP56" s="226"/>
      <c r="BQ56" s="223">
        <v>50</v>
      </c>
      <c r="BR56" s="224"/>
      <c r="BS56" s="814"/>
      <c r="BT56" s="815"/>
      <c r="BU56" s="815"/>
      <c r="BV56" s="815"/>
      <c r="BW56" s="815"/>
      <c r="BX56" s="815"/>
      <c r="BY56" s="815"/>
      <c r="BZ56" s="815"/>
      <c r="CA56" s="815"/>
      <c r="CB56" s="815"/>
      <c r="CC56" s="815"/>
      <c r="CD56" s="815"/>
      <c r="CE56" s="815"/>
      <c r="CF56" s="815"/>
      <c r="CG56" s="816"/>
      <c r="CH56" s="817"/>
      <c r="CI56" s="818"/>
      <c r="CJ56" s="818"/>
      <c r="CK56" s="818"/>
      <c r="CL56" s="819"/>
      <c r="CM56" s="817"/>
      <c r="CN56" s="818"/>
      <c r="CO56" s="818"/>
      <c r="CP56" s="818"/>
      <c r="CQ56" s="819"/>
      <c r="CR56" s="817"/>
      <c r="CS56" s="818"/>
      <c r="CT56" s="818"/>
      <c r="CU56" s="818"/>
      <c r="CV56" s="819"/>
      <c r="CW56" s="817"/>
      <c r="CX56" s="818"/>
      <c r="CY56" s="818"/>
      <c r="CZ56" s="818"/>
      <c r="DA56" s="819"/>
      <c r="DB56" s="817"/>
      <c r="DC56" s="818"/>
      <c r="DD56" s="818"/>
      <c r="DE56" s="818"/>
      <c r="DF56" s="819"/>
      <c r="DG56" s="817"/>
      <c r="DH56" s="818"/>
      <c r="DI56" s="818"/>
      <c r="DJ56" s="818"/>
      <c r="DK56" s="819"/>
      <c r="DL56" s="817"/>
      <c r="DM56" s="818"/>
      <c r="DN56" s="818"/>
      <c r="DO56" s="818"/>
      <c r="DP56" s="819"/>
      <c r="DQ56" s="817"/>
      <c r="DR56" s="818"/>
      <c r="DS56" s="818"/>
      <c r="DT56" s="818"/>
      <c r="DU56" s="819"/>
      <c r="DV56" s="814"/>
      <c r="DW56" s="815"/>
      <c r="DX56" s="815"/>
      <c r="DY56" s="815"/>
      <c r="DZ56" s="820"/>
      <c r="EA56" s="215"/>
    </row>
    <row r="57" spans="1:131" ht="26.25" customHeight="1" x14ac:dyDescent="0.15">
      <c r="A57" s="223">
        <v>30</v>
      </c>
      <c r="B57" s="775"/>
      <c r="C57" s="776"/>
      <c r="D57" s="776"/>
      <c r="E57" s="776"/>
      <c r="F57" s="776"/>
      <c r="G57" s="776"/>
      <c r="H57" s="776"/>
      <c r="I57" s="776"/>
      <c r="J57" s="776"/>
      <c r="K57" s="776"/>
      <c r="L57" s="776"/>
      <c r="M57" s="776"/>
      <c r="N57" s="776"/>
      <c r="O57" s="776"/>
      <c r="P57" s="777"/>
      <c r="Q57" s="869"/>
      <c r="R57" s="870"/>
      <c r="S57" s="870"/>
      <c r="T57" s="870"/>
      <c r="U57" s="870"/>
      <c r="V57" s="870"/>
      <c r="W57" s="870"/>
      <c r="X57" s="870"/>
      <c r="Y57" s="870"/>
      <c r="Z57" s="870"/>
      <c r="AA57" s="870"/>
      <c r="AB57" s="870"/>
      <c r="AC57" s="870"/>
      <c r="AD57" s="870"/>
      <c r="AE57" s="871"/>
      <c r="AF57" s="787"/>
      <c r="AG57" s="788"/>
      <c r="AH57" s="788"/>
      <c r="AI57" s="788"/>
      <c r="AJ57" s="789"/>
      <c r="AK57" s="873"/>
      <c r="AL57" s="870"/>
      <c r="AM57" s="870"/>
      <c r="AN57" s="870"/>
      <c r="AO57" s="870"/>
      <c r="AP57" s="870"/>
      <c r="AQ57" s="870"/>
      <c r="AR57" s="870"/>
      <c r="AS57" s="870"/>
      <c r="AT57" s="870"/>
      <c r="AU57" s="870"/>
      <c r="AV57" s="870"/>
      <c r="AW57" s="870"/>
      <c r="AX57" s="870"/>
      <c r="AY57" s="870"/>
      <c r="AZ57" s="872"/>
      <c r="BA57" s="872"/>
      <c r="BB57" s="872"/>
      <c r="BC57" s="872"/>
      <c r="BD57" s="872"/>
      <c r="BE57" s="866"/>
      <c r="BF57" s="866"/>
      <c r="BG57" s="866"/>
      <c r="BH57" s="866"/>
      <c r="BI57" s="867"/>
      <c r="BJ57" s="217"/>
      <c r="BK57" s="217"/>
      <c r="BL57" s="217"/>
      <c r="BM57" s="217"/>
      <c r="BN57" s="217"/>
      <c r="BO57" s="226"/>
      <c r="BP57" s="226"/>
      <c r="BQ57" s="223">
        <v>51</v>
      </c>
      <c r="BR57" s="224"/>
      <c r="BS57" s="814"/>
      <c r="BT57" s="815"/>
      <c r="BU57" s="815"/>
      <c r="BV57" s="815"/>
      <c r="BW57" s="815"/>
      <c r="BX57" s="815"/>
      <c r="BY57" s="815"/>
      <c r="BZ57" s="815"/>
      <c r="CA57" s="815"/>
      <c r="CB57" s="815"/>
      <c r="CC57" s="815"/>
      <c r="CD57" s="815"/>
      <c r="CE57" s="815"/>
      <c r="CF57" s="815"/>
      <c r="CG57" s="816"/>
      <c r="CH57" s="817"/>
      <c r="CI57" s="818"/>
      <c r="CJ57" s="818"/>
      <c r="CK57" s="818"/>
      <c r="CL57" s="819"/>
      <c r="CM57" s="817"/>
      <c r="CN57" s="818"/>
      <c r="CO57" s="818"/>
      <c r="CP57" s="818"/>
      <c r="CQ57" s="819"/>
      <c r="CR57" s="817"/>
      <c r="CS57" s="818"/>
      <c r="CT57" s="818"/>
      <c r="CU57" s="818"/>
      <c r="CV57" s="819"/>
      <c r="CW57" s="817"/>
      <c r="CX57" s="818"/>
      <c r="CY57" s="818"/>
      <c r="CZ57" s="818"/>
      <c r="DA57" s="819"/>
      <c r="DB57" s="817"/>
      <c r="DC57" s="818"/>
      <c r="DD57" s="818"/>
      <c r="DE57" s="818"/>
      <c r="DF57" s="819"/>
      <c r="DG57" s="817"/>
      <c r="DH57" s="818"/>
      <c r="DI57" s="818"/>
      <c r="DJ57" s="818"/>
      <c r="DK57" s="819"/>
      <c r="DL57" s="817"/>
      <c r="DM57" s="818"/>
      <c r="DN57" s="818"/>
      <c r="DO57" s="818"/>
      <c r="DP57" s="819"/>
      <c r="DQ57" s="817"/>
      <c r="DR57" s="818"/>
      <c r="DS57" s="818"/>
      <c r="DT57" s="818"/>
      <c r="DU57" s="819"/>
      <c r="DV57" s="814"/>
      <c r="DW57" s="815"/>
      <c r="DX57" s="815"/>
      <c r="DY57" s="815"/>
      <c r="DZ57" s="820"/>
      <c r="EA57" s="215"/>
    </row>
    <row r="58" spans="1:131" ht="26.25" customHeight="1" x14ac:dyDescent="0.15">
      <c r="A58" s="223">
        <v>31</v>
      </c>
      <c r="B58" s="775"/>
      <c r="C58" s="776"/>
      <c r="D58" s="776"/>
      <c r="E58" s="776"/>
      <c r="F58" s="776"/>
      <c r="G58" s="776"/>
      <c r="H58" s="776"/>
      <c r="I58" s="776"/>
      <c r="J58" s="776"/>
      <c r="K58" s="776"/>
      <c r="L58" s="776"/>
      <c r="M58" s="776"/>
      <c r="N58" s="776"/>
      <c r="O58" s="776"/>
      <c r="P58" s="777"/>
      <c r="Q58" s="869"/>
      <c r="R58" s="870"/>
      <c r="S58" s="870"/>
      <c r="T58" s="870"/>
      <c r="U58" s="870"/>
      <c r="V58" s="870"/>
      <c r="W58" s="870"/>
      <c r="X58" s="870"/>
      <c r="Y58" s="870"/>
      <c r="Z58" s="870"/>
      <c r="AA58" s="870"/>
      <c r="AB58" s="870"/>
      <c r="AC58" s="870"/>
      <c r="AD58" s="870"/>
      <c r="AE58" s="871"/>
      <c r="AF58" s="787"/>
      <c r="AG58" s="788"/>
      <c r="AH58" s="788"/>
      <c r="AI58" s="788"/>
      <c r="AJ58" s="789"/>
      <c r="AK58" s="873"/>
      <c r="AL58" s="870"/>
      <c r="AM58" s="870"/>
      <c r="AN58" s="870"/>
      <c r="AO58" s="870"/>
      <c r="AP58" s="870"/>
      <c r="AQ58" s="870"/>
      <c r="AR58" s="870"/>
      <c r="AS58" s="870"/>
      <c r="AT58" s="870"/>
      <c r="AU58" s="870"/>
      <c r="AV58" s="870"/>
      <c r="AW58" s="870"/>
      <c r="AX58" s="870"/>
      <c r="AY58" s="870"/>
      <c r="AZ58" s="872"/>
      <c r="BA58" s="872"/>
      <c r="BB58" s="872"/>
      <c r="BC58" s="872"/>
      <c r="BD58" s="872"/>
      <c r="BE58" s="866"/>
      <c r="BF58" s="866"/>
      <c r="BG58" s="866"/>
      <c r="BH58" s="866"/>
      <c r="BI58" s="867"/>
      <c r="BJ58" s="217"/>
      <c r="BK58" s="217"/>
      <c r="BL58" s="217"/>
      <c r="BM58" s="217"/>
      <c r="BN58" s="217"/>
      <c r="BO58" s="226"/>
      <c r="BP58" s="226"/>
      <c r="BQ58" s="223">
        <v>52</v>
      </c>
      <c r="BR58" s="224"/>
      <c r="BS58" s="814"/>
      <c r="BT58" s="815"/>
      <c r="BU58" s="815"/>
      <c r="BV58" s="815"/>
      <c r="BW58" s="815"/>
      <c r="BX58" s="815"/>
      <c r="BY58" s="815"/>
      <c r="BZ58" s="815"/>
      <c r="CA58" s="815"/>
      <c r="CB58" s="815"/>
      <c r="CC58" s="815"/>
      <c r="CD58" s="815"/>
      <c r="CE58" s="815"/>
      <c r="CF58" s="815"/>
      <c r="CG58" s="816"/>
      <c r="CH58" s="817"/>
      <c r="CI58" s="818"/>
      <c r="CJ58" s="818"/>
      <c r="CK58" s="818"/>
      <c r="CL58" s="819"/>
      <c r="CM58" s="817"/>
      <c r="CN58" s="818"/>
      <c r="CO58" s="818"/>
      <c r="CP58" s="818"/>
      <c r="CQ58" s="819"/>
      <c r="CR58" s="817"/>
      <c r="CS58" s="818"/>
      <c r="CT58" s="818"/>
      <c r="CU58" s="818"/>
      <c r="CV58" s="819"/>
      <c r="CW58" s="817"/>
      <c r="CX58" s="818"/>
      <c r="CY58" s="818"/>
      <c r="CZ58" s="818"/>
      <c r="DA58" s="819"/>
      <c r="DB58" s="817"/>
      <c r="DC58" s="818"/>
      <c r="DD58" s="818"/>
      <c r="DE58" s="818"/>
      <c r="DF58" s="819"/>
      <c r="DG58" s="817"/>
      <c r="DH58" s="818"/>
      <c r="DI58" s="818"/>
      <c r="DJ58" s="818"/>
      <c r="DK58" s="819"/>
      <c r="DL58" s="817"/>
      <c r="DM58" s="818"/>
      <c r="DN58" s="818"/>
      <c r="DO58" s="818"/>
      <c r="DP58" s="819"/>
      <c r="DQ58" s="817"/>
      <c r="DR58" s="818"/>
      <c r="DS58" s="818"/>
      <c r="DT58" s="818"/>
      <c r="DU58" s="819"/>
      <c r="DV58" s="814"/>
      <c r="DW58" s="815"/>
      <c r="DX58" s="815"/>
      <c r="DY58" s="815"/>
      <c r="DZ58" s="820"/>
      <c r="EA58" s="215"/>
    </row>
    <row r="59" spans="1:131" ht="26.25" customHeight="1" x14ac:dyDescent="0.15">
      <c r="A59" s="223">
        <v>32</v>
      </c>
      <c r="B59" s="775"/>
      <c r="C59" s="776"/>
      <c r="D59" s="776"/>
      <c r="E59" s="776"/>
      <c r="F59" s="776"/>
      <c r="G59" s="776"/>
      <c r="H59" s="776"/>
      <c r="I59" s="776"/>
      <c r="J59" s="776"/>
      <c r="K59" s="776"/>
      <c r="L59" s="776"/>
      <c r="M59" s="776"/>
      <c r="N59" s="776"/>
      <c r="O59" s="776"/>
      <c r="P59" s="777"/>
      <c r="Q59" s="869"/>
      <c r="R59" s="870"/>
      <c r="S59" s="870"/>
      <c r="T59" s="870"/>
      <c r="U59" s="870"/>
      <c r="V59" s="870"/>
      <c r="W59" s="870"/>
      <c r="X59" s="870"/>
      <c r="Y59" s="870"/>
      <c r="Z59" s="870"/>
      <c r="AA59" s="870"/>
      <c r="AB59" s="870"/>
      <c r="AC59" s="870"/>
      <c r="AD59" s="870"/>
      <c r="AE59" s="871"/>
      <c r="AF59" s="787"/>
      <c r="AG59" s="788"/>
      <c r="AH59" s="788"/>
      <c r="AI59" s="788"/>
      <c r="AJ59" s="789"/>
      <c r="AK59" s="873"/>
      <c r="AL59" s="870"/>
      <c r="AM59" s="870"/>
      <c r="AN59" s="870"/>
      <c r="AO59" s="870"/>
      <c r="AP59" s="870"/>
      <c r="AQ59" s="870"/>
      <c r="AR59" s="870"/>
      <c r="AS59" s="870"/>
      <c r="AT59" s="870"/>
      <c r="AU59" s="870"/>
      <c r="AV59" s="870"/>
      <c r="AW59" s="870"/>
      <c r="AX59" s="870"/>
      <c r="AY59" s="870"/>
      <c r="AZ59" s="872"/>
      <c r="BA59" s="872"/>
      <c r="BB59" s="872"/>
      <c r="BC59" s="872"/>
      <c r="BD59" s="872"/>
      <c r="BE59" s="866"/>
      <c r="BF59" s="866"/>
      <c r="BG59" s="866"/>
      <c r="BH59" s="866"/>
      <c r="BI59" s="867"/>
      <c r="BJ59" s="217"/>
      <c r="BK59" s="217"/>
      <c r="BL59" s="217"/>
      <c r="BM59" s="217"/>
      <c r="BN59" s="217"/>
      <c r="BO59" s="226"/>
      <c r="BP59" s="226"/>
      <c r="BQ59" s="223">
        <v>53</v>
      </c>
      <c r="BR59" s="224"/>
      <c r="BS59" s="814"/>
      <c r="BT59" s="815"/>
      <c r="BU59" s="815"/>
      <c r="BV59" s="815"/>
      <c r="BW59" s="815"/>
      <c r="BX59" s="815"/>
      <c r="BY59" s="815"/>
      <c r="BZ59" s="815"/>
      <c r="CA59" s="815"/>
      <c r="CB59" s="815"/>
      <c r="CC59" s="815"/>
      <c r="CD59" s="815"/>
      <c r="CE59" s="815"/>
      <c r="CF59" s="815"/>
      <c r="CG59" s="816"/>
      <c r="CH59" s="817"/>
      <c r="CI59" s="818"/>
      <c r="CJ59" s="818"/>
      <c r="CK59" s="818"/>
      <c r="CL59" s="819"/>
      <c r="CM59" s="817"/>
      <c r="CN59" s="818"/>
      <c r="CO59" s="818"/>
      <c r="CP59" s="818"/>
      <c r="CQ59" s="819"/>
      <c r="CR59" s="817"/>
      <c r="CS59" s="818"/>
      <c r="CT59" s="818"/>
      <c r="CU59" s="818"/>
      <c r="CV59" s="819"/>
      <c r="CW59" s="817"/>
      <c r="CX59" s="818"/>
      <c r="CY59" s="818"/>
      <c r="CZ59" s="818"/>
      <c r="DA59" s="819"/>
      <c r="DB59" s="817"/>
      <c r="DC59" s="818"/>
      <c r="DD59" s="818"/>
      <c r="DE59" s="818"/>
      <c r="DF59" s="819"/>
      <c r="DG59" s="817"/>
      <c r="DH59" s="818"/>
      <c r="DI59" s="818"/>
      <c r="DJ59" s="818"/>
      <c r="DK59" s="819"/>
      <c r="DL59" s="817"/>
      <c r="DM59" s="818"/>
      <c r="DN59" s="818"/>
      <c r="DO59" s="818"/>
      <c r="DP59" s="819"/>
      <c r="DQ59" s="817"/>
      <c r="DR59" s="818"/>
      <c r="DS59" s="818"/>
      <c r="DT59" s="818"/>
      <c r="DU59" s="819"/>
      <c r="DV59" s="814"/>
      <c r="DW59" s="815"/>
      <c r="DX59" s="815"/>
      <c r="DY59" s="815"/>
      <c r="DZ59" s="820"/>
      <c r="EA59" s="215"/>
    </row>
    <row r="60" spans="1:131" ht="26.25" customHeight="1" x14ac:dyDescent="0.15">
      <c r="A60" s="223">
        <v>33</v>
      </c>
      <c r="B60" s="775"/>
      <c r="C60" s="776"/>
      <c r="D60" s="776"/>
      <c r="E60" s="776"/>
      <c r="F60" s="776"/>
      <c r="G60" s="776"/>
      <c r="H60" s="776"/>
      <c r="I60" s="776"/>
      <c r="J60" s="776"/>
      <c r="K60" s="776"/>
      <c r="L60" s="776"/>
      <c r="M60" s="776"/>
      <c r="N60" s="776"/>
      <c r="O60" s="776"/>
      <c r="P60" s="777"/>
      <c r="Q60" s="869"/>
      <c r="R60" s="870"/>
      <c r="S60" s="870"/>
      <c r="T60" s="870"/>
      <c r="U60" s="870"/>
      <c r="V60" s="870"/>
      <c r="W60" s="870"/>
      <c r="X60" s="870"/>
      <c r="Y60" s="870"/>
      <c r="Z60" s="870"/>
      <c r="AA60" s="870"/>
      <c r="AB60" s="870"/>
      <c r="AC60" s="870"/>
      <c r="AD60" s="870"/>
      <c r="AE60" s="871"/>
      <c r="AF60" s="787"/>
      <c r="AG60" s="788"/>
      <c r="AH60" s="788"/>
      <c r="AI60" s="788"/>
      <c r="AJ60" s="789"/>
      <c r="AK60" s="873"/>
      <c r="AL60" s="870"/>
      <c r="AM60" s="870"/>
      <c r="AN60" s="870"/>
      <c r="AO60" s="870"/>
      <c r="AP60" s="870"/>
      <c r="AQ60" s="870"/>
      <c r="AR60" s="870"/>
      <c r="AS60" s="870"/>
      <c r="AT60" s="870"/>
      <c r="AU60" s="870"/>
      <c r="AV60" s="870"/>
      <c r="AW60" s="870"/>
      <c r="AX60" s="870"/>
      <c r="AY60" s="870"/>
      <c r="AZ60" s="872"/>
      <c r="BA60" s="872"/>
      <c r="BB60" s="872"/>
      <c r="BC60" s="872"/>
      <c r="BD60" s="872"/>
      <c r="BE60" s="866"/>
      <c r="BF60" s="866"/>
      <c r="BG60" s="866"/>
      <c r="BH60" s="866"/>
      <c r="BI60" s="867"/>
      <c r="BJ60" s="217"/>
      <c r="BK60" s="217"/>
      <c r="BL60" s="217"/>
      <c r="BM60" s="217"/>
      <c r="BN60" s="217"/>
      <c r="BO60" s="226"/>
      <c r="BP60" s="226"/>
      <c r="BQ60" s="223">
        <v>54</v>
      </c>
      <c r="BR60" s="224"/>
      <c r="BS60" s="814"/>
      <c r="BT60" s="815"/>
      <c r="BU60" s="815"/>
      <c r="BV60" s="815"/>
      <c r="BW60" s="815"/>
      <c r="BX60" s="815"/>
      <c r="BY60" s="815"/>
      <c r="BZ60" s="815"/>
      <c r="CA60" s="815"/>
      <c r="CB60" s="815"/>
      <c r="CC60" s="815"/>
      <c r="CD60" s="815"/>
      <c r="CE60" s="815"/>
      <c r="CF60" s="815"/>
      <c r="CG60" s="816"/>
      <c r="CH60" s="817"/>
      <c r="CI60" s="818"/>
      <c r="CJ60" s="818"/>
      <c r="CK60" s="818"/>
      <c r="CL60" s="819"/>
      <c r="CM60" s="817"/>
      <c r="CN60" s="818"/>
      <c r="CO60" s="818"/>
      <c r="CP60" s="818"/>
      <c r="CQ60" s="819"/>
      <c r="CR60" s="817"/>
      <c r="CS60" s="818"/>
      <c r="CT60" s="818"/>
      <c r="CU60" s="818"/>
      <c r="CV60" s="819"/>
      <c r="CW60" s="817"/>
      <c r="CX60" s="818"/>
      <c r="CY60" s="818"/>
      <c r="CZ60" s="818"/>
      <c r="DA60" s="819"/>
      <c r="DB60" s="817"/>
      <c r="DC60" s="818"/>
      <c r="DD60" s="818"/>
      <c r="DE60" s="818"/>
      <c r="DF60" s="819"/>
      <c r="DG60" s="817"/>
      <c r="DH60" s="818"/>
      <c r="DI60" s="818"/>
      <c r="DJ60" s="818"/>
      <c r="DK60" s="819"/>
      <c r="DL60" s="817"/>
      <c r="DM60" s="818"/>
      <c r="DN60" s="818"/>
      <c r="DO60" s="818"/>
      <c r="DP60" s="819"/>
      <c r="DQ60" s="817"/>
      <c r="DR60" s="818"/>
      <c r="DS60" s="818"/>
      <c r="DT60" s="818"/>
      <c r="DU60" s="819"/>
      <c r="DV60" s="814"/>
      <c r="DW60" s="815"/>
      <c r="DX60" s="815"/>
      <c r="DY60" s="815"/>
      <c r="DZ60" s="820"/>
      <c r="EA60" s="215"/>
    </row>
    <row r="61" spans="1:131" ht="26.25" customHeight="1" thickBot="1" x14ac:dyDescent="0.2">
      <c r="A61" s="223">
        <v>34</v>
      </c>
      <c r="B61" s="775"/>
      <c r="C61" s="776"/>
      <c r="D61" s="776"/>
      <c r="E61" s="776"/>
      <c r="F61" s="776"/>
      <c r="G61" s="776"/>
      <c r="H61" s="776"/>
      <c r="I61" s="776"/>
      <c r="J61" s="776"/>
      <c r="K61" s="776"/>
      <c r="L61" s="776"/>
      <c r="M61" s="776"/>
      <c r="N61" s="776"/>
      <c r="O61" s="776"/>
      <c r="P61" s="777"/>
      <c r="Q61" s="869"/>
      <c r="R61" s="870"/>
      <c r="S61" s="870"/>
      <c r="T61" s="870"/>
      <c r="U61" s="870"/>
      <c r="V61" s="870"/>
      <c r="W61" s="870"/>
      <c r="X61" s="870"/>
      <c r="Y61" s="870"/>
      <c r="Z61" s="870"/>
      <c r="AA61" s="870"/>
      <c r="AB61" s="870"/>
      <c r="AC61" s="870"/>
      <c r="AD61" s="870"/>
      <c r="AE61" s="871"/>
      <c r="AF61" s="787"/>
      <c r="AG61" s="788"/>
      <c r="AH61" s="788"/>
      <c r="AI61" s="788"/>
      <c r="AJ61" s="789"/>
      <c r="AK61" s="873"/>
      <c r="AL61" s="870"/>
      <c r="AM61" s="870"/>
      <c r="AN61" s="870"/>
      <c r="AO61" s="870"/>
      <c r="AP61" s="870"/>
      <c r="AQ61" s="870"/>
      <c r="AR61" s="870"/>
      <c r="AS61" s="870"/>
      <c r="AT61" s="870"/>
      <c r="AU61" s="870"/>
      <c r="AV61" s="870"/>
      <c r="AW61" s="870"/>
      <c r="AX61" s="870"/>
      <c r="AY61" s="870"/>
      <c r="AZ61" s="872"/>
      <c r="BA61" s="872"/>
      <c r="BB61" s="872"/>
      <c r="BC61" s="872"/>
      <c r="BD61" s="872"/>
      <c r="BE61" s="866"/>
      <c r="BF61" s="866"/>
      <c r="BG61" s="866"/>
      <c r="BH61" s="866"/>
      <c r="BI61" s="867"/>
      <c r="BJ61" s="217"/>
      <c r="BK61" s="217"/>
      <c r="BL61" s="217"/>
      <c r="BM61" s="217"/>
      <c r="BN61" s="217"/>
      <c r="BO61" s="226"/>
      <c r="BP61" s="226"/>
      <c r="BQ61" s="223">
        <v>55</v>
      </c>
      <c r="BR61" s="224"/>
      <c r="BS61" s="814"/>
      <c r="BT61" s="815"/>
      <c r="BU61" s="815"/>
      <c r="BV61" s="815"/>
      <c r="BW61" s="815"/>
      <c r="BX61" s="815"/>
      <c r="BY61" s="815"/>
      <c r="BZ61" s="815"/>
      <c r="CA61" s="815"/>
      <c r="CB61" s="815"/>
      <c r="CC61" s="815"/>
      <c r="CD61" s="815"/>
      <c r="CE61" s="815"/>
      <c r="CF61" s="815"/>
      <c r="CG61" s="816"/>
      <c r="CH61" s="817"/>
      <c r="CI61" s="818"/>
      <c r="CJ61" s="818"/>
      <c r="CK61" s="818"/>
      <c r="CL61" s="819"/>
      <c r="CM61" s="817"/>
      <c r="CN61" s="818"/>
      <c r="CO61" s="818"/>
      <c r="CP61" s="818"/>
      <c r="CQ61" s="819"/>
      <c r="CR61" s="817"/>
      <c r="CS61" s="818"/>
      <c r="CT61" s="818"/>
      <c r="CU61" s="818"/>
      <c r="CV61" s="819"/>
      <c r="CW61" s="817"/>
      <c r="CX61" s="818"/>
      <c r="CY61" s="818"/>
      <c r="CZ61" s="818"/>
      <c r="DA61" s="819"/>
      <c r="DB61" s="817"/>
      <c r="DC61" s="818"/>
      <c r="DD61" s="818"/>
      <c r="DE61" s="818"/>
      <c r="DF61" s="819"/>
      <c r="DG61" s="817"/>
      <c r="DH61" s="818"/>
      <c r="DI61" s="818"/>
      <c r="DJ61" s="818"/>
      <c r="DK61" s="819"/>
      <c r="DL61" s="817"/>
      <c r="DM61" s="818"/>
      <c r="DN61" s="818"/>
      <c r="DO61" s="818"/>
      <c r="DP61" s="819"/>
      <c r="DQ61" s="817"/>
      <c r="DR61" s="818"/>
      <c r="DS61" s="818"/>
      <c r="DT61" s="818"/>
      <c r="DU61" s="819"/>
      <c r="DV61" s="814"/>
      <c r="DW61" s="815"/>
      <c r="DX61" s="815"/>
      <c r="DY61" s="815"/>
      <c r="DZ61" s="820"/>
      <c r="EA61" s="215"/>
    </row>
    <row r="62" spans="1:131" ht="26.25" customHeight="1" x14ac:dyDescent="0.15">
      <c r="A62" s="223">
        <v>35</v>
      </c>
      <c r="B62" s="775"/>
      <c r="C62" s="776"/>
      <c r="D62" s="776"/>
      <c r="E62" s="776"/>
      <c r="F62" s="776"/>
      <c r="G62" s="776"/>
      <c r="H62" s="776"/>
      <c r="I62" s="776"/>
      <c r="J62" s="776"/>
      <c r="K62" s="776"/>
      <c r="L62" s="776"/>
      <c r="M62" s="776"/>
      <c r="N62" s="776"/>
      <c r="O62" s="776"/>
      <c r="P62" s="777"/>
      <c r="Q62" s="869"/>
      <c r="R62" s="870"/>
      <c r="S62" s="870"/>
      <c r="T62" s="870"/>
      <c r="U62" s="870"/>
      <c r="V62" s="870"/>
      <c r="W62" s="870"/>
      <c r="X62" s="870"/>
      <c r="Y62" s="870"/>
      <c r="Z62" s="870"/>
      <c r="AA62" s="870"/>
      <c r="AB62" s="870"/>
      <c r="AC62" s="870"/>
      <c r="AD62" s="870"/>
      <c r="AE62" s="871"/>
      <c r="AF62" s="787"/>
      <c r="AG62" s="788"/>
      <c r="AH62" s="788"/>
      <c r="AI62" s="788"/>
      <c r="AJ62" s="789"/>
      <c r="AK62" s="873"/>
      <c r="AL62" s="870"/>
      <c r="AM62" s="870"/>
      <c r="AN62" s="870"/>
      <c r="AO62" s="870"/>
      <c r="AP62" s="870"/>
      <c r="AQ62" s="870"/>
      <c r="AR62" s="870"/>
      <c r="AS62" s="870"/>
      <c r="AT62" s="870"/>
      <c r="AU62" s="870"/>
      <c r="AV62" s="870"/>
      <c r="AW62" s="870"/>
      <c r="AX62" s="870"/>
      <c r="AY62" s="870"/>
      <c r="AZ62" s="872"/>
      <c r="BA62" s="872"/>
      <c r="BB62" s="872"/>
      <c r="BC62" s="872"/>
      <c r="BD62" s="872"/>
      <c r="BE62" s="866"/>
      <c r="BF62" s="866"/>
      <c r="BG62" s="866"/>
      <c r="BH62" s="866"/>
      <c r="BI62" s="867"/>
      <c r="BJ62" s="881" t="s">
        <v>422</v>
      </c>
      <c r="BK62" s="838"/>
      <c r="BL62" s="838"/>
      <c r="BM62" s="838"/>
      <c r="BN62" s="839"/>
      <c r="BO62" s="226"/>
      <c r="BP62" s="226"/>
      <c r="BQ62" s="223">
        <v>56</v>
      </c>
      <c r="BR62" s="224"/>
      <c r="BS62" s="814"/>
      <c r="BT62" s="815"/>
      <c r="BU62" s="815"/>
      <c r="BV62" s="815"/>
      <c r="BW62" s="815"/>
      <c r="BX62" s="815"/>
      <c r="BY62" s="815"/>
      <c r="BZ62" s="815"/>
      <c r="CA62" s="815"/>
      <c r="CB62" s="815"/>
      <c r="CC62" s="815"/>
      <c r="CD62" s="815"/>
      <c r="CE62" s="815"/>
      <c r="CF62" s="815"/>
      <c r="CG62" s="816"/>
      <c r="CH62" s="817"/>
      <c r="CI62" s="818"/>
      <c r="CJ62" s="818"/>
      <c r="CK62" s="818"/>
      <c r="CL62" s="819"/>
      <c r="CM62" s="817"/>
      <c r="CN62" s="818"/>
      <c r="CO62" s="818"/>
      <c r="CP62" s="818"/>
      <c r="CQ62" s="819"/>
      <c r="CR62" s="817"/>
      <c r="CS62" s="818"/>
      <c r="CT62" s="818"/>
      <c r="CU62" s="818"/>
      <c r="CV62" s="819"/>
      <c r="CW62" s="817"/>
      <c r="CX62" s="818"/>
      <c r="CY62" s="818"/>
      <c r="CZ62" s="818"/>
      <c r="DA62" s="819"/>
      <c r="DB62" s="817"/>
      <c r="DC62" s="818"/>
      <c r="DD62" s="818"/>
      <c r="DE62" s="818"/>
      <c r="DF62" s="819"/>
      <c r="DG62" s="817"/>
      <c r="DH62" s="818"/>
      <c r="DI62" s="818"/>
      <c r="DJ62" s="818"/>
      <c r="DK62" s="819"/>
      <c r="DL62" s="817"/>
      <c r="DM62" s="818"/>
      <c r="DN62" s="818"/>
      <c r="DO62" s="818"/>
      <c r="DP62" s="819"/>
      <c r="DQ62" s="817"/>
      <c r="DR62" s="818"/>
      <c r="DS62" s="818"/>
      <c r="DT62" s="818"/>
      <c r="DU62" s="819"/>
      <c r="DV62" s="814"/>
      <c r="DW62" s="815"/>
      <c r="DX62" s="815"/>
      <c r="DY62" s="815"/>
      <c r="DZ62" s="820"/>
      <c r="EA62" s="215"/>
    </row>
    <row r="63" spans="1:131" ht="26.25" customHeight="1" thickBot="1" x14ac:dyDescent="0.2">
      <c r="A63" s="225" t="s">
        <v>394</v>
      </c>
      <c r="B63" s="821" t="s">
        <v>423</v>
      </c>
      <c r="C63" s="822"/>
      <c r="D63" s="822"/>
      <c r="E63" s="822"/>
      <c r="F63" s="822"/>
      <c r="G63" s="822"/>
      <c r="H63" s="822"/>
      <c r="I63" s="822"/>
      <c r="J63" s="822"/>
      <c r="K63" s="822"/>
      <c r="L63" s="822"/>
      <c r="M63" s="822"/>
      <c r="N63" s="822"/>
      <c r="O63" s="822"/>
      <c r="P63" s="823"/>
      <c r="Q63" s="874"/>
      <c r="R63" s="875"/>
      <c r="S63" s="875"/>
      <c r="T63" s="875"/>
      <c r="U63" s="875"/>
      <c r="V63" s="875"/>
      <c r="W63" s="875"/>
      <c r="X63" s="875"/>
      <c r="Y63" s="875"/>
      <c r="Z63" s="875"/>
      <c r="AA63" s="875"/>
      <c r="AB63" s="875"/>
      <c r="AC63" s="875"/>
      <c r="AD63" s="875"/>
      <c r="AE63" s="876"/>
      <c r="AF63" s="877">
        <v>78</v>
      </c>
      <c r="AG63" s="878"/>
      <c r="AH63" s="878"/>
      <c r="AI63" s="878"/>
      <c r="AJ63" s="879"/>
      <c r="AK63" s="880"/>
      <c r="AL63" s="875"/>
      <c r="AM63" s="875"/>
      <c r="AN63" s="875"/>
      <c r="AO63" s="875"/>
      <c r="AP63" s="878">
        <v>1533</v>
      </c>
      <c r="AQ63" s="878"/>
      <c r="AR63" s="878"/>
      <c r="AS63" s="878"/>
      <c r="AT63" s="878"/>
      <c r="AU63" s="878">
        <v>615</v>
      </c>
      <c r="AV63" s="878"/>
      <c r="AW63" s="878"/>
      <c r="AX63" s="878"/>
      <c r="AY63" s="878"/>
      <c r="AZ63" s="882"/>
      <c r="BA63" s="882"/>
      <c r="BB63" s="882"/>
      <c r="BC63" s="882"/>
      <c r="BD63" s="882"/>
      <c r="BE63" s="883"/>
      <c r="BF63" s="883"/>
      <c r="BG63" s="883"/>
      <c r="BH63" s="883"/>
      <c r="BI63" s="884"/>
      <c r="BJ63" s="885" t="s">
        <v>424</v>
      </c>
      <c r="BK63" s="886"/>
      <c r="BL63" s="886"/>
      <c r="BM63" s="886"/>
      <c r="BN63" s="887"/>
      <c r="BO63" s="226"/>
      <c r="BP63" s="226"/>
      <c r="BQ63" s="223">
        <v>57</v>
      </c>
      <c r="BR63" s="224"/>
      <c r="BS63" s="814"/>
      <c r="BT63" s="815"/>
      <c r="BU63" s="815"/>
      <c r="BV63" s="815"/>
      <c r="BW63" s="815"/>
      <c r="BX63" s="815"/>
      <c r="BY63" s="815"/>
      <c r="BZ63" s="815"/>
      <c r="CA63" s="815"/>
      <c r="CB63" s="815"/>
      <c r="CC63" s="815"/>
      <c r="CD63" s="815"/>
      <c r="CE63" s="815"/>
      <c r="CF63" s="815"/>
      <c r="CG63" s="816"/>
      <c r="CH63" s="817"/>
      <c r="CI63" s="818"/>
      <c r="CJ63" s="818"/>
      <c r="CK63" s="818"/>
      <c r="CL63" s="819"/>
      <c r="CM63" s="817"/>
      <c r="CN63" s="818"/>
      <c r="CO63" s="818"/>
      <c r="CP63" s="818"/>
      <c r="CQ63" s="819"/>
      <c r="CR63" s="817"/>
      <c r="CS63" s="818"/>
      <c r="CT63" s="818"/>
      <c r="CU63" s="818"/>
      <c r="CV63" s="819"/>
      <c r="CW63" s="817"/>
      <c r="CX63" s="818"/>
      <c r="CY63" s="818"/>
      <c r="CZ63" s="818"/>
      <c r="DA63" s="819"/>
      <c r="DB63" s="817"/>
      <c r="DC63" s="818"/>
      <c r="DD63" s="818"/>
      <c r="DE63" s="818"/>
      <c r="DF63" s="819"/>
      <c r="DG63" s="817"/>
      <c r="DH63" s="818"/>
      <c r="DI63" s="818"/>
      <c r="DJ63" s="818"/>
      <c r="DK63" s="819"/>
      <c r="DL63" s="817"/>
      <c r="DM63" s="818"/>
      <c r="DN63" s="818"/>
      <c r="DO63" s="818"/>
      <c r="DP63" s="819"/>
      <c r="DQ63" s="817"/>
      <c r="DR63" s="818"/>
      <c r="DS63" s="818"/>
      <c r="DT63" s="818"/>
      <c r="DU63" s="819"/>
      <c r="DV63" s="814"/>
      <c r="DW63" s="815"/>
      <c r="DX63" s="815"/>
      <c r="DY63" s="815"/>
      <c r="DZ63" s="820"/>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814"/>
      <c r="BT64" s="815"/>
      <c r="BU64" s="815"/>
      <c r="BV64" s="815"/>
      <c r="BW64" s="815"/>
      <c r="BX64" s="815"/>
      <c r="BY64" s="815"/>
      <c r="BZ64" s="815"/>
      <c r="CA64" s="815"/>
      <c r="CB64" s="815"/>
      <c r="CC64" s="815"/>
      <c r="CD64" s="815"/>
      <c r="CE64" s="815"/>
      <c r="CF64" s="815"/>
      <c r="CG64" s="816"/>
      <c r="CH64" s="817"/>
      <c r="CI64" s="818"/>
      <c r="CJ64" s="818"/>
      <c r="CK64" s="818"/>
      <c r="CL64" s="819"/>
      <c r="CM64" s="817"/>
      <c r="CN64" s="818"/>
      <c r="CO64" s="818"/>
      <c r="CP64" s="818"/>
      <c r="CQ64" s="819"/>
      <c r="CR64" s="817"/>
      <c r="CS64" s="818"/>
      <c r="CT64" s="818"/>
      <c r="CU64" s="818"/>
      <c r="CV64" s="819"/>
      <c r="CW64" s="817"/>
      <c r="CX64" s="818"/>
      <c r="CY64" s="818"/>
      <c r="CZ64" s="818"/>
      <c r="DA64" s="819"/>
      <c r="DB64" s="817"/>
      <c r="DC64" s="818"/>
      <c r="DD64" s="818"/>
      <c r="DE64" s="818"/>
      <c r="DF64" s="819"/>
      <c r="DG64" s="817"/>
      <c r="DH64" s="818"/>
      <c r="DI64" s="818"/>
      <c r="DJ64" s="818"/>
      <c r="DK64" s="819"/>
      <c r="DL64" s="817"/>
      <c r="DM64" s="818"/>
      <c r="DN64" s="818"/>
      <c r="DO64" s="818"/>
      <c r="DP64" s="819"/>
      <c r="DQ64" s="817"/>
      <c r="DR64" s="818"/>
      <c r="DS64" s="818"/>
      <c r="DT64" s="818"/>
      <c r="DU64" s="819"/>
      <c r="DV64" s="814"/>
      <c r="DW64" s="815"/>
      <c r="DX64" s="815"/>
      <c r="DY64" s="815"/>
      <c r="DZ64" s="820"/>
      <c r="EA64" s="215"/>
    </row>
    <row r="65" spans="1:131" ht="26.25" customHeight="1" thickBot="1" x14ac:dyDescent="0.2">
      <c r="A65" s="217" t="s">
        <v>425</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814"/>
      <c r="BT65" s="815"/>
      <c r="BU65" s="815"/>
      <c r="BV65" s="815"/>
      <c r="BW65" s="815"/>
      <c r="BX65" s="815"/>
      <c r="BY65" s="815"/>
      <c r="BZ65" s="815"/>
      <c r="CA65" s="815"/>
      <c r="CB65" s="815"/>
      <c r="CC65" s="815"/>
      <c r="CD65" s="815"/>
      <c r="CE65" s="815"/>
      <c r="CF65" s="815"/>
      <c r="CG65" s="816"/>
      <c r="CH65" s="817"/>
      <c r="CI65" s="818"/>
      <c r="CJ65" s="818"/>
      <c r="CK65" s="818"/>
      <c r="CL65" s="819"/>
      <c r="CM65" s="817"/>
      <c r="CN65" s="818"/>
      <c r="CO65" s="818"/>
      <c r="CP65" s="818"/>
      <c r="CQ65" s="819"/>
      <c r="CR65" s="817"/>
      <c r="CS65" s="818"/>
      <c r="CT65" s="818"/>
      <c r="CU65" s="818"/>
      <c r="CV65" s="819"/>
      <c r="CW65" s="817"/>
      <c r="CX65" s="818"/>
      <c r="CY65" s="818"/>
      <c r="CZ65" s="818"/>
      <c r="DA65" s="819"/>
      <c r="DB65" s="817"/>
      <c r="DC65" s="818"/>
      <c r="DD65" s="818"/>
      <c r="DE65" s="818"/>
      <c r="DF65" s="819"/>
      <c r="DG65" s="817"/>
      <c r="DH65" s="818"/>
      <c r="DI65" s="818"/>
      <c r="DJ65" s="818"/>
      <c r="DK65" s="819"/>
      <c r="DL65" s="817"/>
      <c r="DM65" s="818"/>
      <c r="DN65" s="818"/>
      <c r="DO65" s="818"/>
      <c r="DP65" s="819"/>
      <c r="DQ65" s="817"/>
      <c r="DR65" s="818"/>
      <c r="DS65" s="818"/>
      <c r="DT65" s="818"/>
      <c r="DU65" s="819"/>
      <c r="DV65" s="814"/>
      <c r="DW65" s="815"/>
      <c r="DX65" s="815"/>
      <c r="DY65" s="815"/>
      <c r="DZ65" s="820"/>
      <c r="EA65" s="215"/>
    </row>
    <row r="66" spans="1:131" ht="26.25" customHeight="1" x14ac:dyDescent="0.15">
      <c r="A66" s="759" t="s">
        <v>426</v>
      </c>
      <c r="B66" s="760"/>
      <c r="C66" s="760"/>
      <c r="D66" s="760"/>
      <c r="E66" s="760"/>
      <c r="F66" s="760"/>
      <c r="G66" s="760"/>
      <c r="H66" s="760"/>
      <c r="I66" s="760"/>
      <c r="J66" s="760"/>
      <c r="K66" s="760"/>
      <c r="L66" s="760"/>
      <c r="M66" s="760"/>
      <c r="N66" s="760"/>
      <c r="O66" s="760"/>
      <c r="P66" s="761"/>
      <c r="Q66" s="765" t="s">
        <v>427</v>
      </c>
      <c r="R66" s="766"/>
      <c r="S66" s="766"/>
      <c r="T66" s="766"/>
      <c r="U66" s="767"/>
      <c r="V66" s="765" t="s">
        <v>428</v>
      </c>
      <c r="W66" s="766"/>
      <c r="X66" s="766"/>
      <c r="Y66" s="766"/>
      <c r="Z66" s="767"/>
      <c r="AA66" s="765" t="s">
        <v>429</v>
      </c>
      <c r="AB66" s="766"/>
      <c r="AC66" s="766"/>
      <c r="AD66" s="766"/>
      <c r="AE66" s="767"/>
      <c r="AF66" s="888" t="s">
        <v>430</v>
      </c>
      <c r="AG66" s="847"/>
      <c r="AH66" s="847"/>
      <c r="AI66" s="847"/>
      <c r="AJ66" s="889"/>
      <c r="AK66" s="765" t="s">
        <v>431</v>
      </c>
      <c r="AL66" s="760"/>
      <c r="AM66" s="760"/>
      <c r="AN66" s="760"/>
      <c r="AO66" s="761"/>
      <c r="AP66" s="765" t="s">
        <v>432</v>
      </c>
      <c r="AQ66" s="766"/>
      <c r="AR66" s="766"/>
      <c r="AS66" s="766"/>
      <c r="AT66" s="767"/>
      <c r="AU66" s="765" t="s">
        <v>433</v>
      </c>
      <c r="AV66" s="766"/>
      <c r="AW66" s="766"/>
      <c r="AX66" s="766"/>
      <c r="AY66" s="767"/>
      <c r="AZ66" s="765" t="s">
        <v>381</v>
      </c>
      <c r="BA66" s="766"/>
      <c r="BB66" s="766"/>
      <c r="BC66" s="766"/>
      <c r="BD66" s="772"/>
      <c r="BE66" s="226"/>
      <c r="BF66" s="226"/>
      <c r="BG66" s="226"/>
      <c r="BH66" s="226"/>
      <c r="BI66" s="226"/>
      <c r="BJ66" s="226"/>
      <c r="BK66" s="226"/>
      <c r="BL66" s="226"/>
      <c r="BM66" s="226"/>
      <c r="BN66" s="226"/>
      <c r="BO66" s="226"/>
      <c r="BP66" s="226"/>
      <c r="BQ66" s="223">
        <v>60</v>
      </c>
      <c r="BR66" s="228"/>
      <c r="BS66" s="893"/>
      <c r="BT66" s="894"/>
      <c r="BU66" s="894"/>
      <c r="BV66" s="894"/>
      <c r="BW66" s="894"/>
      <c r="BX66" s="894"/>
      <c r="BY66" s="894"/>
      <c r="BZ66" s="894"/>
      <c r="CA66" s="894"/>
      <c r="CB66" s="894"/>
      <c r="CC66" s="894"/>
      <c r="CD66" s="894"/>
      <c r="CE66" s="894"/>
      <c r="CF66" s="894"/>
      <c r="CG66" s="899"/>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5"/>
      <c r="EA66" s="215"/>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90"/>
      <c r="AG67" s="850"/>
      <c r="AH67" s="850"/>
      <c r="AI67" s="850"/>
      <c r="AJ67" s="891"/>
      <c r="AK67" s="892"/>
      <c r="AL67" s="763"/>
      <c r="AM67" s="763"/>
      <c r="AN67" s="763"/>
      <c r="AO67" s="764"/>
      <c r="AP67" s="768"/>
      <c r="AQ67" s="769"/>
      <c r="AR67" s="769"/>
      <c r="AS67" s="769"/>
      <c r="AT67" s="770"/>
      <c r="AU67" s="768"/>
      <c r="AV67" s="769"/>
      <c r="AW67" s="769"/>
      <c r="AX67" s="769"/>
      <c r="AY67" s="770"/>
      <c r="AZ67" s="768"/>
      <c r="BA67" s="769"/>
      <c r="BB67" s="769"/>
      <c r="BC67" s="769"/>
      <c r="BD67" s="774"/>
      <c r="BE67" s="226"/>
      <c r="BF67" s="226"/>
      <c r="BG67" s="226"/>
      <c r="BH67" s="226"/>
      <c r="BI67" s="226"/>
      <c r="BJ67" s="226"/>
      <c r="BK67" s="226"/>
      <c r="BL67" s="226"/>
      <c r="BM67" s="226"/>
      <c r="BN67" s="226"/>
      <c r="BO67" s="226"/>
      <c r="BP67" s="226"/>
      <c r="BQ67" s="223">
        <v>61</v>
      </c>
      <c r="BR67" s="228"/>
      <c r="BS67" s="893"/>
      <c r="BT67" s="894"/>
      <c r="BU67" s="894"/>
      <c r="BV67" s="894"/>
      <c r="BW67" s="894"/>
      <c r="BX67" s="894"/>
      <c r="BY67" s="894"/>
      <c r="BZ67" s="894"/>
      <c r="CA67" s="894"/>
      <c r="CB67" s="894"/>
      <c r="CC67" s="894"/>
      <c r="CD67" s="894"/>
      <c r="CE67" s="894"/>
      <c r="CF67" s="894"/>
      <c r="CG67" s="899"/>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5"/>
      <c r="EA67" s="215"/>
    </row>
    <row r="68" spans="1:131" ht="26.25" customHeight="1" thickTop="1" x14ac:dyDescent="0.15">
      <c r="A68" s="221">
        <v>1</v>
      </c>
      <c r="B68" s="903" t="s">
        <v>608</v>
      </c>
      <c r="C68" s="904"/>
      <c r="D68" s="904"/>
      <c r="E68" s="904"/>
      <c r="F68" s="904"/>
      <c r="G68" s="904"/>
      <c r="H68" s="904"/>
      <c r="I68" s="904"/>
      <c r="J68" s="904"/>
      <c r="K68" s="904"/>
      <c r="L68" s="904"/>
      <c r="M68" s="904"/>
      <c r="N68" s="904"/>
      <c r="O68" s="904"/>
      <c r="P68" s="905"/>
      <c r="Q68" s="906">
        <v>4883</v>
      </c>
      <c r="R68" s="900"/>
      <c r="S68" s="900"/>
      <c r="T68" s="900"/>
      <c r="U68" s="900"/>
      <c r="V68" s="900">
        <v>4494</v>
      </c>
      <c r="W68" s="900"/>
      <c r="X68" s="900"/>
      <c r="Y68" s="900"/>
      <c r="Z68" s="900"/>
      <c r="AA68" s="900">
        <v>389</v>
      </c>
      <c r="AB68" s="900"/>
      <c r="AC68" s="900"/>
      <c r="AD68" s="900"/>
      <c r="AE68" s="900"/>
      <c r="AF68" s="900">
        <v>389</v>
      </c>
      <c r="AG68" s="900"/>
      <c r="AH68" s="900"/>
      <c r="AI68" s="900"/>
      <c r="AJ68" s="900"/>
      <c r="AK68" s="900" t="s">
        <v>533</v>
      </c>
      <c r="AL68" s="900"/>
      <c r="AM68" s="900"/>
      <c r="AN68" s="900"/>
      <c r="AO68" s="900"/>
      <c r="AP68" s="900">
        <v>472</v>
      </c>
      <c r="AQ68" s="900"/>
      <c r="AR68" s="900"/>
      <c r="AS68" s="900"/>
      <c r="AT68" s="900"/>
      <c r="AU68" s="900">
        <v>9</v>
      </c>
      <c r="AV68" s="900"/>
      <c r="AW68" s="900"/>
      <c r="AX68" s="900"/>
      <c r="AY68" s="900"/>
      <c r="AZ68" s="901"/>
      <c r="BA68" s="901"/>
      <c r="BB68" s="901"/>
      <c r="BC68" s="901"/>
      <c r="BD68" s="902"/>
      <c r="BE68" s="226"/>
      <c r="BF68" s="226"/>
      <c r="BG68" s="226"/>
      <c r="BH68" s="226"/>
      <c r="BI68" s="226"/>
      <c r="BJ68" s="226"/>
      <c r="BK68" s="226"/>
      <c r="BL68" s="226"/>
      <c r="BM68" s="226"/>
      <c r="BN68" s="226"/>
      <c r="BO68" s="226"/>
      <c r="BP68" s="226"/>
      <c r="BQ68" s="223">
        <v>62</v>
      </c>
      <c r="BR68" s="228"/>
      <c r="BS68" s="893"/>
      <c r="BT68" s="894"/>
      <c r="BU68" s="894"/>
      <c r="BV68" s="894"/>
      <c r="BW68" s="894"/>
      <c r="BX68" s="894"/>
      <c r="BY68" s="894"/>
      <c r="BZ68" s="894"/>
      <c r="CA68" s="894"/>
      <c r="CB68" s="894"/>
      <c r="CC68" s="894"/>
      <c r="CD68" s="894"/>
      <c r="CE68" s="894"/>
      <c r="CF68" s="894"/>
      <c r="CG68" s="899"/>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5"/>
      <c r="EA68" s="215"/>
    </row>
    <row r="69" spans="1:131" ht="26.25" customHeight="1" x14ac:dyDescent="0.15">
      <c r="A69" s="223">
        <v>2</v>
      </c>
      <c r="B69" s="914" t="s">
        <v>609</v>
      </c>
      <c r="C69" s="915"/>
      <c r="D69" s="915"/>
      <c r="E69" s="915"/>
      <c r="F69" s="915"/>
      <c r="G69" s="915"/>
      <c r="H69" s="915"/>
      <c r="I69" s="915"/>
      <c r="J69" s="915"/>
      <c r="K69" s="915"/>
      <c r="L69" s="915"/>
      <c r="M69" s="915"/>
      <c r="N69" s="915"/>
      <c r="O69" s="915"/>
      <c r="P69" s="916"/>
      <c r="Q69" s="917">
        <v>22</v>
      </c>
      <c r="R69" s="864"/>
      <c r="S69" s="864"/>
      <c r="T69" s="864"/>
      <c r="U69" s="864"/>
      <c r="V69" s="864">
        <v>15</v>
      </c>
      <c r="W69" s="864"/>
      <c r="X69" s="864"/>
      <c r="Y69" s="864"/>
      <c r="Z69" s="864"/>
      <c r="AA69" s="864">
        <v>7</v>
      </c>
      <c r="AB69" s="864"/>
      <c r="AC69" s="864"/>
      <c r="AD69" s="864"/>
      <c r="AE69" s="864"/>
      <c r="AF69" s="864">
        <v>7</v>
      </c>
      <c r="AG69" s="864"/>
      <c r="AH69" s="864"/>
      <c r="AI69" s="864"/>
      <c r="AJ69" s="864"/>
      <c r="AK69" s="864" t="s">
        <v>533</v>
      </c>
      <c r="AL69" s="864"/>
      <c r="AM69" s="864"/>
      <c r="AN69" s="864"/>
      <c r="AO69" s="864"/>
      <c r="AP69" s="864" t="s">
        <v>533</v>
      </c>
      <c r="AQ69" s="864"/>
      <c r="AR69" s="864"/>
      <c r="AS69" s="864"/>
      <c r="AT69" s="864"/>
      <c r="AU69" s="864" t="s">
        <v>533</v>
      </c>
      <c r="AV69" s="864"/>
      <c r="AW69" s="864"/>
      <c r="AX69" s="864"/>
      <c r="AY69" s="864"/>
      <c r="AZ69" s="866"/>
      <c r="BA69" s="866"/>
      <c r="BB69" s="866"/>
      <c r="BC69" s="866"/>
      <c r="BD69" s="867"/>
      <c r="BE69" s="226"/>
      <c r="BF69" s="226"/>
      <c r="BG69" s="226"/>
      <c r="BH69" s="226"/>
      <c r="BI69" s="226"/>
      <c r="BJ69" s="226"/>
      <c r="BK69" s="226"/>
      <c r="BL69" s="226"/>
      <c r="BM69" s="226"/>
      <c r="BN69" s="226"/>
      <c r="BO69" s="226"/>
      <c r="BP69" s="226"/>
      <c r="BQ69" s="223">
        <v>63</v>
      </c>
      <c r="BR69" s="228"/>
      <c r="BS69" s="893"/>
      <c r="BT69" s="894"/>
      <c r="BU69" s="894"/>
      <c r="BV69" s="894"/>
      <c r="BW69" s="894"/>
      <c r="BX69" s="894"/>
      <c r="BY69" s="894"/>
      <c r="BZ69" s="894"/>
      <c r="CA69" s="894"/>
      <c r="CB69" s="894"/>
      <c r="CC69" s="894"/>
      <c r="CD69" s="894"/>
      <c r="CE69" s="894"/>
      <c r="CF69" s="894"/>
      <c r="CG69" s="899"/>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5"/>
      <c r="EA69" s="215"/>
    </row>
    <row r="70" spans="1:131" ht="26.25" customHeight="1" x14ac:dyDescent="0.15">
      <c r="A70" s="223">
        <v>3</v>
      </c>
      <c r="B70" s="907" t="s">
        <v>610</v>
      </c>
      <c r="C70" s="908"/>
      <c r="D70" s="908"/>
      <c r="E70" s="908"/>
      <c r="F70" s="908"/>
      <c r="G70" s="908"/>
      <c r="H70" s="908"/>
      <c r="I70" s="908"/>
      <c r="J70" s="908"/>
      <c r="K70" s="908"/>
      <c r="L70" s="908"/>
      <c r="M70" s="908"/>
      <c r="N70" s="908"/>
      <c r="O70" s="908"/>
      <c r="P70" s="909"/>
      <c r="Q70" s="910">
        <v>1447</v>
      </c>
      <c r="R70" s="911"/>
      <c r="S70" s="911"/>
      <c r="T70" s="911"/>
      <c r="U70" s="912"/>
      <c r="V70" s="913">
        <v>1407</v>
      </c>
      <c r="W70" s="911"/>
      <c r="X70" s="911"/>
      <c r="Y70" s="911"/>
      <c r="Z70" s="912"/>
      <c r="AA70" s="913">
        <v>39</v>
      </c>
      <c r="AB70" s="911"/>
      <c r="AC70" s="911"/>
      <c r="AD70" s="911"/>
      <c r="AE70" s="912"/>
      <c r="AF70" s="913">
        <v>39</v>
      </c>
      <c r="AG70" s="911"/>
      <c r="AH70" s="911"/>
      <c r="AI70" s="911"/>
      <c r="AJ70" s="912"/>
      <c r="AK70" s="913">
        <v>15</v>
      </c>
      <c r="AL70" s="911"/>
      <c r="AM70" s="911"/>
      <c r="AN70" s="911"/>
      <c r="AO70" s="912"/>
      <c r="AP70" s="913" t="s">
        <v>605</v>
      </c>
      <c r="AQ70" s="911"/>
      <c r="AR70" s="911"/>
      <c r="AS70" s="911"/>
      <c r="AT70" s="912"/>
      <c r="AU70" s="913" t="s">
        <v>605</v>
      </c>
      <c r="AV70" s="911"/>
      <c r="AW70" s="911"/>
      <c r="AX70" s="911"/>
      <c r="AY70" s="912"/>
      <c r="AZ70" s="866"/>
      <c r="BA70" s="866"/>
      <c r="BB70" s="866"/>
      <c r="BC70" s="866"/>
      <c r="BD70" s="867"/>
      <c r="BE70" s="226"/>
      <c r="BF70" s="226"/>
      <c r="BG70" s="226"/>
      <c r="BH70" s="226"/>
      <c r="BI70" s="226"/>
      <c r="BJ70" s="226"/>
      <c r="BK70" s="226"/>
      <c r="BL70" s="226"/>
      <c r="BM70" s="226"/>
      <c r="BN70" s="226"/>
      <c r="BO70" s="226"/>
      <c r="BP70" s="226"/>
      <c r="BQ70" s="223">
        <v>64</v>
      </c>
      <c r="BR70" s="228"/>
      <c r="BS70" s="893"/>
      <c r="BT70" s="894"/>
      <c r="BU70" s="894"/>
      <c r="BV70" s="894"/>
      <c r="BW70" s="894"/>
      <c r="BX70" s="894"/>
      <c r="BY70" s="894"/>
      <c r="BZ70" s="894"/>
      <c r="CA70" s="894"/>
      <c r="CB70" s="894"/>
      <c r="CC70" s="894"/>
      <c r="CD70" s="894"/>
      <c r="CE70" s="894"/>
      <c r="CF70" s="894"/>
      <c r="CG70" s="899"/>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5"/>
      <c r="EA70" s="215"/>
    </row>
    <row r="71" spans="1:131" ht="26.25" customHeight="1" x14ac:dyDescent="0.15">
      <c r="A71" s="223">
        <v>4</v>
      </c>
      <c r="B71" s="907" t="s">
        <v>611</v>
      </c>
      <c r="C71" s="908"/>
      <c r="D71" s="908"/>
      <c r="E71" s="908"/>
      <c r="F71" s="908"/>
      <c r="G71" s="908"/>
      <c r="H71" s="908"/>
      <c r="I71" s="908"/>
      <c r="J71" s="908"/>
      <c r="K71" s="908"/>
      <c r="L71" s="908"/>
      <c r="M71" s="908"/>
      <c r="N71" s="908"/>
      <c r="O71" s="908"/>
      <c r="P71" s="909"/>
      <c r="Q71" s="910">
        <v>347</v>
      </c>
      <c r="R71" s="911"/>
      <c r="S71" s="911"/>
      <c r="T71" s="911"/>
      <c r="U71" s="912"/>
      <c r="V71" s="918">
        <v>294</v>
      </c>
      <c r="W71" s="918"/>
      <c r="X71" s="918"/>
      <c r="Y71" s="918"/>
      <c r="Z71" s="918"/>
      <c r="AA71" s="918">
        <v>54</v>
      </c>
      <c r="AB71" s="918"/>
      <c r="AC71" s="918"/>
      <c r="AD71" s="918"/>
      <c r="AE71" s="918"/>
      <c r="AF71" s="918">
        <v>54</v>
      </c>
      <c r="AG71" s="918"/>
      <c r="AH71" s="918"/>
      <c r="AI71" s="918"/>
      <c r="AJ71" s="918"/>
      <c r="AK71" s="918">
        <v>135</v>
      </c>
      <c r="AL71" s="918"/>
      <c r="AM71" s="918"/>
      <c r="AN71" s="918"/>
      <c r="AO71" s="918"/>
      <c r="AP71" s="918" t="s">
        <v>605</v>
      </c>
      <c r="AQ71" s="918"/>
      <c r="AR71" s="918"/>
      <c r="AS71" s="918"/>
      <c r="AT71" s="918"/>
      <c r="AU71" s="918" t="s">
        <v>605</v>
      </c>
      <c r="AV71" s="918"/>
      <c r="AW71" s="918"/>
      <c r="AX71" s="918"/>
      <c r="AY71" s="918"/>
      <c r="AZ71" s="866"/>
      <c r="BA71" s="866"/>
      <c r="BB71" s="866"/>
      <c r="BC71" s="866"/>
      <c r="BD71" s="867"/>
      <c r="BE71" s="226"/>
      <c r="BF71" s="226"/>
      <c r="BG71" s="226"/>
      <c r="BH71" s="226"/>
      <c r="BI71" s="226"/>
      <c r="BJ71" s="226"/>
      <c r="BK71" s="226"/>
      <c r="BL71" s="226"/>
      <c r="BM71" s="226"/>
      <c r="BN71" s="226"/>
      <c r="BO71" s="226"/>
      <c r="BP71" s="226"/>
      <c r="BQ71" s="223">
        <v>65</v>
      </c>
      <c r="BR71" s="228"/>
      <c r="BS71" s="893"/>
      <c r="BT71" s="894"/>
      <c r="BU71" s="894"/>
      <c r="BV71" s="894"/>
      <c r="BW71" s="894"/>
      <c r="BX71" s="894"/>
      <c r="BY71" s="894"/>
      <c r="BZ71" s="894"/>
      <c r="CA71" s="894"/>
      <c r="CB71" s="894"/>
      <c r="CC71" s="894"/>
      <c r="CD71" s="894"/>
      <c r="CE71" s="894"/>
      <c r="CF71" s="894"/>
      <c r="CG71" s="899"/>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5"/>
      <c r="EA71" s="215"/>
    </row>
    <row r="72" spans="1:131" ht="26.25" customHeight="1" x14ac:dyDescent="0.15">
      <c r="A72" s="223">
        <v>5</v>
      </c>
      <c r="B72" s="907" t="s">
        <v>612</v>
      </c>
      <c r="C72" s="908"/>
      <c r="D72" s="908"/>
      <c r="E72" s="908"/>
      <c r="F72" s="908"/>
      <c r="G72" s="908"/>
      <c r="H72" s="908"/>
      <c r="I72" s="908"/>
      <c r="J72" s="908"/>
      <c r="K72" s="908"/>
      <c r="L72" s="908"/>
      <c r="M72" s="908"/>
      <c r="N72" s="908"/>
      <c r="O72" s="908"/>
      <c r="P72" s="909"/>
      <c r="Q72" s="919">
        <v>304201</v>
      </c>
      <c r="R72" s="918"/>
      <c r="S72" s="918"/>
      <c r="T72" s="918"/>
      <c r="U72" s="918"/>
      <c r="V72" s="918">
        <v>288028</v>
      </c>
      <c r="W72" s="918"/>
      <c r="X72" s="918"/>
      <c r="Y72" s="918"/>
      <c r="Z72" s="918"/>
      <c r="AA72" s="918">
        <v>16173</v>
      </c>
      <c r="AB72" s="918"/>
      <c r="AC72" s="918"/>
      <c r="AD72" s="918"/>
      <c r="AE72" s="918"/>
      <c r="AF72" s="918">
        <v>16179</v>
      </c>
      <c r="AG72" s="918"/>
      <c r="AH72" s="918"/>
      <c r="AI72" s="918"/>
      <c r="AJ72" s="918"/>
      <c r="AK72" s="918">
        <v>0</v>
      </c>
      <c r="AL72" s="918"/>
      <c r="AM72" s="918"/>
      <c r="AN72" s="918"/>
      <c r="AO72" s="918"/>
      <c r="AP72" s="918" t="s">
        <v>605</v>
      </c>
      <c r="AQ72" s="918"/>
      <c r="AR72" s="918"/>
      <c r="AS72" s="918"/>
      <c r="AT72" s="918"/>
      <c r="AU72" s="918" t="s">
        <v>605</v>
      </c>
      <c r="AV72" s="918"/>
      <c r="AW72" s="918"/>
      <c r="AX72" s="918"/>
      <c r="AY72" s="918"/>
      <c r="AZ72" s="866"/>
      <c r="BA72" s="866"/>
      <c r="BB72" s="866"/>
      <c r="BC72" s="866"/>
      <c r="BD72" s="867"/>
      <c r="BE72" s="226"/>
      <c r="BF72" s="226"/>
      <c r="BG72" s="226"/>
      <c r="BH72" s="226"/>
      <c r="BI72" s="226"/>
      <c r="BJ72" s="226"/>
      <c r="BK72" s="226"/>
      <c r="BL72" s="226"/>
      <c r="BM72" s="226"/>
      <c r="BN72" s="226"/>
      <c r="BO72" s="226"/>
      <c r="BP72" s="226"/>
      <c r="BQ72" s="223">
        <v>66</v>
      </c>
      <c r="BR72" s="228"/>
      <c r="BS72" s="893"/>
      <c r="BT72" s="894"/>
      <c r="BU72" s="894"/>
      <c r="BV72" s="894"/>
      <c r="BW72" s="894"/>
      <c r="BX72" s="894"/>
      <c r="BY72" s="894"/>
      <c r="BZ72" s="894"/>
      <c r="CA72" s="894"/>
      <c r="CB72" s="894"/>
      <c r="CC72" s="894"/>
      <c r="CD72" s="894"/>
      <c r="CE72" s="894"/>
      <c r="CF72" s="894"/>
      <c r="CG72" s="899"/>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5"/>
      <c r="EA72" s="215"/>
    </row>
    <row r="73" spans="1:131" ht="26.25" customHeight="1" x14ac:dyDescent="0.15">
      <c r="A73" s="223">
        <v>6</v>
      </c>
      <c r="B73" s="907" t="s">
        <v>613</v>
      </c>
      <c r="C73" s="908"/>
      <c r="D73" s="908"/>
      <c r="E73" s="908"/>
      <c r="F73" s="908"/>
      <c r="G73" s="908"/>
      <c r="H73" s="908"/>
      <c r="I73" s="908"/>
      <c r="J73" s="908"/>
      <c r="K73" s="908"/>
      <c r="L73" s="908"/>
      <c r="M73" s="908"/>
      <c r="N73" s="908"/>
      <c r="O73" s="908"/>
      <c r="P73" s="909"/>
      <c r="Q73" s="919">
        <v>6522</v>
      </c>
      <c r="R73" s="918"/>
      <c r="S73" s="918"/>
      <c r="T73" s="918"/>
      <c r="U73" s="918"/>
      <c r="V73" s="918">
        <v>5585</v>
      </c>
      <c r="W73" s="918"/>
      <c r="X73" s="918"/>
      <c r="Y73" s="918"/>
      <c r="Z73" s="918"/>
      <c r="AA73" s="918">
        <v>937</v>
      </c>
      <c r="AB73" s="918"/>
      <c r="AC73" s="918"/>
      <c r="AD73" s="918"/>
      <c r="AE73" s="918"/>
      <c r="AF73" s="918">
        <v>937</v>
      </c>
      <c r="AG73" s="918"/>
      <c r="AH73" s="918"/>
      <c r="AI73" s="918"/>
      <c r="AJ73" s="918"/>
      <c r="AK73" s="918">
        <v>7</v>
      </c>
      <c r="AL73" s="918"/>
      <c r="AM73" s="918"/>
      <c r="AN73" s="918"/>
      <c r="AO73" s="918"/>
      <c r="AP73" s="918" t="s">
        <v>605</v>
      </c>
      <c r="AQ73" s="918"/>
      <c r="AR73" s="918"/>
      <c r="AS73" s="918"/>
      <c r="AT73" s="918"/>
      <c r="AU73" s="918" t="s">
        <v>605</v>
      </c>
      <c r="AV73" s="918"/>
      <c r="AW73" s="918"/>
      <c r="AX73" s="918"/>
      <c r="AY73" s="918"/>
      <c r="AZ73" s="866"/>
      <c r="BA73" s="866"/>
      <c r="BB73" s="866"/>
      <c r="BC73" s="866"/>
      <c r="BD73" s="867"/>
      <c r="BE73" s="226"/>
      <c r="BF73" s="226"/>
      <c r="BG73" s="226"/>
      <c r="BH73" s="226"/>
      <c r="BI73" s="226"/>
      <c r="BJ73" s="226"/>
      <c r="BK73" s="226"/>
      <c r="BL73" s="226"/>
      <c r="BM73" s="226"/>
      <c r="BN73" s="226"/>
      <c r="BO73" s="226"/>
      <c r="BP73" s="226"/>
      <c r="BQ73" s="223">
        <v>67</v>
      </c>
      <c r="BR73" s="228"/>
      <c r="BS73" s="893"/>
      <c r="BT73" s="894"/>
      <c r="BU73" s="894"/>
      <c r="BV73" s="894"/>
      <c r="BW73" s="894"/>
      <c r="BX73" s="894"/>
      <c r="BY73" s="894"/>
      <c r="BZ73" s="894"/>
      <c r="CA73" s="894"/>
      <c r="CB73" s="894"/>
      <c r="CC73" s="894"/>
      <c r="CD73" s="894"/>
      <c r="CE73" s="894"/>
      <c r="CF73" s="894"/>
      <c r="CG73" s="899"/>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5"/>
      <c r="EA73" s="215"/>
    </row>
    <row r="74" spans="1:131" ht="26.25" customHeight="1" x14ac:dyDescent="0.15">
      <c r="A74" s="223">
        <v>7</v>
      </c>
      <c r="B74" s="907" t="s">
        <v>614</v>
      </c>
      <c r="C74" s="908"/>
      <c r="D74" s="908"/>
      <c r="E74" s="908"/>
      <c r="F74" s="908"/>
      <c r="G74" s="908"/>
      <c r="H74" s="908"/>
      <c r="I74" s="908"/>
      <c r="J74" s="908"/>
      <c r="K74" s="908"/>
      <c r="L74" s="908"/>
      <c r="M74" s="908"/>
      <c r="N74" s="908"/>
      <c r="O74" s="908"/>
      <c r="P74" s="909"/>
      <c r="Q74" s="919">
        <v>13</v>
      </c>
      <c r="R74" s="918"/>
      <c r="S74" s="918"/>
      <c r="T74" s="918"/>
      <c r="U74" s="918"/>
      <c r="V74" s="918">
        <v>11</v>
      </c>
      <c r="W74" s="918"/>
      <c r="X74" s="918"/>
      <c r="Y74" s="918"/>
      <c r="Z74" s="918"/>
      <c r="AA74" s="918">
        <v>2</v>
      </c>
      <c r="AB74" s="918"/>
      <c r="AC74" s="918"/>
      <c r="AD74" s="918"/>
      <c r="AE74" s="918"/>
      <c r="AF74" s="918">
        <v>2</v>
      </c>
      <c r="AG74" s="918"/>
      <c r="AH74" s="918"/>
      <c r="AI74" s="918"/>
      <c r="AJ74" s="918"/>
      <c r="AK74" s="918">
        <v>0</v>
      </c>
      <c r="AL74" s="918"/>
      <c r="AM74" s="918"/>
      <c r="AN74" s="918"/>
      <c r="AO74" s="918"/>
      <c r="AP74" s="918" t="s">
        <v>605</v>
      </c>
      <c r="AQ74" s="918"/>
      <c r="AR74" s="918"/>
      <c r="AS74" s="918"/>
      <c r="AT74" s="918"/>
      <c r="AU74" s="918" t="s">
        <v>605</v>
      </c>
      <c r="AV74" s="918"/>
      <c r="AW74" s="918"/>
      <c r="AX74" s="918"/>
      <c r="AY74" s="918"/>
      <c r="AZ74" s="866"/>
      <c r="BA74" s="866"/>
      <c r="BB74" s="866"/>
      <c r="BC74" s="866"/>
      <c r="BD74" s="867"/>
      <c r="BE74" s="226"/>
      <c r="BF74" s="226"/>
      <c r="BG74" s="226"/>
      <c r="BH74" s="226"/>
      <c r="BI74" s="226"/>
      <c r="BJ74" s="226"/>
      <c r="BK74" s="226"/>
      <c r="BL74" s="226"/>
      <c r="BM74" s="226"/>
      <c r="BN74" s="226"/>
      <c r="BO74" s="226"/>
      <c r="BP74" s="226"/>
      <c r="BQ74" s="223">
        <v>68</v>
      </c>
      <c r="BR74" s="228"/>
      <c r="BS74" s="893"/>
      <c r="BT74" s="894"/>
      <c r="BU74" s="894"/>
      <c r="BV74" s="894"/>
      <c r="BW74" s="894"/>
      <c r="BX74" s="894"/>
      <c r="BY74" s="894"/>
      <c r="BZ74" s="894"/>
      <c r="CA74" s="894"/>
      <c r="CB74" s="894"/>
      <c r="CC74" s="894"/>
      <c r="CD74" s="894"/>
      <c r="CE74" s="894"/>
      <c r="CF74" s="894"/>
      <c r="CG74" s="899"/>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5"/>
      <c r="EA74" s="215"/>
    </row>
    <row r="75" spans="1:131" ht="26.25" customHeight="1" x14ac:dyDescent="0.15">
      <c r="A75" s="223">
        <v>8</v>
      </c>
      <c r="B75" s="920" t="s">
        <v>602</v>
      </c>
      <c r="C75" s="866"/>
      <c r="D75" s="866"/>
      <c r="E75" s="866"/>
      <c r="F75" s="866"/>
      <c r="G75" s="866"/>
      <c r="H75" s="866"/>
      <c r="I75" s="866"/>
      <c r="J75" s="866"/>
      <c r="K75" s="866"/>
      <c r="L75" s="866"/>
      <c r="M75" s="866"/>
      <c r="N75" s="866"/>
      <c r="O75" s="866"/>
      <c r="P75" s="921"/>
      <c r="Q75" s="917">
        <v>383</v>
      </c>
      <c r="R75" s="864"/>
      <c r="S75" s="864"/>
      <c r="T75" s="864"/>
      <c r="U75" s="864"/>
      <c r="V75" s="864">
        <v>371</v>
      </c>
      <c r="W75" s="864"/>
      <c r="X75" s="864"/>
      <c r="Y75" s="864"/>
      <c r="Z75" s="864"/>
      <c r="AA75" s="864">
        <v>12</v>
      </c>
      <c r="AB75" s="864"/>
      <c r="AC75" s="864"/>
      <c r="AD75" s="864"/>
      <c r="AE75" s="864"/>
      <c r="AF75" s="864">
        <v>12</v>
      </c>
      <c r="AG75" s="864"/>
      <c r="AH75" s="864"/>
      <c r="AI75" s="864"/>
      <c r="AJ75" s="864"/>
      <c r="AK75" s="864" t="s">
        <v>533</v>
      </c>
      <c r="AL75" s="864"/>
      <c r="AM75" s="864"/>
      <c r="AN75" s="864"/>
      <c r="AO75" s="864"/>
      <c r="AP75" s="864">
        <v>331</v>
      </c>
      <c r="AQ75" s="864"/>
      <c r="AR75" s="864"/>
      <c r="AS75" s="864"/>
      <c r="AT75" s="864"/>
      <c r="AU75" s="918">
        <v>11</v>
      </c>
      <c r="AV75" s="918"/>
      <c r="AW75" s="918"/>
      <c r="AX75" s="918"/>
      <c r="AY75" s="918"/>
      <c r="AZ75" s="866"/>
      <c r="BA75" s="866"/>
      <c r="BB75" s="866"/>
      <c r="BC75" s="866"/>
      <c r="BD75" s="867"/>
      <c r="BE75" s="226"/>
      <c r="BF75" s="226"/>
      <c r="BG75" s="226"/>
      <c r="BH75" s="226"/>
      <c r="BI75" s="226"/>
      <c r="BJ75" s="226"/>
      <c r="BK75" s="226"/>
      <c r="BL75" s="226"/>
      <c r="BM75" s="226"/>
      <c r="BN75" s="226"/>
      <c r="BO75" s="226"/>
      <c r="BP75" s="226"/>
      <c r="BQ75" s="223">
        <v>69</v>
      </c>
      <c r="BR75" s="228"/>
      <c r="BS75" s="893"/>
      <c r="BT75" s="894"/>
      <c r="BU75" s="894"/>
      <c r="BV75" s="894"/>
      <c r="BW75" s="894"/>
      <c r="BX75" s="894"/>
      <c r="BY75" s="894"/>
      <c r="BZ75" s="894"/>
      <c r="CA75" s="894"/>
      <c r="CB75" s="894"/>
      <c r="CC75" s="894"/>
      <c r="CD75" s="894"/>
      <c r="CE75" s="894"/>
      <c r="CF75" s="894"/>
      <c r="CG75" s="899"/>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5"/>
      <c r="EA75" s="215"/>
    </row>
    <row r="76" spans="1:131" ht="26.25" customHeight="1" x14ac:dyDescent="0.15">
      <c r="A76" s="223">
        <v>9</v>
      </c>
      <c r="B76" s="920" t="s">
        <v>603</v>
      </c>
      <c r="C76" s="866"/>
      <c r="D76" s="866"/>
      <c r="E76" s="866"/>
      <c r="F76" s="866"/>
      <c r="G76" s="866"/>
      <c r="H76" s="866"/>
      <c r="I76" s="866"/>
      <c r="J76" s="866"/>
      <c r="K76" s="866"/>
      <c r="L76" s="866"/>
      <c r="M76" s="866"/>
      <c r="N76" s="866"/>
      <c r="O76" s="866"/>
      <c r="P76" s="921"/>
      <c r="Q76" s="917">
        <v>4489</v>
      </c>
      <c r="R76" s="864"/>
      <c r="S76" s="864"/>
      <c r="T76" s="864"/>
      <c r="U76" s="864"/>
      <c r="V76" s="864">
        <v>4336</v>
      </c>
      <c r="W76" s="864"/>
      <c r="X76" s="864"/>
      <c r="Y76" s="864"/>
      <c r="Z76" s="864"/>
      <c r="AA76" s="864">
        <v>154</v>
      </c>
      <c r="AB76" s="864"/>
      <c r="AC76" s="864"/>
      <c r="AD76" s="864"/>
      <c r="AE76" s="864"/>
      <c r="AF76" s="864">
        <v>154</v>
      </c>
      <c r="AG76" s="864"/>
      <c r="AH76" s="864"/>
      <c r="AI76" s="864"/>
      <c r="AJ76" s="864"/>
      <c r="AK76" s="864" t="s">
        <v>533</v>
      </c>
      <c r="AL76" s="864"/>
      <c r="AM76" s="864"/>
      <c r="AN76" s="864"/>
      <c r="AO76" s="864"/>
      <c r="AP76" s="864">
        <v>54</v>
      </c>
      <c r="AQ76" s="864"/>
      <c r="AR76" s="864"/>
      <c r="AS76" s="864"/>
      <c r="AT76" s="864"/>
      <c r="AU76" s="918" t="s">
        <v>605</v>
      </c>
      <c r="AV76" s="918"/>
      <c r="AW76" s="918"/>
      <c r="AX76" s="918"/>
      <c r="AY76" s="918"/>
      <c r="AZ76" s="866"/>
      <c r="BA76" s="866"/>
      <c r="BB76" s="866"/>
      <c r="BC76" s="866"/>
      <c r="BD76" s="867"/>
      <c r="BE76" s="226"/>
      <c r="BF76" s="226"/>
      <c r="BG76" s="226"/>
      <c r="BH76" s="226"/>
      <c r="BI76" s="226"/>
      <c r="BJ76" s="226"/>
      <c r="BK76" s="226"/>
      <c r="BL76" s="226"/>
      <c r="BM76" s="226"/>
      <c r="BN76" s="226"/>
      <c r="BO76" s="226"/>
      <c r="BP76" s="226"/>
      <c r="BQ76" s="223">
        <v>70</v>
      </c>
      <c r="BR76" s="228"/>
      <c r="BS76" s="893"/>
      <c r="BT76" s="894"/>
      <c r="BU76" s="894"/>
      <c r="BV76" s="894"/>
      <c r="BW76" s="894"/>
      <c r="BX76" s="894"/>
      <c r="BY76" s="894"/>
      <c r="BZ76" s="894"/>
      <c r="CA76" s="894"/>
      <c r="CB76" s="894"/>
      <c r="CC76" s="894"/>
      <c r="CD76" s="894"/>
      <c r="CE76" s="894"/>
      <c r="CF76" s="894"/>
      <c r="CG76" s="899"/>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5"/>
      <c r="EA76" s="215"/>
    </row>
    <row r="77" spans="1:131" ht="26.25" customHeight="1" x14ac:dyDescent="0.15">
      <c r="A77" s="223">
        <v>10</v>
      </c>
      <c r="B77" s="914" t="s">
        <v>604</v>
      </c>
      <c r="C77" s="915"/>
      <c r="D77" s="915"/>
      <c r="E77" s="915"/>
      <c r="F77" s="915"/>
      <c r="G77" s="915"/>
      <c r="H77" s="915"/>
      <c r="I77" s="915"/>
      <c r="J77" s="915"/>
      <c r="K77" s="915"/>
      <c r="L77" s="915"/>
      <c r="M77" s="915"/>
      <c r="N77" s="915"/>
      <c r="O77" s="915"/>
      <c r="P77" s="915"/>
      <c r="Q77" s="917">
        <v>38</v>
      </c>
      <c r="R77" s="864"/>
      <c r="S77" s="864"/>
      <c r="T77" s="864"/>
      <c r="U77" s="864"/>
      <c r="V77" s="864">
        <v>31</v>
      </c>
      <c r="W77" s="864"/>
      <c r="X77" s="864"/>
      <c r="Y77" s="864"/>
      <c r="Z77" s="864"/>
      <c r="AA77" s="864">
        <v>7</v>
      </c>
      <c r="AB77" s="864"/>
      <c r="AC77" s="864"/>
      <c r="AD77" s="864"/>
      <c r="AE77" s="864"/>
      <c r="AF77" s="864">
        <v>4</v>
      </c>
      <c r="AG77" s="864"/>
      <c r="AH77" s="864"/>
      <c r="AI77" s="864"/>
      <c r="AJ77" s="864"/>
      <c r="AK77" s="864">
        <v>17</v>
      </c>
      <c r="AL77" s="864"/>
      <c r="AM77" s="864"/>
      <c r="AN77" s="864"/>
      <c r="AO77" s="864"/>
      <c r="AP77" s="864" t="s">
        <v>533</v>
      </c>
      <c r="AQ77" s="864"/>
      <c r="AR77" s="864"/>
      <c r="AS77" s="864"/>
      <c r="AT77" s="864"/>
      <c r="AU77" s="918" t="s">
        <v>605</v>
      </c>
      <c r="AV77" s="918"/>
      <c r="AW77" s="918"/>
      <c r="AX77" s="918"/>
      <c r="AY77" s="918"/>
      <c r="AZ77" s="866"/>
      <c r="BA77" s="866"/>
      <c r="BB77" s="866"/>
      <c r="BC77" s="866"/>
      <c r="BD77" s="867"/>
      <c r="BE77" s="226"/>
      <c r="BF77" s="226"/>
      <c r="BG77" s="226"/>
      <c r="BH77" s="226"/>
      <c r="BI77" s="226"/>
      <c r="BJ77" s="226"/>
      <c r="BK77" s="226"/>
      <c r="BL77" s="226"/>
      <c r="BM77" s="226"/>
      <c r="BN77" s="226"/>
      <c r="BO77" s="226"/>
      <c r="BP77" s="226"/>
      <c r="BQ77" s="223">
        <v>71</v>
      </c>
      <c r="BR77" s="228"/>
      <c r="BS77" s="893"/>
      <c r="BT77" s="894"/>
      <c r="BU77" s="894"/>
      <c r="BV77" s="894"/>
      <c r="BW77" s="894"/>
      <c r="BX77" s="894"/>
      <c r="BY77" s="894"/>
      <c r="BZ77" s="894"/>
      <c r="CA77" s="894"/>
      <c r="CB77" s="894"/>
      <c r="CC77" s="894"/>
      <c r="CD77" s="894"/>
      <c r="CE77" s="894"/>
      <c r="CF77" s="894"/>
      <c r="CG77" s="899"/>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5"/>
      <c r="EA77" s="215"/>
    </row>
    <row r="78" spans="1:131" ht="26.25" customHeight="1" x14ac:dyDescent="0.15">
      <c r="A78" s="223">
        <v>11</v>
      </c>
      <c r="B78" s="914" t="s">
        <v>615</v>
      </c>
      <c r="C78" s="915"/>
      <c r="D78" s="915"/>
      <c r="E78" s="915"/>
      <c r="F78" s="915"/>
      <c r="G78" s="915"/>
      <c r="H78" s="915"/>
      <c r="I78" s="915"/>
      <c r="J78" s="915"/>
      <c r="K78" s="915"/>
      <c r="L78" s="915"/>
      <c r="M78" s="915"/>
      <c r="N78" s="915"/>
      <c r="O78" s="915"/>
      <c r="P78" s="915"/>
      <c r="Q78" s="917">
        <v>1148</v>
      </c>
      <c r="R78" s="864"/>
      <c r="S78" s="864"/>
      <c r="T78" s="864"/>
      <c r="U78" s="864"/>
      <c r="V78" s="864">
        <v>1097</v>
      </c>
      <c r="W78" s="864"/>
      <c r="X78" s="864"/>
      <c r="Y78" s="864"/>
      <c r="Z78" s="864"/>
      <c r="AA78" s="864">
        <v>52</v>
      </c>
      <c r="AB78" s="864"/>
      <c r="AC78" s="864"/>
      <c r="AD78" s="864"/>
      <c r="AE78" s="864"/>
      <c r="AF78" s="864">
        <v>52</v>
      </c>
      <c r="AG78" s="864"/>
      <c r="AH78" s="864"/>
      <c r="AI78" s="864"/>
      <c r="AJ78" s="864"/>
      <c r="AK78" s="864" t="s">
        <v>605</v>
      </c>
      <c r="AL78" s="864"/>
      <c r="AM78" s="864"/>
      <c r="AN78" s="864"/>
      <c r="AO78" s="864"/>
      <c r="AP78" s="864" t="s">
        <v>605</v>
      </c>
      <c r="AQ78" s="864"/>
      <c r="AR78" s="864"/>
      <c r="AS78" s="864"/>
      <c r="AT78" s="864"/>
      <c r="AU78" s="918" t="s">
        <v>605</v>
      </c>
      <c r="AV78" s="918"/>
      <c r="AW78" s="918"/>
      <c r="AX78" s="918"/>
      <c r="AY78" s="918"/>
      <c r="AZ78" s="866"/>
      <c r="BA78" s="866"/>
      <c r="BB78" s="866"/>
      <c r="BC78" s="866"/>
      <c r="BD78" s="867"/>
      <c r="BE78" s="226"/>
      <c r="BF78" s="226"/>
      <c r="BG78" s="226"/>
      <c r="BH78" s="226"/>
      <c r="BI78" s="226"/>
      <c r="BJ78" s="215"/>
      <c r="BK78" s="215"/>
      <c r="BL78" s="215"/>
      <c r="BM78" s="215"/>
      <c r="BN78" s="215"/>
      <c r="BO78" s="226"/>
      <c r="BP78" s="226"/>
      <c r="BQ78" s="223">
        <v>72</v>
      </c>
      <c r="BR78" s="228"/>
      <c r="BS78" s="893"/>
      <c r="BT78" s="894"/>
      <c r="BU78" s="894"/>
      <c r="BV78" s="894"/>
      <c r="BW78" s="894"/>
      <c r="BX78" s="894"/>
      <c r="BY78" s="894"/>
      <c r="BZ78" s="894"/>
      <c r="CA78" s="894"/>
      <c r="CB78" s="894"/>
      <c r="CC78" s="894"/>
      <c r="CD78" s="894"/>
      <c r="CE78" s="894"/>
      <c r="CF78" s="894"/>
      <c r="CG78" s="899"/>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5"/>
      <c r="EA78" s="215"/>
    </row>
    <row r="79" spans="1:131" ht="26.25" customHeight="1" x14ac:dyDescent="0.15">
      <c r="A79" s="223">
        <v>12</v>
      </c>
      <c r="B79" s="920" t="s">
        <v>601</v>
      </c>
      <c r="C79" s="866"/>
      <c r="D79" s="866"/>
      <c r="E79" s="866"/>
      <c r="F79" s="866"/>
      <c r="G79" s="866"/>
      <c r="H79" s="866"/>
      <c r="I79" s="866"/>
      <c r="J79" s="866"/>
      <c r="K79" s="866"/>
      <c r="L79" s="866"/>
      <c r="M79" s="866"/>
      <c r="N79" s="866"/>
      <c r="O79" s="866"/>
      <c r="P79" s="921"/>
      <c r="Q79" s="917">
        <v>120</v>
      </c>
      <c r="R79" s="864"/>
      <c r="S79" s="864"/>
      <c r="T79" s="864"/>
      <c r="U79" s="864"/>
      <c r="V79" s="864">
        <v>117</v>
      </c>
      <c r="W79" s="864"/>
      <c r="X79" s="864"/>
      <c r="Y79" s="864"/>
      <c r="Z79" s="864"/>
      <c r="AA79" s="864">
        <v>4</v>
      </c>
      <c r="AB79" s="864"/>
      <c r="AC79" s="864"/>
      <c r="AD79" s="864"/>
      <c r="AE79" s="864"/>
      <c r="AF79" s="864">
        <v>4</v>
      </c>
      <c r="AG79" s="864"/>
      <c r="AH79" s="864"/>
      <c r="AI79" s="864"/>
      <c r="AJ79" s="864"/>
      <c r="AK79" s="864" t="s">
        <v>533</v>
      </c>
      <c r="AL79" s="864"/>
      <c r="AM79" s="864"/>
      <c r="AN79" s="864"/>
      <c r="AO79" s="864"/>
      <c r="AP79" s="864" t="s">
        <v>533</v>
      </c>
      <c r="AQ79" s="864"/>
      <c r="AR79" s="864"/>
      <c r="AS79" s="864"/>
      <c r="AT79" s="864"/>
      <c r="AU79" s="864" t="s">
        <v>533</v>
      </c>
      <c r="AV79" s="864"/>
      <c r="AW79" s="864"/>
      <c r="AX79" s="864"/>
      <c r="AY79" s="864"/>
      <c r="AZ79" s="866"/>
      <c r="BA79" s="866"/>
      <c r="BB79" s="866"/>
      <c r="BC79" s="866"/>
      <c r="BD79" s="867"/>
      <c r="BE79" s="226"/>
      <c r="BF79" s="226"/>
      <c r="BG79" s="226"/>
      <c r="BH79" s="226"/>
      <c r="BI79" s="226"/>
      <c r="BJ79" s="215"/>
      <c r="BK79" s="215"/>
      <c r="BL79" s="215"/>
      <c r="BM79" s="215"/>
      <c r="BN79" s="215"/>
      <c r="BO79" s="226"/>
      <c r="BP79" s="226"/>
      <c r="BQ79" s="223">
        <v>73</v>
      </c>
      <c r="BR79" s="228"/>
      <c r="BS79" s="893"/>
      <c r="BT79" s="894"/>
      <c r="BU79" s="894"/>
      <c r="BV79" s="894"/>
      <c r="BW79" s="894"/>
      <c r="BX79" s="894"/>
      <c r="BY79" s="894"/>
      <c r="BZ79" s="894"/>
      <c r="CA79" s="894"/>
      <c r="CB79" s="894"/>
      <c r="CC79" s="894"/>
      <c r="CD79" s="894"/>
      <c r="CE79" s="894"/>
      <c r="CF79" s="894"/>
      <c r="CG79" s="899"/>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5"/>
      <c r="EA79" s="215"/>
    </row>
    <row r="80" spans="1:131" ht="26.25" customHeight="1" x14ac:dyDescent="0.15">
      <c r="A80" s="223">
        <v>13</v>
      </c>
      <c r="B80" s="907" t="s">
        <v>616</v>
      </c>
      <c r="C80" s="908"/>
      <c r="D80" s="908"/>
      <c r="E80" s="908"/>
      <c r="F80" s="908"/>
      <c r="G80" s="908"/>
      <c r="H80" s="908"/>
      <c r="I80" s="908"/>
      <c r="J80" s="908"/>
      <c r="K80" s="908"/>
      <c r="L80" s="908"/>
      <c r="M80" s="908"/>
      <c r="N80" s="908"/>
      <c r="O80" s="908"/>
      <c r="P80" s="909"/>
      <c r="Q80" s="919">
        <v>192</v>
      </c>
      <c r="R80" s="918"/>
      <c r="S80" s="918"/>
      <c r="T80" s="918"/>
      <c r="U80" s="918"/>
      <c r="V80" s="918">
        <v>184</v>
      </c>
      <c r="W80" s="918"/>
      <c r="X80" s="918"/>
      <c r="Y80" s="918"/>
      <c r="Z80" s="918"/>
      <c r="AA80" s="918">
        <v>7</v>
      </c>
      <c r="AB80" s="918"/>
      <c r="AC80" s="918"/>
      <c r="AD80" s="918"/>
      <c r="AE80" s="918"/>
      <c r="AF80" s="918">
        <v>7</v>
      </c>
      <c r="AG80" s="918"/>
      <c r="AH80" s="918"/>
      <c r="AI80" s="918"/>
      <c r="AJ80" s="918"/>
      <c r="AK80" s="918" t="s">
        <v>605</v>
      </c>
      <c r="AL80" s="918"/>
      <c r="AM80" s="918"/>
      <c r="AN80" s="918"/>
      <c r="AO80" s="918"/>
      <c r="AP80" s="918" t="s">
        <v>605</v>
      </c>
      <c r="AQ80" s="918"/>
      <c r="AR80" s="918"/>
      <c r="AS80" s="918"/>
      <c r="AT80" s="918"/>
      <c r="AU80" s="918" t="s">
        <v>605</v>
      </c>
      <c r="AV80" s="918"/>
      <c r="AW80" s="918"/>
      <c r="AX80" s="918"/>
      <c r="AY80" s="918"/>
      <c r="AZ80" s="866"/>
      <c r="BA80" s="866"/>
      <c r="BB80" s="866"/>
      <c r="BC80" s="866"/>
      <c r="BD80" s="867"/>
      <c r="BE80" s="226"/>
      <c r="BF80" s="226"/>
      <c r="BG80" s="226"/>
      <c r="BH80" s="226"/>
      <c r="BI80" s="226"/>
      <c r="BJ80" s="226"/>
      <c r="BK80" s="226"/>
      <c r="BL80" s="226"/>
      <c r="BM80" s="226"/>
      <c r="BN80" s="226"/>
      <c r="BO80" s="226"/>
      <c r="BP80" s="226"/>
      <c r="BQ80" s="223">
        <v>74</v>
      </c>
      <c r="BR80" s="228"/>
      <c r="BS80" s="893"/>
      <c r="BT80" s="894"/>
      <c r="BU80" s="894"/>
      <c r="BV80" s="894"/>
      <c r="BW80" s="894"/>
      <c r="BX80" s="894"/>
      <c r="BY80" s="894"/>
      <c r="BZ80" s="894"/>
      <c r="CA80" s="894"/>
      <c r="CB80" s="894"/>
      <c r="CC80" s="894"/>
      <c r="CD80" s="894"/>
      <c r="CE80" s="894"/>
      <c r="CF80" s="894"/>
      <c r="CG80" s="899"/>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5"/>
      <c r="EA80" s="215"/>
    </row>
    <row r="81" spans="1:131" ht="26.25" customHeight="1" x14ac:dyDescent="0.15">
      <c r="A81" s="223">
        <v>14</v>
      </c>
      <c r="B81" s="914"/>
      <c r="C81" s="915"/>
      <c r="D81" s="915"/>
      <c r="E81" s="915"/>
      <c r="F81" s="915"/>
      <c r="G81" s="915"/>
      <c r="H81" s="915"/>
      <c r="I81" s="915"/>
      <c r="J81" s="915"/>
      <c r="K81" s="915"/>
      <c r="L81" s="915"/>
      <c r="M81" s="915"/>
      <c r="N81" s="915"/>
      <c r="O81" s="915"/>
      <c r="P81" s="916"/>
      <c r="Q81" s="917"/>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4"/>
      <c r="AZ81" s="866"/>
      <c r="BA81" s="866"/>
      <c r="BB81" s="866"/>
      <c r="BC81" s="866"/>
      <c r="BD81" s="867"/>
      <c r="BE81" s="226"/>
      <c r="BF81" s="226"/>
      <c r="BG81" s="226"/>
      <c r="BH81" s="226"/>
      <c r="BI81" s="226"/>
      <c r="BJ81" s="226"/>
      <c r="BK81" s="226"/>
      <c r="BL81" s="226"/>
      <c r="BM81" s="226"/>
      <c r="BN81" s="226"/>
      <c r="BO81" s="226"/>
      <c r="BP81" s="226"/>
      <c r="BQ81" s="223">
        <v>75</v>
      </c>
      <c r="BR81" s="228"/>
      <c r="BS81" s="893"/>
      <c r="BT81" s="894"/>
      <c r="BU81" s="894"/>
      <c r="BV81" s="894"/>
      <c r="BW81" s="894"/>
      <c r="BX81" s="894"/>
      <c r="BY81" s="894"/>
      <c r="BZ81" s="894"/>
      <c r="CA81" s="894"/>
      <c r="CB81" s="894"/>
      <c r="CC81" s="894"/>
      <c r="CD81" s="894"/>
      <c r="CE81" s="894"/>
      <c r="CF81" s="894"/>
      <c r="CG81" s="899"/>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5"/>
      <c r="EA81" s="215"/>
    </row>
    <row r="82" spans="1:131" ht="26.25" customHeight="1" x14ac:dyDescent="0.15">
      <c r="A82" s="223">
        <v>15</v>
      </c>
      <c r="B82" s="914"/>
      <c r="C82" s="915"/>
      <c r="D82" s="915"/>
      <c r="E82" s="915"/>
      <c r="F82" s="915"/>
      <c r="G82" s="915"/>
      <c r="H82" s="915"/>
      <c r="I82" s="915"/>
      <c r="J82" s="915"/>
      <c r="K82" s="915"/>
      <c r="L82" s="915"/>
      <c r="M82" s="915"/>
      <c r="N82" s="915"/>
      <c r="O82" s="915"/>
      <c r="P82" s="916"/>
      <c r="Q82" s="917"/>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6"/>
      <c r="BA82" s="866"/>
      <c r="BB82" s="866"/>
      <c r="BC82" s="866"/>
      <c r="BD82" s="867"/>
      <c r="BE82" s="226"/>
      <c r="BF82" s="226"/>
      <c r="BG82" s="226"/>
      <c r="BH82" s="226"/>
      <c r="BI82" s="226"/>
      <c r="BJ82" s="226"/>
      <c r="BK82" s="226"/>
      <c r="BL82" s="226"/>
      <c r="BM82" s="226"/>
      <c r="BN82" s="226"/>
      <c r="BO82" s="226"/>
      <c r="BP82" s="226"/>
      <c r="BQ82" s="223">
        <v>76</v>
      </c>
      <c r="BR82" s="228"/>
      <c r="BS82" s="893"/>
      <c r="BT82" s="894"/>
      <c r="BU82" s="894"/>
      <c r="BV82" s="894"/>
      <c r="BW82" s="894"/>
      <c r="BX82" s="894"/>
      <c r="BY82" s="894"/>
      <c r="BZ82" s="894"/>
      <c r="CA82" s="894"/>
      <c r="CB82" s="894"/>
      <c r="CC82" s="894"/>
      <c r="CD82" s="894"/>
      <c r="CE82" s="894"/>
      <c r="CF82" s="894"/>
      <c r="CG82" s="899"/>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5"/>
      <c r="EA82" s="215"/>
    </row>
    <row r="83" spans="1:131" ht="26.25" customHeight="1" x14ac:dyDescent="0.15">
      <c r="A83" s="223">
        <v>16</v>
      </c>
      <c r="B83" s="914"/>
      <c r="C83" s="915"/>
      <c r="D83" s="915"/>
      <c r="E83" s="915"/>
      <c r="F83" s="915"/>
      <c r="G83" s="915"/>
      <c r="H83" s="915"/>
      <c r="I83" s="915"/>
      <c r="J83" s="915"/>
      <c r="K83" s="915"/>
      <c r="L83" s="915"/>
      <c r="M83" s="915"/>
      <c r="N83" s="915"/>
      <c r="O83" s="915"/>
      <c r="P83" s="916"/>
      <c r="Q83" s="917"/>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4"/>
      <c r="AZ83" s="866"/>
      <c r="BA83" s="866"/>
      <c r="BB83" s="866"/>
      <c r="BC83" s="866"/>
      <c r="BD83" s="867"/>
      <c r="BE83" s="226"/>
      <c r="BF83" s="226"/>
      <c r="BG83" s="226"/>
      <c r="BH83" s="226"/>
      <c r="BI83" s="226"/>
      <c r="BJ83" s="226"/>
      <c r="BK83" s="226"/>
      <c r="BL83" s="226"/>
      <c r="BM83" s="226"/>
      <c r="BN83" s="226"/>
      <c r="BO83" s="226"/>
      <c r="BP83" s="226"/>
      <c r="BQ83" s="223">
        <v>77</v>
      </c>
      <c r="BR83" s="228"/>
      <c r="BS83" s="893"/>
      <c r="BT83" s="894"/>
      <c r="BU83" s="894"/>
      <c r="BV83" s="894"/>
      <c r="BW83" s="894"/>
      <c r="BX83" s="894"/>
      <c r="BY83" s="894"/>
      <c r="BZ83" s="894"/>
      <c r="CA83" s="894"/>
      <c r="CB83" s="894"/>
      <c r="CC83" s="894"/>
      <c r="CD83" s="894"/>
      <c r="CE83" s="894"/>
      <c r="CF83" s="894"/>
      <c r="CG83" s="899"/>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5"/>
      <c r="EA83" s="215"/>
    </row>
    <row r="84" spans="1:131" ht="26.25" customHeight="1" x14ac:dyDescent="0.15">
      <c r="A84" s="223">
        <v>17</v>
      </c>
      <c r="B84" s="914"/>
      <c r="C84" s="915"/>
      <c r="D84" s="915"/>
      <c r="E84" s="915"/>
      <c r="F84" s="915"/>
      <c r="G84" s="915"/>
      <c r="H84" s="915"/>
      <c r="I84" s="915"/>
      <c r="J84" s="915"/>
      <c r="K84" s="915"/>
      <c r="L84" s="915"/>
      <c r="M84" s="915"/>
      <c r="N84" s="915"/>
      <c r="O84" s="915"/>
      <c r="P84" s="916"/>
      <c r="Q84" s="917"/>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4"/>
      <c r="AZ84" s="866"/>
      <c r="BA84" s="866"/>
      <c r="BB84" s="866"/>
      <c r="BC84" s="866"/>
      <c r="BD84" s="867"/>
      <c r="BE84" s="226"/>
      <c r="BF84" s="226"/>
      <c r="BG84" s="226"/>
      <c r="BH84" s="226"/>
      <c r="BI84" s="226"/>
      <c r="BJ84" s="226"/>
      <c r="BK84" s="226"/>
      <c r="BL84" s="226"/>
      <c r="BM84" s="226"/>
      <c r="BN84" s="226"/>
      <c r="BO84" s="226"/>
      <c r="BP84" s="226"/>
      <c r="BQ84" s="223">
        <v>78</v>
      </c>
      <c r="BR84" s="228"/>
      <c r="BS84" s="893"/>
      <c r="BT84" s="894"/>
      <c r="BU84" s="894"/>
      <c r="BV84" s="894"/>
      <c r="BW84" s="894"/>
      <c r="BX84" s="894"/>
      <c r="BY84" s="894"/>
      <c r="BZ84" s="894"/>
      <c r="CA84" s="894"/>
      <c r="CB84" s="894"/>
      <c r="CC84" s="894"/>
      <c r="CD84" s="894"/>
      <c r="CE84" s="894"/>
      <c r="CF84" s="894"/>
      <c r="CG84" s="899"/>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5"/>
      <c r="EA84" s="215"/>
    </row>
    <row r="85" spans="1:131" ht="26.25" customHeight="1" x14ac:dyDescent="0.15">
      <c r="A85" s="223">
        <v>18</v>
      </c>
      <c r="B85" s="914"/>
      <c r="C85" s="915"/>
      <c r="D85" s="915"/>
      <c r="E85" s="915"/>
      <c r="F85" s="915"/>
      <c r="G85" s="915"/>
      <c r="H85" s="915"/>
      <c r="I85" s="915"/>
      <c r="J85" s="915"/>
      <c r="K85" s="915"/>
      <c r="L85" s="915"/>
      <c r="M85" s="915"/>
      <c r="N85" s="915"/>
      <c r="O85" s="915"/>
      <c r="P85" s="916"/>
      <c r="Q85" s="917"/>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6"/>
      <c r="BA85" s="866"/>
      <c r="BB85" s="866"/>
      <c r="BC85" s="866"/>
      <c r="BD85" s="867"/>
      <c r="BE85" s="226"/>
      <c r="BF85" s="226"/>
      <c r="BG85" s="226"/>
      <c r="BH85" s="226"/>
      <c r="BI85" s="226"/>
      <c r="BJ85" s="226"/>
      <c r="BK85" s="226"/>
      <c r="BL85" s="226"/>
      <c r="BM85" s="226"/>
      <c r="BN85" s="226"/>
      <c r="BO85" s="226"/>
      <c r="BP85" s="226"/>
      <c r="BQ85" s="223">
        <v>79</v>
      </c>
      <c r="BR85" s="228"/>
      <c r="BS85" s="893"/>
      <c r="BT85" s="894"/>
      <c r="BU85" s="894"/>
      <c r="BV85" s="894"/>
      <c r="BW85" s="894"/>
      <c r="BX85" s="894"/>
      <c r="BY85" s="894"/>
      <c r="BZ85" s="894"/>
      <c r="CA85" s="894"/>
      <c r="CB85" s="894"/>
      <c r="CC85" s="894"/>
      <c r="CD85" s="894"/>
      <c r="CE85" s="894"/>
      <c r="CF85" s="894"/>
      <c r="CG85" s="899"/>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5"/>
      <c r="EA85" s="215"/>
    </row>
    <row r="86" spans="1:131" ht="26.25" customHeight="1" x14ac:dyDescent="0.15">
      <c r="A86" s="223">
        <v>19</v>
      </c>
      <c r="B86" s="914"/>
      <c r="C86" s="915"/>
      <c r="D86" s="915"/>
      <c r="E86" s="915"/>
      <c r="F86" s="915"/>
      <c r="G86" s="915"/>
      <c r="H86" s="915"/>
      <c r="I86" s="915"/>
      <c r="J86" s="915"/>
      <c r="K86" s="915"/>
      <c r="L86" s="915"/>
      <c r="M86" s="915"/>
      <c r="N86" s="915"/>
      <c r="O86" s="915"/>
      <c r="P86" s="916"/>
      <c r="Q86" s="917"/>
      <c r="R86" s="864"/>
      <c r="S86" s="864"/>
      <c r="T86" s="864"/>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c r="AT86" s="864"/>
      <c r="AU86" s="864"/>
      <c r="AV86" s="864"/>
      <c r="AW86" s="864"/>
      <c r="AX86" s="864"/>
      <c r="AY86" s="864"/>
      <c r="AZ86" s="866"/>
      <c r="BA86" s="866"/>
      <c r="BB86" s="866"/>
      <c r="BC86" s="866"/>
      <c r="BD86" s="867"/>
      <c r="BE86" s="226"/>
      <c r="BF86" s="226"/>
      <c r="BG86" s="226"/>
      <c r="BH86" s="226"/>
      <c r="BI86" s="226"/>
      <c r="BJ86" s="226"/>
      <c r="BK86" s="226"/>
      <c r="BL86" s="226"/>
      <c r="BM86" s="226"/>
      <c r="BN86" s="226"/>
      <c r="BO86" s="226"/>
      <c r="BP86" s="226"/>
      <c r="BQ86" s="223">
        <v>80</v>
      </c>
      <c r="BR86" s="228"/>
      <c r="BS86" s="893"/>
      <c r="BT86" s="894"/>
      <c r="BU86" s="894"/>
      <c r="BV86" s="894"/>
      <c r="BW86" s="894"/>
      <c r="BX86" s="894"/>
      <c r="BY86" s="894"/>
      <c r="BZ86" s="894"/>
      <c r="CA86" s="894"/>
      <c r="CB86" s="894"/>
      <c r="CC86" s="894"/>
      <c r="CD86" s="894"/>
      <c r="CE86" s="894"/>
      <c r="CF86" s="894"/>
      <c r="CG86" s="899"/>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5"/>
      <c r="EA86" s="215"/>
    </row>
    <row r="87" spans="1:131" ht="26.25" customHeight="1" x14ac:dyDescent="0.15">
      <c r="A87" s="229">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26"/>
      <c r="BF87" s="226"/>
      <c r="BG87" s="226"/>
      <c r="BH87" s="226"/>
      <c r="BI87" s="226"/>
      <c r="BJ87" s="226"/>
      <c r="BK87" s="226"/>
      <c r="BL87" s="226"/>
      <c r="BM87" s="226"/>
      <c r="BN87" s="226"/>
      <c r="BO87" s="226"/>
      <c r="BP87" s="226"/>
      <c r="BQ87" s="223">
        <v>81</v>
      </c>
      <c r="BR87" s="228"/>
      <c r="BS87" s="893"/>
      <c r="BT87" s="894"/>
      <c r="BU87" s="894"/>
      <c r="BV87" s="894"/>
      <c r="BW87" s="894"/>
      <c r="BX87" s="894"/>
      <c r="BY87" s="894"/>
      <c r="BZ87" s="894"/>
      <c r="CA87" s="894"/>
      <c r="CB87" s="894"/>
      <c r="CC87" s="894"/>
      <c r="CD87" s="894"/>
      <c r="CE87" s="894"/>
      <c r="CF87" s="894"/>
      <c r="CG87" s="899"/>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5"/>
      <c r="EA87" s="215"/>
    </row>
    <row r="88" spans="1:131" ht="26.25" customHeight="1" thickBot="1" x14ac:dyDescent="0.2">
      <c r="A88" s="225" t="s">
        <v>394</v>
      </c>
      <c r="B88" s="821" t="s">
        <v>434</v>
      </c>
      <c r="C88" s="822"/>
      <c r="D88" s="822"/>
      <c r="E88" s="822"/>
      <c r="F88" s="822"/>
      <c r="G88" s="822"/>
      <c r="H88" s="822"/>
      <c r="I88" s="822"/>
      <c r="J88" s="822"/>
      <c r="K88" s="822"/>
      <c r="L88" s="822"/>
      <c r="M88" s="822"/>
      <c r="N88" s="822"/>
      <c r="O88" s="822"/>
      <c r="P88" s="823"/>
      <c r="Q88" s="874"/>
      <c r="R88" s="875"/>
      <c r="S88" s="875"/>
      <c r="T88" s="875"/>
      <c r="U88" s="875"/>
      <c r="V88" s="875"/>
      <c r="W88" s="875"/>
      <c r="X88" s="875"/>
      <c r="Y88" s="875"/>
      <c r="Z88" s="875"/>
      <c r="AA88" s="875"/>
      <c r="AB88" s="875"/>
      <c r="AC88" s="875"/>
      <c r="AD88" s="875"/>
      <c r="AE88" s="875"/>
      <c r="AF88" s="878"/>
      <c r="AG88" s="878"/>
      <c r="AH88" s="878"/>
      <c r="AI88" s="878"/>
      <c r="AJ88" s="878"/>
      <c r="AK88" s="875"/>
      <c r="AL88" s="875"/>
      <c r="AM88" s="875"/>
      <c r="AN88" s="875"/>
      <c r="AO88" s="875"/>
      <c r="AP88" s="878"/>
      <c r="AQ88" s="878"/>
      <c r="AR88" s="878"/>
      <c r="AS88" s="878"/>
      <c r="AT88" s="878"/>
      <c r="AU88" s="878"/>
      <c r="AV88" s="878"/>
      <c r="AW88" s="878"/>
      <c r="AX88" s="878"/>
      <c r="AY88" s="878"/>
      <c r="AZ88" s="883"/>
      <c r="BA88" s="883"/>
      <c r="BB88" s="883"/>
      <c r="BC88" s="883"/>
      <c r="BD88" s="884"/>
      <c r="BE88" s="226"/>
      <c r="BF88" s="226"/>
      <c r="BG88" s="226"/>
      <c r="BH88" s="226"/>
      <c r="BI88" s="226"/>
      <c r="BJ88" s="226"/>
      <c r="BK88" s="226"/>
      <c r="BL88" s="226"/>
      <c r="BM88" s="226"/>
      <c r="BN88" s="226"/>
      <c r="BO88" s="226"/>
      <c r="BP88" s="226"/>
      <c r="BQ88" s="223">
        <v>82</v>
      </c>
      <c r="BR88" s="228"/>
      <c r="BS88" s="893"/>
      <c r="BT88" s="894"/>
      <c r="BU88" s="894"/>
      <c r="BV88" s="894"/>
      <c r="BW88" s="894"/>
      <c r="BX88" s="894"/>
      <c r="BY88" s="894"/>
      <c r="BZ88" s="894"/>
      <c r="CA88" s="894"/>
      <c r="CB88" s="894"/>
      <c r="CC88" s="894"/>
      <c r="CD88" s="894"/>
      <c r="CE88" s="894"/>
      <c r="CF88" s="894"/>
      <c r="CG88" s="899"/>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5"/>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93"/>
      <c r="BT89" s="894"/>
      <c r="BU89" s="894"/>
      <c r="BV89" s="894"/>
      <c r="BW89" s="894"/>
      <c r="BX89" s="894"/>
      <c r="BY89" s="894"/>
      <c r="BZ89" s="894"/>
      <c r="CA89" s="894"/>
      <c r="CB89" s="894"/>
      <c r="CC89" s="894"/>
      <c r="CD89" s="894"/>
      <c r="CE89" s="894"/>
      <c r="CF89" s="894"/>
      <c r="CG89" s="899"/>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5"/>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93"/>
      <c r="BT90" s="894"/>
      <c r="BU90" s="894"/>
      <c r="BV90" s="894"/>
      <c r="BW90" s="894"/>
      <c r="BX90" s="894"/>
      <c r="BY90" s="894"/>
      <c r="BZ90" s="894"/>
      <c r="CA90" s="894"/>
      <c r="CB90" s="894"/>
      <c r="CC90" s="894"/>
      <c r="CD90" s="894"/>
      <c r="CE90" s="894"/>
      <c r="CF90" s="894"/>
      <c r="CG90" s="899"/>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5"/>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93"/>
      <c r="BT91" s="894"/>
      <c r="BU91" s="894"/>
      <c r="BV91" s="894"/>
      <c r="BW91" s="894"/>
      <c r="BX91" s="894"/>
      <c r="BY91" s="894"/>
      <c r="BZ91" s="894"/>
      <c r="CA91" s="894"/>
      <c r="CB91" s="894"/>
      <c r="CC91" s="894"/>
      <c r="CD91" s="894"/>
      <c r="CE91" s="894"/>
      <c r="CF91" s="894"/>
      <c r="CG91" s="899"/>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5"/>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93"/>
      <c r="BT92" s="894"/>
      <c r="BU92" s="894"/>
      <c r="BV92" s="894"/>
      <c r="BW92" s="894"/>
      <c r="BX92" s="894"/>
      <c r="BY92" s="894"/>
      <c r="BZ92" s="894"/>
      <c r="CA92" s="894"/>
      <c r="CB92" s="894"/>
      <c r="CC92" s="894"/>
      <c r="CD92" s="894"/>
      <c r="CE92" s="894"/>
      <c r="CF92" s="894"/>
      <c r="CG92" s="899"/>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5"/>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93"/>
      <c r="BT93" s="894"/>
      <c r="BU93" s="894"/>
      <c r="BV93" s="894"/>
      <c r="BW93" s="894"/>
      <c r="BX93" s="894"/>
      <c r="BY93" s="894"/>
      <c r="BZ93" s="894"/>
      <c r="CA93" s="894"/>
      <c r="CB93" s="894"/>
      <c r="CC93" s="894"/>
      <c r="CD93" s="894"/>
      <c r="CE93" s="894"/>
      <c r="CF93" s="894"/>
      <c r="CG93" s="899"/>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5"/>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93"/>
      <c r="BT94" s="894"/>
      <c r="BU94" s="894"/>
      <c r="BV94" s="894"/>
      <c r="BW94" s="894"/>
      <c r="BX94" s="894"/>
      <c r="BY94" s="894"/>
      <c r="BZ94" s="894"/>
      <c r="CA94" s="894"/>
      <c r="CB94" s="894"/>
      <c r="CC94" s="894"/>
      <c r="CD94" s="894"/>
      <c r="CE94" s="894"/>
      <c r="CF94" s="894"/>
      <c r="CG94" s="899"/>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5"/>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93"/>
      <c r="BT95" s="894"/>
      <c r="BU95" s="894"/>
      <c r="BV95" s="894"/>
      <c r="BW95" s="894"/>
      <c r="BX95" s="894"/>
      <c r="BY95" s="894"/>
      <c r="BZ95" s="894"/>
      <c r="CA95" s="894"/>
      <c r="CB95" s="894"/>
      <c r="CC95" s="894"/>
      <c r="CD95" s="894"/>
      <c r="CE95" s="894"/>
      <c r="CF95" s="894"/>
      <c r="CG95" s="899"/>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5"/>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93"/>
      <c r="BT96" s="894"/>
      <c r="BU96" s="894"/>
      <c r="BV96" s="894"/>
      <c r="BW96" s="894"/>
      <c r="BX96" s="894"/>
      <c r="BY96" s="894"/>
      <c r="BZ96" s="894"/>
      <c r="CA96" s="894"/>
      <c r="CB96" s="894"/>
      <c r="CC96" s="894"/>
      <c r="CD96" s="894"/>
      <c r="CE96" s="894"/>
      <c r="CF96" s="894"/>
      <c r="CG96" s="899"/>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5"/>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93"/>
      <c r="BT97" s="894"/>
      <c r="BU97" s="894"/>
      <c r="BV97" s="894"/>
      <c r="BW97" s="894"/>
      <c r="BX97" s="894"/>
      <c r="BY97" s="894"/>
      <c r="BZ97" s="894"/>
      <c r="CA97" s="894"/>
      <c r="CB97" s="894"/>
      <c r="CC97" s="894"/>
      <c r="CD97" s="894"/>
      <c r="CE97" s="894"/>
      <c r="CF97" s="894"/>
      <c r="CG97" s="899"/>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5"/>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93"/>
      <c r="BT98" s="894"/>
      <c r="BU98" s="894"/>
      <c r="BV98" s="894"/>
      <c r="BW98" s="894"/>
      <c r="BX98" s="894"/>
      <c r="BY98" s="894"/>
      <c r="BZ98" s="894"/>
      <c r="CA98" s="894"/>
      <c r="CB98" s="894"/>
      <c r="CC98" s="894"/>
      <c r="CD98" s="894"/>
      <c r="CE98" s="894"/>
      <c r="CF98" s="894"/>
      <c r="CG98" s="899"/>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5"/>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93"/>
      <c r="BT99" s="894"/>
      <c r="BU99" s="894"/>
      <c r="BV99" s="894"/>
      <c r="BW99" s="894"/>
      <c r="BX99" s="894"/>
      <c r="BY99" s="894"/>
      <c r="BZ99" s="894"/>
      <c r="CA99" s="894"/>
      <c r="CB99" s="894"/>
      <c r="CC99" s="894"/>
      <c r="CD99" s="894"/>
      <c r="CE99" s="894"/>
      <c r="CF99" s="894"/>
      <c r="CG99" s="899"/>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5"/>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93"/>
      <c r="BT100" s="894"/>
      <c r="BU100" s="894"/>
      <c r="BV100" s="894"/>
      <c r="BW100" s="894"/>
      <c r="BX100" s="894"/>
      <c r="BY100" s="894"/>
      <c r="BZ100" s="894"/>
      <c r="CA100" s="894"/>
      <c r="CB100" s="894"/>
      <c r="CC100" s="894"/>
      <c r="CD100" s="894"/>
      <c r="CE100" s="894"/>
      <c r="CF100" s="894"/>
      <c r="CG100" s="899"/>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5"/>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93"/>
      <c r="BT101" s="894"/>
      <c r="BU101" s="894"/>
      <c r="BV101" s="894"/>
      <c r="BW101" s="894"/>
      <c r="BX101" s="894"/>
      <c r="BY101" s="894"/>
      <c r="BZ101" s="894"/>
      <c r="CA101" s="894"/>
      <c r="CB101" s="894"/>
      <c r="CC101" s="894"/>
      <c r="CD101" s="894"/>
      <c r="CE101" s="894"/>
      <c r="CF101" s="894"/>
      <c r="CG101" s="899"/>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5"/>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394</v>
      </c>
      <c r="BR102" s="821" t="s">
        <v>435</v>
      </c>
      <c r="BS102" s="822"/>
      <c r="BT102" s="822"/>
      <c r="BU102" s="822"/>
      <c r="BV102" s="822"/>
      <c r="BW102" s="822"/>
      <c r="BX102" s="822"/>
      <c r="BY102" s="822"/>
      <c r="BZ102" s="822"/>
      <c r="CA102" s="822"/>
      <c r="CB102" s="822"/>
      <c r="CC102" s="822"/>
      <c r="CD102" s="822"/>
      <c r="CE102" s="822"/>
      <c r="CF102" s="822"/>
      <c r="CG102" s="823"/>
      <c r="CH102" s="929"/>
      <c r="CI102" s="930"/>
      <c r="CJ102" s="930"/>
      <c r="CK102" s="930"/>
      <c r="CL102" s="931"/>
      <c r="CM102" s="929"/>
      <c r="CN102" s="930"/>
      <c r="CO102" s="930"/>
      <c r="CP102" s="930"/>
      <c r="CQ102" s="931"/>
      <c r="CR102" s="932"/>
      <c r="CS102" s="886"/>
      <c r="CT102" s="886"/>
      <c r="CU102" s="886"/>
      <c r="CV102" s="933"/>
      <c r="CW102" s="932"/>
      <c r="CX102" s="886"/>
      <c r="CY102" s="886"/>
      <c r="CZ102" s="886"/>
      <c r="DA102" s="933"/>
      <c r="DB102" s="932"/>
      <c r="DC102" s="886"/>
      <c r="DD102" s="886"/>
      <c r="DE102" s="886"/>
      <c r="DF102" s="933"/>
      <c r="DG102" s="932"/>
      <c r="DH102" s="886"/>
      <c r="DI102" s="886"/>
      <c r="DJ102" s="886"/>
      <c r="DK102" s="933"/>
      <c r="DL102" s="932"/>
      <c r="DM102" s="886"/>
      <c r="DN102" s="886"/>
      <c r="DO102" s="886"/>
      <c r="DP102" s="933"/>
      <c r="DQ102" s="932"/>
      <c r="DR102" s="886"/>
      <c r="DS102" s="886"/>
      <c r="DT102" s="886"/>
      <c r="DU102" s="933"/>
      <c r="DV102" s="821"/>
      <c r="DW102" s="822"/>
      <c r="DX102" s="822"/>
      <c r="DY102" s="822"/>
      <c r="DZ102" s="956"/>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7" t="s">
        <v>436</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8" t="s">
        <v>437</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438</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439</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59" t="s">
        <v>440</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441</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215" customFormat="1" ht="26.25" customHeight="1" x14ac:dyDescent="0.15">
      <c r="A109" s="954" t="s">
        <v>442</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443</v>
      </c>
      <c r="AB109" s="935"/>
      <c r="AC109" s="935"/>
      <c r="AD109" s="935"/>
      <c r="AE109" s="936"/>
      <c r="AF109" s="934" t="s">
        <v>444</v>
      </c>
      <c r="AG109" s="935"/>
      <c r="AH109" s="935"/>
      <c r="AI109" s="935"/>
      <c r="AJ109" s="936"/>
      <c r="AK109" s="934" t="s">
        <v>308</v>
      </c>
      <c r="AL109" s="935"/>
      <c r="AM109" s="935"/>
      <c r="AN109" s="935"/>
      <c r="AO109" s="936"/>
      <c r="AP109" s="934" t="s">
        <v>445</v>
      </c>
      <c r="AQ109" s="935"/>
      <c r="AR109" s="935"/>
      <c r="AS109" s="935"/>
      <c r="AT109" s="937"/>
      <c r="AU109" s="954" t="s">
        <v>442</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443</v>
      </c>
      <c r="BR109" s="935"/>
      <c r="BS109" s="935"/>
      <c r="BT109" s="935"/>
      <c r="BU109" s="936"/>
      <c r="BV109" s="934" t="s">
        <v>444</v>
      </c>
      <c r="BW109" s="935"/>
      <c r="BX109" s="935"/>
      <c r="BY109" s="935"/>
      <c r="BZ109" s="936"/>
      <c r="CA109" s="934" t="s">
        <v>308</v>
      </c>
      <c r="CB109" s="935"/>
      <c r="CC109" s="935"/>
      <c r="CD109" s="935"/>
      <c r="CE109" s="936"/>
      <c r="CF109" s="955" t="s">
        <v>445</v>
      </c>
      <c r="CG109" s="955"/>
      <c r="CH109" s="955"/>
      <c r="CI109" s="955"/>
      <c r="CJ109" s="955"/>
      <c r="CK109" s="934" t="s">
        <v>446</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443</v>
      </c>
      <c r="DH109" s="935"/>
      <c r="DI109" s="935"/>
      <c r="DJ109" s="935"/>
      <c r="DK109" s="936"/>
      <c r="DL109" s="934" t="s">
        <v>444</v>
      </c>
      <c r="DM109" s="935"/>
      <c r="DN109" s="935"/>
      <c r="DO109" s="935"/>
      <c r="DP109" s="936"/>
      <c r="DQ109" s="934" t="s">
        <v>308</v>
      </c>
      <c r="DR109" s="935"/>
      <c r="DS109" s="935"/>
      <c r="DT109" s="935"/>
      <c r="DU109" s="936"/>
      <c r="DV109" s="934" t="s">
        <v>445</v>
      </c>
      <c r="DW109" s="935"/>
      <c r="DX109" s="935"/>
      <c r="DY109" s="935"/>
      <c r="DZ109" s="937"/>
    </row>
    <row r="110" spans="1:131" s="215" customFormat="1" ht="26.25" customHeight="1" x14ac:dyDescent="0.15">
      <c r="A110" s="938" t="s">
        <v>447</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527375</v>
      </c>
      <c r="AB110" s="942"/>
      <c r="AC110" s="942"/>
      <c r="AD110" s="942"/>
      <c r="AE110" s="943"/>
      <c r="AF110" s="944">
        <v>488860</v>
      </c>
      <c r="AG110" s="942"/>
      <c r="AH110" s="942"/>
      <c r="AI110" s="942"/>
      <c r="AJ110" s="943"/>
      <c r="AK110" s="944">
        <v>432293</v>
      </c>
      <c r="AL110" s="942"/>
      <c r="AM110" s="942"/>
      <c r="AN110" s="942"/>
      <c r="AO110" s="943"/>
      <c r="AP110" s="945">
        <v>16.399999999999999</v>
      </c>
      <c r="AQ110" s="946"/>
      <c r="AR110" s="946"/>
      <c r="AS110" s="946"/>
      <c r="AT110" s="947"/>
      <c r="AU110" s="948" t="s">
        <v>72</v>
      </c>
      <c r="AV110" s="949"/>
      <c r="AW110" s="949"/>
      <c r="AX110" s="949"/>
      <c r="AY110" s="949"/>
      <c r="AZ110" s="971" t="s">
        <v>448</v>
      </c>
      <c r="BA110" s="939"/>
      <c r="BB110" s="939"/>
      <c r="BC110" s="939"/>
      <c r="BD110" s="939"/>
      <c r="BE110" s="939"/>
      <c r="BF110" s="939"/>
      <c r="BG110" s="939"/>
      <c r="BH110" s="939"/>
      <c r="BI110" s="939"/>
      <c r="BJ110" s="939"/>
      <c r="BK110" s="939"/>
      <c r="BL110" s="939"/>
      <c r="BM110" s="939"/>
      <c r="BN110" s="939"/>
      <c r="BO110" s="939"/>
      <c r="BP110" s="940"/>
      <c r="BQ110" s="972">
        <v>3651637</v>
      </c>
      <c r="BR110" s="973"/>
      <c r="BS110" s="973"/>
      <c r="BT110" s="973"/>
      <c r="BU110" s="973"/>
      <c r="BV110" s="973">
        <v>3519813</v>
      </c>
      <c r="BW110" s="973"/>
      <c r="BX110" s="973"/>
      <c r="BY110" s="973"/>
      <c r="BZ110" s="973"/>
      <c r="CA110" s="973">
        <v>3161895</v>
      </c>
      <c r="CB110" s="973"/>
      <c r="CC110" s="973"/>
      <c r="CD110" s="973"/>
      <c r="CE110" s="973"/>
      <c r="CF110" s="986">
        <v>120.3</v>
      </c>
      <c r="CG110" s="987"/>
      <c r="CH110" s="987"/>
      <c r="CI110" s="987"/>
      <c r="CJ110" s="987"/>
      <c r="CK110" s="988" t="s">
        <v>449</v>
      </c>
      <c r="CL110" s="989"/>
      <c r="CM110" s="971" t="s">
        <v>450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72" t="s">
        <v>451</v>
      </c>
      <c r="DH110" s="973"/>
      <c r="DI110" s="973"/>
      <c r="DJ110" s="973"/>
      <c r="DK110" s="973"/>
      <c r="DL110" s="973" t="s">
        <v>451</v>
      </c>
      <c r="DM110" s="973"/>
      <c r="DN110" s="973"/>
      <c r="DO110" s="973"/>
      <c r="DP110" s="973"/>
      <c r="DQ110" s="973" t="s">
        <v>451</v>
      </c>
      <c r="DR110" s="973"/>
      <c r="DS110" s="973"/>
      <c r="DT110" s="973"/>
      <c r="DU110" s="973"/>
      <c r="DV110" s="974" t="s">
        <v>451</v>
      </c>
      <c r="DW110" s="974"/>
      <c r="DX110" s="974"/>
      <c r="DY110" s="974"/>
      <c r="DZ110" s="975"/>
    </row>
    <row r="111" spans="1:131" s="215" customFormat="1" ht="26.25" customHeight="1" x14ac:dyDescent="0.15">
      <c r="A111" s="976" t="s">
        <v>452</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79" t="s">
        <v>453</v>
      </c>
      <c r="AB111" s="980"/>
      <c r="AC111" s="980"/>
      <c r="AD111" s="980"/>
      <c r="AE111" s="981"/>
      <c r="AF111" s="982" t="s">
        <v>454</v>
      </c>
      <c r="AG111" s="980"/>
      <c r="AH111" s="980"/>
      <c r="AI111" s="980"/>
      <c r="AJ111" s="981"/>
      <c r="AK111" s="982" t="s">
        <v>454</v>
      </c>
      <c r="AL111" s="980"/>
      <c r="AM111" s="980"/>
      <c r="AN111" s="980"/>
      <c r="AO111" s="981"/>
      <c r="AP111" s="983" t="s">
        <v>453</v>
      </c>
      <c r="AQ111" s="984"/>
      <c r="AR111" s="984"/>
      <c r="AS111" s="984"/>
      <c r="AT111" s="985"/>
      <c r="AU111" s="950"/>
      <c r="AV111" s="951"/>
      <c r="AW111" s="951"/>
      <c r="AX111" s="951"/>
      <c r="AY111" s="951"/>
      <c r="AZ111" s="964" t="s">
        <v>455</v>
      </c>
      <c r="BA111" s="965"/>
      <c r="BB111" s="965"/>
      <c r="BC111" s="965"/>
      <c r="BD111" s="965"/>
      <c r="BE111" s="965"/>
      <c r="BF111" s="965"/>
      <c r="BG111" s="965"/>
      <c r="BH111" s="965"/>
      <c r="BI111" s="965"/>
      <c r="BJ111" s="965"/>
      <c r="BK111" s="965"/>
      <c r="BL111" s="965"/>
      <c r="BM111" s="965"/>
      <c r="BN111" s="965"/>
      <c r="BO111" s="965"/>
      <c r="BP111" s="966"/>
      <c r="BQ111" s="967" t="s">
        <v>453</v>
      </c>
      <c r="BR111" s="968"/>
      <c r="BS111" s="968"/>
      <c r="BT111" s="968"/>
      <c r="BU111" s="968"/>
      <c r="BV111" s="968" t="s">
        <v>396</v>
      </c>
      <c r="BW111" s="968"/>
      <c r="BX111" s="968"/>
      <c r="BY111" s="968"/>
      <c r="BZ111" s="968"/>
      <c r="CA111" s="968" t="s">
        <v>453</v>
      </c>
      <c r="CB111" s="968"/>
      <c r="CC111" s="968"/>
      <c r="CD111" s="968"/>
      <c r="CE111" s="968"/>
      <c r="CF111" s="962" t="s">
        <v>453</v>
      </c>
      <c r="CG111" s="963"/>
      <c r="CH111" s="963"/>
      <c r="CI111" s="963"/>
      <c r="CJ111" s="963"/>
      <c r="CK111" s="990"/>
      <c r="CL111" s="991"/>
      <c r="CM111" s="964" t="s">
        <v>456</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453</v>
      </c>
      <c r="DH111" s="968"/>
      <c r="DI111" s="968"/>
      <c r="DJ111" s="968"/>
      <c r="DK111" s="968"/>
      <c r="DL111" s="968" t="s">
        <v>454</v>
      </c>
      <c r="DM111" s="968"/>
      <c r="DN111" s="968"/>
      <c r="DO111" s="968"/>
      <c r="DP111" s="968"/>
      <c r="DQ111" s="968" t="s">
        <v>457</v>
      </c>
      <c r="DR111" s="968"/>
      <c r="DS111" s="968"/>
      <c r="DT111" s="968"/>
      <c r="DU111" s="968"/>
      <c r="DV111" s="969" t="s">
        <v>458</v>
      </c>
      <c r="DW111" s="969"/>
      <c r="DX111" s="969"/>
      <c r="DY111" s="969"/>
      <c r="DZ111" s="970"/>
    </row>
    <row r="112" spans="1:131" s="215" customFormat="1" ht="26.25" customHeight="1" x14ac:dyDescent="0.15">
      <c r="A112" s="994" t="s">
        <v>459</v>
      </c>
      <c r="B112" s="995"/>
      <c r="C112" s="965" t="s">
        <v>460</v>
      </c>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6"/>
      <c r="AA112" s="1000" t="s">
        <v>453</v>
      </c>
      <c r="AB112" s="1001"/>
      <c r="AC112" s="1001"/>
      <c r="AD112" s="1001"/>
      <c r="AE112" s="1002"/>
      <c r="AF112" s="1003" t="s">
        <v>454</v>
      </c>
      <c r="AG112" s="1001"/>
      <c r="AH112" s="1001"/>
      <c r="AI112" s="1001"/>
      <c r="AJ112" s="1002"/>
      <c r="AK112" s="1003" t="s">
        <v>453</v>
      </c>
      <c r="AL112" s="1001"/>
      <c r="AM112" s="1001"/>
      <c r="AN112" s="1001"/>
      <c r="AO112" s="1002"/>
      <c r="AP112" s="1004" t="s">
        <v>396</v>
      </c>
      <c r="AQ112" s="1005"/>
      <c r="AR112" s="1005"/>
      <c r="AS112" s="1005"/>
      <c r="AT112" s="1006"/>
      <c r="AU112" s="950"/>
      <c r="AV112" s="951"/>
      <c r="AW112" s="951"/>
      <c r="AX112" s="951"/>
      <c r="AY112" s="951"/>
      <c r="AZ112" s="964" t="s">
        <v>461</v>
      </c>
      <c r="BA112" s="965"/>
      <c r="BB112" s="965"/>
      <c r="BC112" s="965"/>
      <c r="BD112" s="965"/>
      <c r="BE112" s="965"/>
      <c r="BF112" s="965"/>
      <c r="BG112" s="965"/>
      <c r="BH112" s="965"/>
      <c r="BI112" s="965"/>
      <c r="BJ112" s="965"/>
      <c r="BK112" s="965"/>
      <c r="BL112" s="965"/>
      <c r="BM112" s="965"/>
      <c r="BN112" s="965"/>
      <c r="BO112" s="965"/>
      <c r="BP112" s="966"/>
      <c r="BQ112" s="967">
        <v>1198239</v>
      </c>
      <c r="BR112" s="968"/>
      <c r="BS112" s="968"/>
      <c r="BT112" s="968"/>
      <c r="BU112" s="968"/>
      <c r="BV112" s="968">
        <v>1192239</v>
      </c>
      <c r="BW112" s="968"/>
      <c r="BX112" s="968"/>
      <c r="BY112" s="968"/>
      <c r="BZ112" s="968"/>
      <c r="CA112" s="968">
        <v>1117686</v>
      </c>
      <c r="CB112" s="968"/>
      <c r="CC112" s="968"/>
      <c r="CD112" s="968"/>
      <c r="CE112" s="968"/>
      <c r="CF112" s="962">
        <v>42.5</v>
      </c>
      <c r="CG112" s="963"/>
      <c r="CH112" s="963"/>
      <c r="CI112" s="963"/>
      <c r="CJ112" s="963"/>
      <c r="CK112" s="990"/>
      <c r="CL112" s="991"/>
      <c r="CM112" s="964" t="s">
        <v>462</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453</v>
      </c>
      <c r="DH112" s="968"/>
      <c r="DI112" s="968"/>
      <c r="DJ112" s="968"/>
      <c r="DK112" s="968"/>
      <c r="DL112" s="968" t="s">
        <v>453</v>
      </c>
      <c r="DM112" s="968"/>
      <c r="DN112" s="968"/>
      <c r="DO112" s="968"/>
      <c r="DP112" s="968"/>
      <c r="DQ112" s="968" t="s">
        <v>396</v>
      </c>
      <c r="DR112" s="968"/>
      <c r="DS112" s="968"/>
      <c r="DT112" s="968"/>
      <c r="DU112" s="968"/>
      <c r="DV112" s="969" t="s">
        <v>457</v>
      </c>
      <c r="DW112" s="969"/>
      <c r="DX112" s="969"/>
      <c r="DY112" s="969"/>
      <c r="DZ112" s="970"/>
    </row>
    <row r="113" spans="1:130" s="215" customFormat="1" ht="26.25" customHeight="1" x14ac:dyDescent="0.15">
      <c r="A113" s="996"/>
      <c r="B113" s="997"/>
      <c r="C113" s="965" t="s">
        <v>463</v>
      </c>
      <c r="D113" s="965"/>
      <c r="E113" s="965"/>
      <c r="F113" s="965"/>
      <c r="G113" s="965"/>
      <c r="H113" s="965"/>
      <c r="I113" s="965"/>
      <c r="J113" s="965"/>
      <c r="K113" s="965"/>
      <c r="L113" s="965"/>
      <c r="M113" s="965"/>
      <c r="N113" s="965"/>
      <c r="O113" s="965"/>
      <c r="P113" s="965"/>
      <c r="Q113" s="965"/>
      <c r="R113" s="965"/>
      <c r="S113" s="965"/>
      <c r="T113" s="965"/>
      <c r="U113" s="965"/>
      <c r="V113" s="965"/>
      <c r="W113" s="965"/>
      <c r="X113" s="965"/>
      <c r="Y113" s="965"/>
      <c r="Z113" s="966"/>
      <c r="AA113" s="979">
        <v>155776</v>
      </c>
      <c r="AB113" s="980"/>
      <c r="AC113" s="980"/>
      <c r="AD113" s="980"/>
      <c r="AE113" s="981"/>
      <c r="AF113" s="982">
        <v>172772</v>
      </c>
      <c r="AG113" s="980"/>
      <c r="AH113" s="980"/>
      <c r="AI113" s="980"/>
      <c r="AJ113" s="981"/>
      <c r="AK113" s="982">
        <v>168164</v>
      </c>
      <c r="AL113" s="980"/>
      <c r="AM113" s="980"/>
      <c r="AN113" s="980"/>
      <c r="AO113" s="981"/>
      <c r="AP113" s="983">
        <v>6.4</v>
      </c>
      <c r="AQ113" s="984"/>
      <c r="AR113" s="984"/>
      <c r="AS113" s="984"/>
      <c r="AT113" s="985"/>
      <c r="AU113" s="950"/>
      <c r="AV113" s="951"/>
      <c r="AW113" s="951"/>
      <c r="AX113" s="951"/>
      <c r="AY113" s="951"/>
      <c r="AZ113" s="964" t="s">
        <v>464</v>
      </c>
      <c r="BA113" s="965"/>
      <c r="BB113" s="965"/>
      <c r="BC113" s="965"/>
      <c r="BD113" s="965"/>
      <c r="BE113" s="965"/>
      <c r="BF113" s="965"/>
      <c r="BG113" s="965"/>
      <c r="BH113" s="965"/>
      <c r="BI113" s="965"/>
      <c r="BJ113" s="965"/>
      <c r="BK113" s="965"/>
      <c r="BL113" s="965"/>
      <c r="BM113" s="965"/>
      <c r="BN113" s="965"/>
      <c r="BO113" s="965"/>
      <c r="BP113" s="966"/>
      <c r="BQ113" s="967">
        <v>26656</v>
      </c>
      <c r="BR113" s="968"/>
      <c r="BS113" s="968"/>
      <c r="BT113" s="968"/>
      <c r="BU113" s="968"/>
      <c r="BV113" s="968">
        <v>23334</v>
      </c>
      <c r="BW113" s="968"/>
      <c r="BX113" s="968"/>
      <c r="BY113" s="968"/>
      <c r="BZ113" s="968"/>
      <c r="CA113" s="968">
        <v>20362</v>
      </c>
      <c r="CB113" s="968"/>
      <c r="CC113" s="968"/>
      <c r="CD113" s="968"/>
      <c r="CE113" s="968"/>
      <c r="CF113" s="962">
        <v>0.8</v>
      </c>
      <c r="CG113" s="963"/>
      <c r="CH113" s="963"/>
      <c r="CI113" s="963"/>
      <c r="CJ113" s="963"/>
      <c r="CK113" s="990"/>
      <c r="CL113" s="991"/>
      <c r="CM113" s="964" t="s">
        <v>465</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0" t="s">
        <v>466</v>
      </c>
      <c r="DH113" s="1001"/>
      <c r="DI113" s="1001"/>
      <c r="DJ113" s="1001"/>
      <c r="DK113" s="1002"/>
      <c r="DL113" s="1003" t="s">
        <v>458</v>
      </c>
      <c r="DM113" s="1001"/>
      <c r="DN113" s="1001"/>
      <c r="DO113" s="1001"/>
      <c r="DP113" s="1002"/>
      <c r="DQ113" s="1003" t="s">
        <v>453</v>
      </c>
      <c r="DR113" s="1001"/>
      <c r="DS113" s="1001"/>
      <c r="DT113" s="1001"/>
      <c r="DU113" s="1002"/>
      <c r="DV113" s="1004" t="s">
        <v>453</v>
      </c>
      <c r="DW113" s="1005"/>
      <c r="DX113" s="1005"/>
      <c r="DY113" s="1005"/>
      <c r="DZ113" s="1006"/>
    </row>
    <row r="114" spans="1:130" s="215" customFormat="1" ht="26.25" customHeight="1" x14ac:dyDescent="0.15">
      <c r="A114" s="996"/>
      <c r="B114" s="997"/>
      <c r="C114" s="965" t="s">
        <v>467</v>
      </c>
      <c r="D114" s="965"/>
      <c r="E114" s="965"/>
      <c r="F114" s="965"/>
      <c r="G114" s="965"/>
      <c r="H114" s="965"/>
      <c r="I114" s="965"/>
      <c r="J114" s="965"/>
      <c r="K114" s="965"/>
      <c r="L114" s="965"/>
      <c r="M114" s="965"/>
      <c r="N114" s="965"/>
      <c r="O114" s="965"/>
      <c r="P114" s="965"/>
      <c r="Q114" s="965"/>
      <c r="R114" s="965"/>
      <c r="S114" s="965"/>
      <c r="T114" s="965"/>
      <c r="U114" s="965"/>
      <c r="V114" s="965"/>
      <c r="W114" s="965"/>
      <c r="X114" s="965"/>
      <c r="Y114" s="965"/>
      <c r="Z114" s="966"/>
      <c r="AA114" s="1000">
        <v>3611</v>
      </c>
      <c r="AB114" s="1001"/>
      <c r="AC114" s="1001"/>
      <c r="AD114" s="1001"/>
      <c r="AE114" s="1002"/>
      <c r="AF114" s="1003">
        <v>3838</v>
      </c>
      <c r="AG114" s="1001"/>
      <c r="AH114" s="1001"/>
      <c r="AI114" s="1001"/>
      <c r="AJ114" s="1002"/>
      <c r="AK114" s="1003">
        <v>4204</v>
      </c>
      <c r="AL114" s="1001"/>
      <c r="AM114" s="1001"/>
      <c r="AN114" s="1001"/>
      <c r="AO114" s="1002"/>
      <c r="AP114" s="1004">
        <v>0.2</v>
      </c>
      <c r="AQ114" s="1005"/>
      <c r="AR114" s="1005"/>
      <c r="AS114" s="1005"/>
      <c r="AT114" s="1006"/>
      <c r="AU114" s="950"/>
      <c r="AV114" s="951"/>
      <c r="AW114" s="951"/>
      <c r="AX114" s="951"/>
      <c r="AY114" s="951"/>
      <c r="AZ114" s="964" t="s">
        <v>468</v>
      </c>
      <c r="BA114" s="965"/>
      <c r="BB114" s="965"/>
      <c r="BC114" s="965"/>
      <c r="BD114" s="965"/>
      <c r="BE114" s="965"/>
      <c r="BF114" s="965"/>
      <c r="BG114" s="965"/>
      <c r="BH114" s="965"/>
      <c r="BI114" s="965"/>
      <c r="BJ114" s="965"/>
      <c r="BK114" s="965"/>
      <c r="BL114" s="965"/>
      <c r="BM114" s="965"/>
      <c r="BN114" s="965"/>
      <c r="BO114" s="965"/>
      <c r="BP114" s="966"/>
      <c r="BQ114" s="967">
        <v>882281</v>
      </c>
      <c r="BR114" s="968"/>
      <c r="BS114" s="968"/>
      <c r="BT114" s="968"/>
      <c r="BU114" s="968"/>
      <c r="BV114" s="968">
        <v>894215</v>
      </c>
      <c r="BW114" s="968"/>
      <c r="BX114" s="968"/>
      <c r="BY114" s="968"/>
      <c r="BZ114" s="968"/>
      <c r="CA114" s="968">
        <v>901271</v>
      </c>
      <c r="CB114" s="968"/>
      <c r="CC114" s="968"/>
      <c r="CD114" s="968"/>
      <c r="CE114" s="968"/>
      <c r="CF114" s="962">
        <v>34.299999999999997</v>
      </c>
      <c r="CG114" s="963"/>
      <c r="CH114" s="963"/>
      <c r="CI114" s="963"/>
      <c r="CJ114" s="963"/>
      <c r="CK114" s="990"/>
      <c r="CL114" s="991"/>
      <c r="CM114" s="964" t="s">
        <v>469</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0" t="s">
        <v>466</v>
      </c>
      <c r="DH114" s="1001"/>
      <c r="DI114" s="1001"/>
      <c r="DJ114" s="1001"/>
      <c r="DK114" s="1002"/>
      <c r="DL114" s="1003" t="s">
        <v>466</v>
      </c>
      <c r="DM114" s="1001"/>
      <c r="DN114" s="1001"/>
      <c r="DO114" s="1001"/>
      <c r="DP114" s="1002"/>
      <c r="DQ114" s="1003" t="s">
        <v>458</v>
      </c>
      <c r="DR114" s="1001"/>
      <c r="DS114" s="1001"/>
      <c r="DT114" s="1001"/>
      <c r="DU114" s="1002"/>
      <c r="DV114" s="1004" t="s">
        <v>453</v>
      </c>
      <c r="DW114" s="1005"/>
      <c r="DX114" s="1005"/>
      <c r="DY114" s="1005"/>
      <c r="DZ114" s="1006"/>
    </row>
    <row r="115" spans="1:130" s="215" customFormat="1" ht="26.25" customHeight="1" x14ac:dyDescent="0.15">
      <c r="A115" s="996"/>
      <c r="B115" s="997"/>
      <c r="C115" s="965" t="s">
        <v>470</v>
      </c>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5"/>
      <c r="Z115" s="966"/>
      <c r="AA115" s="979">
        <v>1832</v>
      </c>
      <c r="AB115" s="980"/>
      <c r="AC115" s="980"/>
      <c r="AD115" s="980"/>
      <c r="AE115" s="981"/>
      <c r="AF115" s="982" t="s">
        <v>466</v>
      </c>
      <c r="AG115" s="980"/>
      <c r="AH115" s="980"/>
      <c r="AI115" s="980"/>
      <c r="AJ115" s="981"/>
      <c r="AK115" s="982" t="s">
        <v>453</v>
      </c>
      <c r="AL115" s="980"/>
      <c r="AM115" s="980"/>
      <c r="AN115" s="980"/>
      <c r="AO115" s="981"/>
      <c r="AP115" s="983" t="s">
        <v>396</v>
      </c>
      <c r="AQ115" s="984"/>
      <c r="AR115" s="984"/>
      <c r="AS115" s="984"/>
      <c r="AT115" s="985"/>
      <c r="AU115" s="950"/>
      <c r="AV115" s="951"/>
      <c r="AW115" s="951"/>
      <c r="AX115" s="951"/>
      <c r="AY115" s="951"/>
      <c r="AZ115" s="964" t="s">
        <v>471</v>
      </c>
      <c r="BA115" s="965"/>
      <c r="BB115" s="965"/>
      <c r="BC115" s="965"/>
      <c r="BD115" s="965"/>
      <c r="BE115" s="965"/>
      <c r="BF115" s="965"/>
      <c r="BG115" s="965"/>
      <c r="BH115" s="965"/>
      <c r="BI115" s="965"/>
      <c r="BJ115" s="965"/>
      <c r="BK115" s="965"/>
      <c r="BL115" s="965"/>
      <c r="BM115" s="965"/>
      <c r="BN115" s="965"/>
      <c r="BO115" s="965"/>
      <c r="BP115" s="966"/>
      <c r="BQ115" s="967" t="s">
        <v>457</v>
      </c>
      <c r="BR115" s="968"/>
      <c r="BS115" s="968"/>
      <c r="BT115" s="968"/>
      <c r="BU115" s="968"/>
      <c r="BV115" s="968" t="s">
        <v>396</v>
      </c>
      <c r="BW115" s="968"/>
      <c r="BX115" s="968"/>
      <c r="BY115" s="968"/>
      <c r="BZ115" s="968"/>
      <c r="CA115" s="968" t="s">
        <v>472</v>
      </c>
      <c r="CB115" s="968"/>
      <c r="CC115" s="968"/>
      <c r="CD115" s="968"/>
      <c r="CE115" s="968"/>
      <c r="CF115" s="962" t="s">
        <v>466</v>
      </c>
      <c r="CG115" s="963"/>
      <c r="CH115" s="963"/>
      <c r="CI115" s="963"/>
      <c r="CJ115" s="963"/>
      <c r="CK115" s="990"/>
      <c r="CL115" s="991"/>
      <c r="CM115" s="964" t="s">
        <v>473</v>
      </c>
      <c r="CN115" s="965"/>
      <c r="CO115" s="965"/>
      <c r="CP115" s="965"/>
      <c r="CQ115" s="965"/>
      <c r="CR115" s="965"/>
      <c r="CS115" s="965"/>
      <c r="CT115" s="965"/>
      <c r="CU115" s="965"/>
      <c r="CV115" s="965"/>
      <c r="CW115" s="965"/>
      <c r="CX115" s="965"/>
      <c r="CY115" s="965"/>
      <c r="CZ115" s="965"/>
      <c r="DA115" s="965"/>
      <c r="DB115" s="965"/>
      <c r="DC115" s="965"/>
      <c r="DD115" s="965"/>
      <c r="DE115" s="965"/>
      <c r="DF115" s="966"/>
      <c r="DG115" s="1000" t="s">
        <v>396</v>
      </c>
      <c r="DH115" s="1001"/>
      <c r="DI115" s="1001"/>
      <c r="DJ115" s="1001"/>
      <c r="DK115" s="1002"/>
      <c r="DL115" s="1003" t="s">
        <v>472</v>
      </c>
      <c r="DM115" s="1001"/>
      <c r="DN115" s="1001"/>
      <c r="DO115" s="1001"/>
      <c r="DP115" s="1002"/>
      <c r="DQ115" s="1003" t="s">
        <v>396</v>
      </c>
      <c r="DR115" s="1001"/>
      <c r="DS115" s="1001"/>
      <c r="DT115" s="1001"/>
      <c r="DU115" s="1002"/>
      <c r="DV115" s="1004" t="s">
        <v>396</v>
      </c>
      <c r="DW115" s="1005"/>
      <c r="DX115" s="1005"/>
      <c r="DY115" s="1005"/>
      <c r="DZ115" s="1006"/>
    </row>
    <row r="116" spans="1:130" s="215" customFormat="1" ht="26.25" customHeight="1" x14ac:dyDescent="0.15">
      <c r="A116" s="998"/>
      <c r="B116" s="999"/>
      <c r="C116" s="1007" t="s">
        <v>474</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1000" t="s">
        <v>396</v>
      </c>
      <c r="AB116" s="1001"/>
      <c r="AC116" s="1001"/>
      <c r="AD116" s="1001"/>
      <c r="AE116" s="1002"/>
      <c r="AF116" s="1003" t="s">
        <v>396</v>
      </c>
      <c r="AG116" s="1001"/>
      <c r="AH116" s="1001"/>
      <c r="AI116" s="1001"/>
      <c r="AJ116" s="1002"/>
      <c r="AK116" s="1003" t="s">
        <v>472</v>
      </c>
      <c r="AL116" s="1001"/>
      <c r="AM116" s="1001"/>
      <c r="AN116" s="1001"/>
      <c r="AO116" s="1002"/>
      <c r="AP116" s="1004" t="s">
        <v>453</v>
      </c>
      <c r="AQ116" s="1005"/>
      <c r="AR116" s="1005"/>
      <c r="AS116" s="1005"/>
      <c r="AT116" s="1006"/>
      <c r="AU116" s="950"/>
      <c r="AV116" s="951"/>
      <c r="AW116" s="951"/>
      <c r="AX116" s="951"/>
      <c r="AY116" s="951"/>
      <c r="AZ116" s="1009" t="s">
        <v>475</v>
      </c>
      <c r="BA116" s="1010"/>
      <c r="BB116" s="1010"/>
      <c r="BC116" s="1010"/>
      <c r="BD116" s="1010"/>
      <c r="BE116" s="1010"/>
      <c r="BF116" s="1010"/>
      <c r="BG116" s="1010"/>
      <c r="BH116" s="1010"/>
      <c r="BI116" s="1010"/>
      <c r="BJ116" s="1010"/>
      <c r="BK116" s="1010"/>
      <c r="BL116" s="1010"/>
      <c r="BM116" s="1010"/>
      <c r="BN116" s="1010"/>
      <c r="BO116" s="1010"/>
      <c r="BP116" s="1011"/>
      <c r="BQ116" s="967" t="s">
        <v>457</v>
      </c>
      <c r="BR116" s="968"/>
      <c r="BS116" s="968"/>
      <c r="BT116" s="968"/>
      <c r="BU116" s="968"/>
      <c r="BV116" s="968" t="s">
        <v>458</v>
      </c>
      <c r="BW116" s="968"/>
      <c r="BX116" s="968"/>
      <c r="BY116" s="968"/>
      <c r="BZ116" s="968"/>
      <c r="CA116" s="968" t="s">
        <v>472</v>
      </c>
      <c r="CB116" s="968"/>
      <c r="CC116" s="968"/>
      <c r="CD116" s="968"/>
      <c r="CE116" s="968"/>
      <c r="CF116" s="962" t="s">
        <v>453</v>
      </c>
      <c r="CG116" s="963"/>
      <c r="CH116" s="963"/>
      <c r="CI116" s="963"/>
      <c r="CJ116" s="963"/>
      <c r="CK116" s="990"/>
      <c r="CL116" s="991"/>
      <c r="CM116" s="964" t="s">
        <v>476</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0" t="s">
        <v>454</v>
      </c>
      <c r="DH116" s="1001"/>
      <c r="DI116" s="1001"/>
      <c r="DJ116" s="1001"/>
      <c r="DK116" s="1002"/>
      <c r="DL116" s="1003" t="s">
        <v>466</v>
      </c>
      <c r="DM116" s="1001"/>
      <c r="DN116" s="1001"/>
      <c r="DO116" s="1001"/>
      <c r="DP116" s="1002"/>
      <c r="DQ116" s="1003" t="s">
        <v>454</v>
      </c>
      <c r="DR116" s="1001"/>
      <c r="DS116" s="1001"/>
      <c r="DT116" s="1001"/>
      <c r="DU116" s="1002"/>
      <c r="DV116" s="1004" t="s">
        <v>396</v>
      </c>
      <c r="DW116" s="1005"/>
      <c r="DX116" s="1005"/>
      <c r="DY116" s="1005"/>
      <c r="DZ116" s="1006"/>
    </row>
    <row r="117" spans="1:130" s="215" customFormat="1" ht="26.25" customHeight="1" x14ac:dyDescent="0.15">
      <c r="A117" s="954" t="s">
        <v>189</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19" t="s">
        <v>477</v>
      </c>
      <c r="Z117" s="936"/>
      <c r="AA117" s="1020">
        <v>688594</v>
      </c>
      <c r="AB117" s="1021"/>
      <c r="AC117" s="1021"/>
      <c r="AD117" s="1021"/>
      <c r="AE117" s="1022"/>
      <c r="AF117" s="1023">
        <v>665470</v>
      </c>
      <c r="AG117" s="1021"/>
      <c r="AH117" s="1021"/>
      <c r="AI117" s="1021"/>
      <c r="AJ117" s="1022"/>
      <c r="AK117" s="1023">
        <v>604661</v>
      </c>
      <c r="AL117" s="1021"/>
      <c r="AM117" s="1021"/>
      <c r="AN117" s="1021"/>
      <c r="AO117" s="1022"/>
      <c r="AP117" s="1024"/>
      <c r="AQ117" s="1025"/>
      <c r="AR117" s="1025"/>
      <c r="AS117" s="1025"/>
      <c r="AT117" s="1026"/>
      <c r="AU117" s="950"/>
      <c r="AV117" s="951"/>
      <c r="AW117" s="951"/>
      <c r="AX117" s="951"/>
      <c r="AY117" s="951"/>
      <c r="AZ117" s="1016" t="s">
        <v>478</v>
      </c>
      <c r="BA117" s="1017"/>
      <c r="BB117" s="1017"/>
      <c r="BC117" s="1017"/>
      <c r="BD117" s="1017"/>
      <c r="BE117" s="1017"/>
      <c r="BF117" s="1017"/>
      <c r="BG117" s="1017"/>
      <c r="BH117" s="1017"/>
      <c r="BI117" s="1017"/>
      <c r="BJ117" s="1017"/>
      <c r="BK117" s="1017"/>
      <c r="BL117" s="1017"/>
      <c r="BM117" s="1017"/>
      <c r="BN117" s="1017"/>
      <c r="BO117" s="1017"/>
      <c r="BP117" s="1018"/>
      <c r="BQ117" s="967" t="s">
        <v>454</v>
      </c>
      <c r="BR117" s="968"/>
      <c r="BS117" s="968"/>
      <c r="BT117" s="968"/>
      <c r="BU117" s="968"/>
      <c r="BV117" s="968" t="s">
        <v>466</v>
      </c>
      <c r="BW117" s="968"/>
      <c r="BX117" s="968"/>
      <c r="BY117" s="968"/>
      <c r="BZ117" s="968"/>
      <c r="CA117" s="968" t="s">
        <v>466</v>
      </c>
      <c r="CB117" s="968"/>
      <c r="CC117" s="968"/>
      <c r="CD117" s="968"/>
      <c r="CE117" s="968"/>
      <c r="CF117" s="962" t="s">
        <v>479</v>
      </c>
      <c r="CG117" s="963"/>
      <c r="CH117" s="963"/>
      <c r="CI117" s="963"/>
      <c r="CJ117" s="963"/>
      <c r="CK117" s="990"/>
      <c r="CL117" s="991"/>
      <c r="CM117" s="964" t="s">
        <v>480</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0" t="s">
        <v>457</v>
      </c>
      <c r="DH117" s="1001"/>
      <c r="DI117" s="1001"/>
      <c r="DJ117" s="1001"/>
      <c r="DK117" s="1002"/>
      <c r="DL117" s="1003" t="s">
        <v>466</v>
      </c>
      <c r="DM117" s="1001"/>
      <c r="DN117" s="1001"/>
      <c r="DO117" s="1001"/>
      <c r="DP117" s="1002"/>
      <c r="DQ117" s="1003" t="s">
        <v>454</v>
      </c>
      <c r="DR117" s="1001"/>
      <c r="DS117" s="1001"/>
      <c r="DT117" s="1001"/>
      <c r="DU117" s="1002"/>
      <c r="DV117" s="1004" t="s">
        <v>466</v>
      </c>
      <c r="DW117" s="1005"/>
      <c r="DX117" s="1005"/>
      <c r="DY117" s="1005"/>
      <c r="DZ117" s="1006"/>
    </row>
    <row r="118" spans="1:130" s="215" customFormat="1" ht="26.25" customHeight="1" x14ac:dyDescent="0.15">
      <c r="A118" s="954" t="s">
        <v>446</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443</v>
      </c>
      <c r="AB118" s="935"/>
      <c r="AC118" s="935"/>
      <c r="AD118" s="935"/>
      <c r="AE118" s="936"/>
      <c r="AF118" s="934" t="s">
        <v>444</v>
      </c>
      <c r="AG118" s="935"/>
      <c r="AH118" s="935"/>
      <c r="AI118" s="935"/>
      <c r="AJ118" s="936"/>
      <c r="AK118" s="934" t="s">
        <v>308</v>
      </c>
      <c r="AL118" s="935"/>
      <c r="AM118" s="935"/>
      <c r="AN118" s="935"/>
      <c r="AO118" s="936"/>
      <c r="AP118" s="1012" t="s">
        <v>445</v>
      </c>
      <c r="AQ118" s="1013"/>
      <c r="AR118" s="1013"/>
      <c r="AS118" s="1013"/>
      <c r="AT118" s="1014"/>
      <c r="AU118" s="950"/>
      <c r="AV118" s="951"/>
      <c r="AW118" s="951"/>
      <c r="AX118" s="951"/>
      <c r="AY118" s="951"/>
      <c r="AZ118" s="1015" t="s">
        <v>481</v>
      </c>
      <c r="BA118" s="1007"/>
      <c r="BB118" s="1007"/>
      <c r="BC118" s="1007"/>
      <c r="BD118" s="1007"/>
      <c r="BE118" s="1007"/>
      <c r="BF118" s="1007"/>
      <c r="BG118" s="1007"/>
      <c r="BH118" s="1007"/>
      <c r="BI118" s="1007"/>
      <c r="BJ118" s="1007"/>
      <c r="BK118" s="1007"/>
      <c r="BL118" s="1007"/>
      <c r="BM118" s="1007"/>
      <c r="BN118" s="1007"/>
      <c r="BO118" s="1007"/>
      <c r="BP118" s="1008"/>
      <c r="BQ118" s="1041" t="s">
        <v>466</v>
      </c>
      <c r="BR118" s="1042"/>
      <c r="BS118" s="1042"/>
      <c r="BT118" s="1042"/>
      <c r="BU118" s="1042"/>
      <c r="BV118" s="1042" t="s">
        <v>466</v>
      </c>
      <c r="BW118" s="1042"/>
      <c r="BX118" s="1042"/>
      <c r="BY118" s="1042"/>
      <c r="BZ118" s="1042"/>
      <c r="CA118" s="1042" t="s">
        <v>457</v>
      </c>
      <c r="CB118" s="1042"/>
      <c r="CC118" s="1042"/>
      <c r="CD118" s="1042"/>
      <c r="CE118" s="1042"/>
      <c r="CF118" s="962" t="s">
        <v>466</v>
      </c>
      <c r="CG118" s="963"/>
      <c r="CH118" s="963"/>
      <c r="CI118" s="963"/>
      <c r="CJ118" s="963"/>
      <c r="CK118" s="990"/>
      <c r="CL118" s="991"/>
      <c r="CM118" s="964" t="s">
        <v>482</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0" t="s">
        <v>457</v>
      </c>
      <c r="DH118" s="1001"/>
      <c r="DI118" s="1001"/>
      <c r="DJ118" s="1001"/>
      <c r="DK118" s="1002"/>
      <c r="DL118" s="1003" t="s">
        <v>453</v>
      </c>
      <c r="DM118" s="1001"/>
      <c r="DN118" s="1001"/>
      <c r="DO118" s="1001"/>
      <c r="DP118" s="1002"/>
      <c r="DQ118" s="1003" t="s">
        <v>466</v>
      </c>
      <c r="DR118" s="1001"/>
      <c r="DS118" s="1001"/>
      <c r="DT118" s="1001"/>
      <c r="DU118" s="1002"/>
      <c r="DV118" s="1004" t="s">
        <v>454</v>
      </c>
      <c r="DW118" s="1005"/>
      <c r="DX118" s="1005"/>
      <c r="DY118" s="1005"/>
      <c r="DZ118" s="1006"/>
    </row>
    <row r="119" spans="1:130" s="215" customFormat="1" ht="26.25" customHeight="1" x14ac:dyDescent="0.15">
      <c r="A119" s="1098" t="s">
        <v>449</v>
      </c>
      <c r="B119" s="989"/>
      <c r="C119" s="971" t="s">
        <v>450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396</v>
      </c>
      <c r="AB119" s="942"/>
      <c r="AC119" s="942"/>
      <c r="AD119" s="942"/>
      <c r="AE119" s="943"/>
      <c r="AF119" s="944" t="s">
        <v>396</v>
      </c>
      <c r="AG119" s="942"/>
      <c r="AH119" s="942"/>
      <c r="AI119" s="942"/>
      <c r="AJ119" s="943"/>
      <c r="AK119" s="944" t="s">
        <v>457</v>
      </c>
      <c r="AL119" s="942"/>
      <c r="AM119" s="942"/>
      <c r="AN119" s="942"/>
      <c r="AO119" s="943"/>
      <c r="AP119" s="945" t="s">
        <v>396</v>
      </c>
      <c r="AQ119" s="946"/>
      <c r="AR119" s="946"/>
      <c r="AS119" s="946"/>
      <c r="AT119" s="947"/>
      <c r="AU119" s="952"/>
      <c r="AV119" s="953"/>
      <c r="AW119" s="953"/>
      <c r="AX119" s="953"/>
      <c r="AY119" s="953"/>
      <c r="AZ119" s="236" t="s">
        <v>189</v>
      </c>
      <c r="BA119" s="236"/>
      <c r="BB119" s="236"/>
      <c r="BC119" s="236"/>
      <c r="BD119" s="236"/>
      <c r="BE119" s="236"/>
      <c r="BF119" s="236"/>
      <c r="BG119" s="236"/>
      <c r="BH119" s="236"/>
      <c r="BI119" s="236"/>
      <c r="BJ119" s="236"/>
      <c r="BK119" s="236"/>
      <c r="BL119" s="236"/>
      <c r="BM119" s="236"/>
      <c r="BN119" s="236"/>
      <c r="BO119" s="1019" t="s">
        <v>483</v>
      </c>
      <c r="BP119" s="1047"/>
      <c r="BQ119" s="1041">
        <v>5758813</v>
      </c>
      <c r="BR119" s="1042"/>
      <c r="BS119" s="1042"/>
      <c r="BT119" s="1042"/>
      <c r="BU119" s="1042"/>
      <c r="BV119" s="1042">
        <v>5629601</v>
      </c>
      <c r="BW119" s="1042"/>
      <c r="BX119" s="1042"/>
      <c r="BY119" s="1042"/>
      <c r="BZ119" s="1042"/>
      <c r="CA119" s="1042">
        <v>5201214</v>
      </c>
      <c r="CB119" s="1042"/>
      <c r="CC119" s="1042"/>
      <c r="CD119" s="1042"/>
      <c r="CE119" s="1042"/>
      <c r="CF119" s="1043"/>
      <c r="CG119" s="1044"/>
      <c r="CH119" s="1044"/>
      <c r="CI119" s="1044"/>
      <c r="CJ119" s="1045"/>
      <c r="CK119" s="992"/>
      <c r="CL119" s="993"/>
      <c r="CM119" s="1015" t="s">
        <v>484</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1046" t="s">
        <v>396</v>
      </c>
      <c r="DH119" s="1028"/>
      <c r="DI119" s="1028"/>
      <c r="DJ119" s="1028"/>
      <c r="DK119" s="1029"/>
      <c r="DL119" s="1027" t="s">
        <v>396</v>
      </c>
      <c r="DM119" s="1028"/>
      <c r="DN119" s="1028"/>
      <c r="DO119" s="1028"/>
      <c r="DP119" s="1029"/>
      <c r="DQ119" s="1027" t="s">
        <v>466</v>
      </c>
      <c r="DR119" s="1028"/>
      <c r="DS119" s="1028"/>
      <c r="DT119" s="1028"/>
      <c r="DU119" s="1029"/>
      <c r="DV119" s="1030" t="s">
        <v>453</v>
      </c>
      <c r="DW119" s="1031"/>
      <c r="DX119" s="1031"/>
      <c r="DY119" s="1031"/>
      <c r="DZ119" s="1032"/>
    </row>
    <row r="120" spans="1:130" s="215" customFormat="1" ht="26.25" customHeight="1" x14ac:dyDescent="0.15">
      <c r="A120" s="1099"/>
      <c r="B120" s="991"/>
      <c r="C120" s="964" t="s">
        <v>456</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0" t="s">
        <v>472</v>
      </c>
      <c r="AB120" s="1001"/>
      <c r="AC120" s="1001"/>
      <c r="AD120" s="1001"/>
      <c r="AE120" s="1002"/>
      <c r="AF120" s="1003" t="s">
        <v>453</v>
      </c>
      <c r="AG120" s="1001"/>
      <c r="AH120" s="1001"/>
      <c r="AI120" s="1001"/>
      <c r="AJ120" s="1002"/>
      <c r="AK120" s="1003" t="s">
        <v>396</v>
      </c>
      <c r="AL120" s="1001"/>
      <c r="AM120" s="1001"/>
      <c r="AN120" s="1001"/>
      <c r="AO120" s="1002"/>
      <c r="AP120" s="1004" t="s">
        <v>396</v>
      </c>
      <c r="AQ120" s="1005"/>
      <c r="AR120" s="1005"/>
      <c r="AS120" s="1005"/>
      <c r="AT120" s="1006"/>
      <c r="AU120" s="1033" t="s">
        <v>485</v>
      </c>
      <c r="AV120" s="1034"/>
      <c r="AW120" s="1034"/>
      <c r="AX120" s="1034"/>
      <c r="AY120" s="1035"/>
      <c r="AZ120" s="971" t="s">
        <v>486</v>
      </c>
      <c r="BA120" s="939"/>
      <c r="BB120" s="939"/>
      <c r="BC120" s="939"/>
      <c r="BD120" s="939"/>
      <c r="BE120" s="939"/>
      <c r="BF120" s="939"/>
      <c r="BG120" s="939"/>
      <c r="BH120" s="939"/>
      <c r="BI120" s="939"/>
      <c r="BJ120" s="939"/>
      <c r="BK120" s="939"/>
      <c r="BL120" s="939"/>
      <c r="BM120" s="939"/>
      <c r="BN120" s="939"/>
      <c r="BO120" s="939"/>
      <c r="BP120" s="940"/>
      <c r="BQ120" s="972">
        <v>3145928</v>
      </c>
      <c r="BR120" s="973"/>
      <c r="BS120" s="973"/>
      <c r="BT120" s="973"/>
      <c r="BU120" s="973"/>
      <c r="BV120" s="973">
        <v>3513030</v>
      </c>
      <c r="BW120" s="973"/>
      <c r="BX120" s="973"/>
      <c r="BY120" s="973"/>
      <c r="BZ120" s="973"/>
      <c r="CA120" s="973">
        <v>3810000</v>
      </c>
      <c r="CB120" s="973"/>
      <c r="CC120" s="973"/>
      <c r="CD120" s="973"/>
      <c r="CE120" s="973"/>
      <c r="CF120" s="986">
        <v>144.9</v>
      </c>
      <c r="CG120" s="987"/>
      <c r="CH120" s="987"/>
      <c r="CI120" s="987"/>
      <c r="CJ120" s="987"/>
      <c r="CK120" s="1048" t="s">
        <v>487</v>
      </c>
      <c r="CL120" s="1049"/>
      <c r="CM120" s="1049"/>
      <c r="CN120" s="1049"/>
      <c r="CO120" s="1050"/>
      <c r="CP120" s="1056" t="s">
        <v>488</v>
      </c>
      <c r="CQ120" s="1057"/>
      <c r="CR120" s="1057"/>
      <c r="CS120" s="1057"/>
      <c r="CT120" s="1057"/>
      <c r="CU120" s="1057"/>
      <c r="CV120" s="1057"/>
      <c r="CW120" s="1057"/>
      <c r="CX120" s="1057"/>
      <c r="CY120" s="1057"/>
      <c r="CZ120" s="1057"/>
      <c r="DA120" s="1057"/>
      <c r="DB120" s="1057"/>
      <c r="DC120" s="1057"/>
      <c r="DD120" s="1057"/>
      <c r="DE120" s="1057"/>
      <c r="DF120" s="1058"/>
      <c r="DG120" s="972">
        <v>562588</v>
      </c>
      <c r="DH120" s="973"/>
      <c r="DI120" s="973"/>
      <c r="DJ120" s="973"/>
      <c r="DK120" s="973"/>
      <c r="DL120" s="973">
        <v>552747</v>
      </c>
      <c r="DM120" s="973"/>
      <c r="DN120" s="973"/>
      <c r="DO120" s="973"/>
      <c r="DP120" s="973"/>
      <c r="DQ120" s="973">
        <v>495481</v>
      </c>
      <c r="DR120" s="973"/>
      <c r="DS120" s="973"/>
      <c r="DT120" s="973"/>
      <c r="DU120" s="973"/>
      <c r="DV120" s="974">
        <v>18.899999999999999</v>
      </c>
      <c r="DW120" s="974"/>
      <c r="DX120" s="974"/>
      <c r="DY120" s="974"/>
      <c r="DZ120" s="975"/>
    </row>
    <row r="121" spans="1:130" s="215" customFormat="1" ht="26.25" customHeight="1" x14ac:dyDescent="0.15">
      <c r="A121" s="1099"/>
      <c r="B121" s="991"/>
      <c r="C121" s="1016" t="s">
        <v>489</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0" t="s">
        <v>457</v>
      </c>
      <c r="AB121" s="1001"/>
      <c r="AC121" s="1001"/>
      <c r="AD121" s="1001"/>
      <c r="AE121" s="1002"/>
      <c r="AF121" s="1003" t="s">
        <v>396</v>
      </c>
      <c r="AG121" s="1001"/>
      <c r="AH121" s="1001"/>
      <c r="AI121" s="1001"/>
      <c r="AJ121" s="1002"/>
      <c r="AK121" s="1003" t="s">
        <v>457</v>
      </c>
      <c r="AL121" s="1001"/>
      <c r="AM121" s="1001"/>
      <c r="AN121" s="1001"/>
      <c r="AO121" s="1002"/>
      <c r="AP121" s="1004" t="s">
        <v>453</v>
      </c>
      <c r="AQ121" s="1005"/>
      <c r="AR121" s="1005"/>
      <c r="AS121" s="1005"/>
      <c r="AT121" s="1006"/>
      <c r="AU121" s="1036"/>
      <c r="AV121" s="1037"/>
      <c r="AW121" s="1037"/>
      <c r="AX121" s="1037"/>
      <c r="AY121" s="1038"/>
      <c r="AZ121" s="964" t="s">
        <v>490</v>
      </c>
      <c r="BA121" s="965"/>
      <c r="BB121" s="965"/>
      <c r="BC121" s="965"/>
      <c r="BD121" s="965"/>
      <c r="BE121" s="965"/>
      <c r="BF121" s="965"/>
      <c r="BG121" s="965"/>
      <c r="BH121" s="965"/>
      <c r="BI121" s="965"/>
      <c r="BJ121" s="965"/>
      <c r="BK121" s="965"/>
      <c r="BL121" s="965"/>
      <c r="BM121" s="965"/>
      <c r="BN121" s="965"/>
      <c r="BO121" s="965"/>
      <c r="BP121" s="966"/>
      <c r="BQ121" s="967">
        <v>70122</v>
      </c>
      <c r="BR121" s="968"/>
      <c r="BS121" s="968"/>
      <c r="BT121" s="968"/>
      <c r="BU121" s="968"/>
      <c r="BV121" s="968">
        <v>69871</v>
      </c>
      <c r="BW121" s="968"/>
      <c r="BX121" s="968"/>
      <c r="BY121" s="968"/>
      <c r="BZ121" s="968"/>
      <c r="CA121" s="968">
        <v>60536</v>
      </c>
      <c r="CB121" s="968"/>
      <c r="CC121" s="968"/>
      <c r="CD121" s="968"/>
      <c r="CE121" s="968"/>
      <c r="CF121" s="962">
        <v>2.2999999999999998</v>
      </c>
      <c r="CG121" s="963"/>
      <c r="CH121" s="963"/>
      <c r="CI121" s="963"/>
      <c r="CJ121" s="963"/>
      <c r="CK121" s="1051"/>
      <c r="CL121" s="1052"/>
      <c r="CM121" s="1052"/>
      <c r="CN121" s="1052"/>
      <c r="CO121" s="1053"/>
      <c r="CP121" s="1061" t="s">
        <v>491</v>
      </c>
      <c r="CQ121" s="1062"/>
      <c r="CR121" s="1062"/>
      <c r="CS121" s="1062"/>
      <c r="CT121" s="1062"/>
      <c r="CU121" s="1062"/>
      <c r="CV121" s="1062"/>
      <c r="CW121" s="1062"/>
      <c r="CX121" s="1062"/>
      <c r="CY121" s="1062"/>
      <c r="CZ121" s="1062"/>
      <c r="DA121" s="1062"/>
      <c r="DB121" s="1062"/>
      <c r="DC121" s="1062"/>
      <c r="DD121" s="1062"/>
      <c r="DE121" s="1062"/>
      <c r="DF121" s="1063"/>
      <c r="DG121" s="967">
        <v>436009</v>
      </c>
      <c r="DH121" s="968"/>
      <c r="DI121" s="968"/>
      <c r="DJ121" s="968"/>
      <c r="DK121" s="968"/>
      <c r="DL121" s="968">
        <v>447889</v>
      </c>
      <c r="DM121" s="968"/>
      <c r="DN121" s="968"/>
      <c r="DO121" s="968"/>
      <c r="DP121" s="968"/>
      <c r="DQ121" s="968">
        <v>427172</v>
      </c>
      <c r="DR121" s="968"/>
      <c r="DS121" s="968"/>
      <c r="DT121" s="968"/>
      <c r="DU121" s="968"/>
      <c r="DV121" s="969">
        <v>16.3</v>
      </c>
      <c r="DW121" s="969"/>
      <c r="DX121" s="969"/>
      <c r="DY121" s="969"/>
      <c r="DZ121" s="970"/>
    </row>
    <row r="122" spans="1:130" s="215" customFormat="1" ht="26.25" customHeight="1" x14ac:dyDescent="0.15">
      <c r="A122" s="1099"/>
      <c r="B122" s="991"/>
      <c r="C122" s="964" t="s">
        <v>469</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0" t="s">
        <v>472</v>
      </c>
      <c r="AB122" s="1001"/>
      <c r="AC122" s="1001"/>
      <c r="AD122" s="1001"/>
      <c r="AE122" s="1002"/>
      <c r="AF122" s="1003" t="s">
        <v>472</v>
      </c>
      <c r="AG122" s="1001"/>
      <c r="AH122" s="1001"/>
      <c r="AI122" s="1001"/>
      <c r="AJ122" s="1002"/>
      <c r="AK122" s="1003" t="s">
        <v>396</v>
      </c>
      <c r="AL122" s="1001"/>
      <c r="AM122" s="1001"/>
      <c r="AN122" s="1001"/>
      <c r="AO122" s="1002"/>
      <c r="AP122" s="1004" t="s">
        <v>457</v>
      </c>
      <c r="AQ122" s="1005"/>
      <c r="AR122" s="1005"/>
      <c r="AS122" s="1005"/>
      <c r="AT122" s="1006"/>
      <c r="AU122" s="1036"/>
      <c r="AV122" s="1037"/>
      <c r="AW122" s="1037"/>
      <c r="AX122" s="1037"/>
      <c r="AY122" s="1038"/>
      <c r="AZ122" s="1015" t="s">
        <v>492</v>
      </c>
      <c r="BA122" s="1007"/>
      <c r="BB122" s="1007"/>
      <c r="BC122" s="1007"/>
      <c r="BD122" s="1007"/>
      <c r="BE122" s="1007"/>
      <c r="BF122" s="1007"/>
      <c r="BG122" s="1007"/>
      <c r="BH122" s="1007"/>
      <c r="BI122" s="1007"/>
      <c r="BJ122" s="1007"/>
      <c r="BK122" s="1007"/>
      <c r="BL122" s="1007"/>
      <c r="BM122" s="1007"/>
      <c r="BN122" s="1007"/>
      <c r="BO122" s="1007"/>
      <c r="BP122" s="1008"/>
      <c r="BQ122" s="1041">
        <v>4517998</v>
      </c>
      <c r="BR122" s="1042"/>
      <c r="BS122" s="1042"/>
      <c r="BT122" s="1042"/>
      <c r="BU122" s="1042"/>
      <c r="BV122" s="1042">
        <v>4402181</v>
      </c>
      <c r="BW122" s="1042"/>
      <c r="BX122" s="1042"/>
      <c r="BY122" s="1042"/>
      <c r="BZ122" s="1042"/>
      <c r="CA122" s="1042">
        <v>4132941</v>
      </c>
      <c r="CB122" s="1042"/>
      <c r="CC122" s="1042"/>
      <c r="CD122" s="1042"/>
      <c r="CE122" s="1042"/>
      <c r="CF122" s="1059">
        <v>157.19999999999999</v>
      </c>
      <c r="CG122" s="1060"/>
      <c r="CH122" s="1060"/>
      <c r="CI122" s="1060"/>
      <c r="CJ122" s="1060"/>
      <c r="CK122" s="1051"/>
      <c r="CL122" s="1052"/>
      <c r="CM122" s="1052"/>
      <c r="CN122" s="1052"/>
      <c r="CO122" s="1053"/>
      <c r="CP122" s="1061" t="s">
        <v>415</v>
      </c>
      <c r="CQ122" s="1062"/>
      <c r="CR122" s="1062"/>
      <c r="CS122" s="1062"/>
      <c r="CT122" s="1062"/>
      <c r="CU122" s="1062"/>
      <c r="CV122" s="1062"/>
      <c r="CW122" s="1062"/>
      <c r="CX122" s="1062"/>
      <c r="CY122" s="1062"/>
      <c r="CZ122" s="1062"/>
      <c r="DA122" s="1062"/>
      <c r="DB122" s="1062"/>
      <c r="DC122" s="1062"/>
      <c r="DD122" s="1062"/>
      <c r="DE122" s="1062"/>
      <c r="DF122" s="1063"/>
      <c r="DG122" s="967">
        <v>199642</v>
      </c>
      <c r="DH122" s="968"/>
      <c r="DI122" s="968"/>
      <c r="DJ122" s="968"/>
      <c r="DK122" s="968"/>
      <c r="DL122" s="968">
        <v>188462</v>
      </c>
      <c r="DM122" s="968"/>
      <c r="DN122" s="968"/>
      <c r="DO122" s="968"/>
      <c r="DP122" s="968"/>
      <c r="DQ122" s="968">
        <v>192165</v>
      </c>
      <c r="DR122" s="968"/>
      <c r="DS122" s="968"/>
      <c r="DT122" s="968"/>
      <c r="DU122" s="968"/>
      <c r="DV122" s="969">
        <v>7.3</v>
      </c>
      <c r="DW122" s="969"/>
      <c r="DX122" s="969"/>
      <c r="DY122" s="969"/>
      <c r="DZ122" s="970"/>
    </row>
    <row r="123" spans="1:130" s="215" customFormat="1" ht="26.25" customHeight="1" x14ac:dyDescent="0.15">
      <c r="A123" s="1099"/>
      <c r="B123" s="991"/>
      <c r="C123" s="964" t="s">
        <v>476</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0" t="s">
        <v>453</v>
      </c>
      <c r="AB123" s="1001"/>
      <c r="AC123" s="1001"/>
      <c r="AD123" s="1001"/>
      <c r="AE123" s="1002"/>
      <c r="AF123" s="1003" t="s">
        <v>472</v>
      </c>
      <c r="AG123" s="1001"/>
      <c r="AH123" s="1001"/>
      <c r="AI123" s="1001"/>
      <c r="AJ123" s="1002"/>
      <c r="AK123" s="1003" t="s">
        <v>396</v>
      </c>
      <c r="AL123" s="1001"/>
      <c r="AM123" s="1001"/>
      <c r="AN123" s="1001"/>
      <c r="AO123" s="1002"/>
      <c r="AP123" s="1004" t="s">
        <v>458</v>
      </c>
      <c r="AQ123" s="1005"/>
      <c r="AR123" s="1005"/>
      <c r="AS123" s="1005"/>
      <c r="AT123" s="1006"/>
      <c r="AU123" s="1039"/>
      <c r="AV123" s="1040"/>
      <c r="AW123" s="1040"/>
      <c r="AX123" s="1040"/>
      <c r="AY123" s="1040"/>
      <c r="AZ123" s="236" t="s">
        <v>189</v>
      </c>
      <c r="BA123" s="236"/>
      <c r="BB123" s="236"/>
      <c r="BC123" s="236"/>
      <c r="BD123" s="236"/>
      <c r="BE123" s="236"/>
      <c r="BF123" s="236"/>
      <c r="BG123" s="236"/>
      <c r="BH123" s="236"/>
      <c r="BI123" s="236"/>
      <c r="BJ123" s="236"/>
      <c r="BK123" s="236"/>
      <c r="BL123" s="236"/>
      <c r="BM123" s="236"/>
      <c r="BN123" s="236"/>
      <c r="BO123" s="1019" t="s">
        <v>493</v>
      </c>
      <c r="BP123" s="1047"/>
      <c r="BQ123" s="1105">
        <v>7734048</v>
      </c>
      <c r="BR123" s="1106"/>
      <c r="BS123" s="1106"/>
      <c r="BT123" s="1106"/>
      <c r="BU123" s="1106"/>
      <c r="BV123" s="1106">
        <v>7985082</v>
      </c>
      <c r="BW123" s="1106"/>
      <c r="BX123" s="1106"/>
      <c r="BY123" s="1106"/>
      <c r="BZ123" s="1106"/>
      <c r="CA123" s="1106">
        <v>8003477</v>
      </c>
      <c r="CB123" s="1106"/>
      <c r="CC123" s="1106"/>
      <c r="CD123" s="1106"/>
      <c r="CE123" s="1106"/>
      <c r="CF123" s="1043"/>
      <c r="CG123" s="1044"/>
      <c r="CH123" s="1044"/>
      <c r="CI123" s="1044"/>
      <c r="CJ123" s="1045"/>
      <c r="CK123" s="1051"/>
      <c r="CL123" s="1052"/>
      <c r="CM123" s="1052"/>
      <c r="CN123" s="1052"/>
      <c r="CO123" s="1053"/>
      <c r="CP123" s="1061" t="s">
        <v>494</v>
      </c>
      <c r="CQ123" s="1062"/>
      <c r="CR123" s="1062"/>
      <c r="CS123" s="1062"/>
      <c r="CT123" s="1062"/>
      <c r="CU123" s="1062"/>
      <c r="CV123" s="1062"/>
      <c r="CW123" s="1062"/>
      <c r="CX123" s="1062"/>
      <c r="CY123" s="1062"/>
      <c r="CZ123" s="1062"/>
      <c r="DA123" s="1062"/>
      <c r="DB123" s="1062"/>
      <c r="DC123" s="1062"/>
      <c r="DD123" s="1062"/>
      <c r="DE123" s="1062"/>
      <c r="DF123" s="1063"/>
      <c r="DG123" s="1000" t="s">
        <v>457</v>
      </c>
      <c r="DH123" s="1001"/>
      <c r="DI123" s="1001"/>
      <c r="DJ123" s="1001"/>
      <c r="DK123" s="1002"/>
      <c r="DL123" s="1003">
        <v>3141</v>
      </c>
      <c r="DM123" s="1001"/>
      <c r="DN123" s="1001"/>
      <c r="DO123" s="1001"/>
      <c r="DP123" s="1002"/>
      <c r="DQ123" s="1003">
        <v>2868</v>
      </c>
      <c r="DR123" s="1001"/>
      <c r="DS123" s="1001"/>
      <c r="DT123" s="1001"/>
      <c r="DU123" s="1002"/>
      <c r="DV123" s="1004">
        <v>0.1</v>
      </c>
      <c r="DW123" s="1005"/>
      <c r="DX123" s="1005"/>
      <c r="DY123" s="1005"/>
      <c r="DZ123" s="1006"/>
    </row>
    <row r="124" spans="1:130" s="215" customFormat="1" ht="26.25" customHeight="1" thickBot="1" x14ac:dyDescent="0.2">
      <c r="A124" s="1099"/>
      <c r="B124" s="991"/>
      <c r="C124" s="964" t="s">
        <v>480</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0" t="s">
        <v>472</v>
      </c>
      <c r="AB124" s="1001"/>
      <c r="AC124" s="1001"/>
      <c r="AD124" s="1001"/>
      <c r="AE124" s="1002"/>
      <c r="AF124" s="1003" t="s">
        <v>453</v>
      </c>
      <c r="AG124" s="1001"/>
      <c r="AH124" s="1001"/>
      <c r="AI124" s="1001"/>
      <c r="AJ124" s="1002"/>
      <c r="AK124" s="1003" t="s">
        <v>466</v>
      </c>
      <c r="AL124" s="1001"/>
      <c r="AM124" s="1001"/>
      <c r="AN124" s="1001"/>
      <c r="AO124" s="1002"/>
      <c r="AP124" s="1004" t="s">
        <v>466</v>
      </c>
      <c r="AQ124" s="1005"/>
      <c r="AR124" s="1005"/>
      <c r="AS124" s="1005"/>
      <c r="AT124" s="1006"/>
      <c r="AU124" s="1101" t="s">
        <v>495</v>
      </c>
      <c r="AV124" s="1102"/>
      <c r="AW124" s="1102"/>
      <c r="AX124" s="1102"/>
      <c r="AY124" s="1102"/>
      <c r="AZ124" s="1102"/>
      <c r="BA124" s="1102"/>
      <c r="BB124" s="1102"/>
      <c r="BC124" s="1102"/>
      <c r="BD124" s="1102"/>
      <c r="BE124" s="1102"/>
      <c r="BF124" s="1102"/>
      <c r="BG124" s="1102"/>
      <c r="BH124" s="1102"/>
      <c r="BI124" s="1102"/>
      <c r="BJ124" s="1102"/>
      <c r="BK124" s="1102"/>
      <c r="BL124" s="1102"/>
      <c r="BM124" s="1102"/>
      <c r="BN124" s="1102"/>
      <c r="BO124" s="1102"/>
      <c r="BP124" s="1103"/>
      <c r="BQ124" s="1104" t="s">
        <v>472</v>
      </c>
      <c r="BR124" s="1069"/>
      <c r="BS124" s="1069"/>
      <c r="BT124" s="1069"/>
      <c r="BU124" s="1069"/>
      <c r="BV124" s="1069" t="s">
        <v>466</v>
      </c>
      <c r="BW124" s="1069"/>
      <c r="BX124" s="1069"/>
      <c r="BY124" s="1069"/>
      <c r="BZ124" s="1069"/>
      <c r="CA124" s="1069" t="s">
        <v>396</v>
      </c>
      <c r="CB124" s="1069"/>
      <c r="CC124" s="1069"/>
      <c r="CD124" s="1069"/>
      <c r="CE124" s="1069"/>
      <c r="CF124" s="1070"/>
      <c r="CG124" s="1071"/>
      <c r="CH124" s="1071"/>
      <c r="CI124" s="1071"/>
      <c r="CJ124" s="1072"/>
      <c r="CK124" s="1054"/>
      <c r="CL124" s="1054"/>
      <c r="CM124" s="1054"/>
      <c r="CN124" s="1054"/>
      <c r="CO124" s="1055"/>
      <c r="CP124" s="1061" t="s">
        <v>496</v>
      </c>
      <c r="CQ124" s="1062"/>
      <c r="CR124" s="1062"/>
      <c r="CS124" s="1062"/>
      <c r="CT124" s="1062"/>
      <c r="CU124" s="1062"/>
      <c r="CV124" s="1062"/>
      <c r="CW124" s="1062"/>
      <c r="CX124" s="1062"/>
      <c r="CY124" s="1062"/>
      <c r="CZ124" s="1062"/>
      <c r="DA124" s="1062"/>
      <c r="DB124" s="1062"/>
      <c r="DC124" s="1062"/>
      <c r="DD124" s="1062"/>
      <c r="DE124" s="1062"/>
      <c r="DF124" s="1063"/>
      <c r="DG124" s="1046" t="s">
        <v>472</v>
      </c>
      <c r="DH124" s="1028"/>
      <c r="DI124" s="1028"/>
      <c r="DJ124" s="1028"/>
      <c r="DK124" s="1029"/>
      <c r="DL124" s="1027" t="s">
        <v>453</v>
      </c>
      <c r="DM124" s="1028"/>
      <c r="DN124" s="1028"/>
      <c r="DO124" s="1028"/>
      <c r="DP124" s="1029"/>
      <c r="DQ124" s="1027" t="s">
        <v>466</v>
      </c>
      <c r="DR124" s="1028"/>
      <c r="DS124" s="1028"/>
      <c r="DT124" s="1028"/>
      <c r="DU124" s="1029"/>
      <c r="DV124" s="1030" t="s">
        <v>479</v>
      </c>
      <c r="DW124" s="1031"/>
      <c r="DX124" s="1031"/>
      <c r="DY124" s="1031"/>
      <c r="DZ124" s="1032"/>
    </row>
    <row r="125" spans="1:130" s="215" customFormat="1" ht="26.25" customHeight="1" x14ac:dyDescent="0.15">
      <c r="A125" s="1099"/>
      <c r="B125" s="991"/>
      <c r="C125" s="964" t="s">
        <v>482</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0" t="s">
        <v>454</v>
      </c>
      <c r="AB125" s="1001"/>
      <c r="AC125" s="1001"/>
      <c r="AD125" s="1001"/>
      <c r="AE125" s="1002"/>
      <c r="AF125" s="1003" t="s">
        <v>454</v>
      </c>
      <c r="AG125" s="1001"/>
      <c r="AH125" s="1001"/>
      <c r="AI125" s="1001"/>
      <c r="AJ125" s="1002"/>
      <c r="AK125" s="1003" t="s">
        <v>466</v>
      </c>
      <c r="AL125" s="1001"/>
      <c r="AM125" s="1001"/>
      <c r="AN125" s="1001"/>
      <c r="AO125" s="1002"/>
      <c r="AP125" s="1004" t="s">
        <v>466</v>
      </c>
      <c r="AQ125" s="1005"/>
      <c r="AR125" s="1005"/>
      <c r="AS125" s="1005"/>
      <c r="AT125" s="1006"/>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64" t="s">
        <v>497</v>
      </c>
      <c r="CL125" s="1049"/>
      <c r="CM125" s="1049"/>
      <c r="CN125" s="1049"/>
      <c r="CO125" s="1050"/>
      <c r="CP125" s="971" t="s">
        <v>498</v>
      </c>
      <c r="CQ125" s="939"/>
      <c r="CR125" s="939"/>
      <c r="CS125" s="939"/>
      <c r="CT125" s="939"/>
      <c r="CU125" s="939"/>
      <c r="CV125" s="939"/>
      <c r="CW125" s="939"/>
      <c r="CX125" s="939"/>
      <c r="CY125" s="939"/>
      <c r="CZ125" s="939"/>
      <c r="DA125" s="939"/>
      <c r="DB125" s="939"/>
      <c r="DC125" s="939"/>
      <c r="DD125" s="939"/>
      <c r="DE125" s="939"/>
      <c r="DF125" s="940"/>
      <c r="DG125" s="972" t="s">
        <v>472</v>
      </c>
      <c r="DH125" s="973"/>
      <c r="DI125" s="973"/>
      <c r="DJ125" s="973"/>
      <c r="DK125" s="973"/>
      <c r="DL125" s="973" t="s">
        <v>472</v>
      </c>
      <c r="DM125" s="973"/>
      <c r="DN125" s="973"/>
      <c r="DO125" s="973"/>
      <c r="DP125" s="973"/>
      <c r="DQ125" s="973" t="s">
        <v>453</v>
      </c>
      <c r="DR125" s="973"/>
      <c r="DS125" s="973"/>
      <c r="DT125" s="973"/>
      <c r="DU125" s="973"/>
      <c r="DV125" s="974" t="s">
        <v>396</v>
      </c>
      <c r="DW125" s="974"/>
      <c r="DX125" s="974"/>
      <c r="DY125" s="974"/>
      <c r="DZ125" s="975"/>
    </row>
    <row r="126" spans="1:130" s="215" customFormat="1" ht="26.25" customHeight="1" thickBot="1" x14ac:dyDescent="0.2">
      <c r="A126" s="1099"/>
      <c r="B126" s="991"/>
      <c r="C126" s="964" t="s">
        <v>484</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0">
        <v>1832</v>
      </c>
      <c r="AB126" s="1001"/>
      <c r="AC126" s="1001"/>
      <c r="AD126" s="1001"/>
      <c r="AE126" s="1002"/>
      <c r="AF126" s="1003" t="s">
        <v>453</v>
      </c>
      <c r="AG126" s="1001"/>
      <c r="AH126" s="1001"/>
      <c r="AI126" s="1001"/>
      <c r="AJ126" s="1002"/>
      <c r="AK126" s="1003" t="s">
        <v>479</v>
      </c>
      <c r="AL126" s="1001"/>
      <c r="AM126" s="1001"/>
      <c r="AN126" s="1001"/>
      <c r="AO126" s="1002"/>
      <c r="AP126" s="1004" t="s">
        <v>472</v>
      </c>
      <c r="AQ126" s="1005"/>
      <c r="AR126" s="1005"/>
      <c r="AS126" s="1005"/>
      <c r="AT126" s="1006"/>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65"/>
      <c r="CL126" s="1052"/>
      <c r="CM126" s="1052"/>
      <c r="CN126" s="1052"/>
      <c r="CO126" s="1053"/>
      <c r="CP126" s="964" t="s">
        <v>499</v>
      </c>
      <c r="CQ126" s="965"/>
      <c r="CR126" s="965"/>
      <c r="CS126" s="965"/>
      <c r="CT126" s="965"/>
      <c r="CU126" s="965"/>
      <c r="CV126" s="965"/>
      <c r="CW126" s="965"/>
      <c r="CX126" s="965"/>
      <c r="CY126" s="965"/>
      <c r="CZ126" s="965"/>
      <c r="DA126" s="965"/>
      <c r="DB126" s="965"/>
      <c r="DC126" s="965"/>
      <c r="DD126" s="965"/>
      <c r="DE126" s="965"/>
      <c r="DF126" s="966"/>
      <c r="DG126" s="967" t="s">
        <v>466</v>
      </c>
      <c r="DH126" s="968"/>
      <c r="DI126" s="968"/>
      <c r="DJ126" s="968"/>
      <c r="DK126" s="968"/>
      <c r="DL126" s="968" t="s">
        <v>454</v>
      </c>
      <c r="DM126" s="968"/>
      <c r="DN126" s="968"/>
      <c r="DO126" s="968"/>
      <c r="DP126" s="968"/>
      <c r="DQ126" s="968" t="s">
        <v>479</v>
      </c>
      <c r="DR126" s="968"/>
      <c r="DS126" s="968"/>
      <c r="DT126" s="968"/>
      <c r="DU126" s="968"/>
      <c r="DV126" s="969" t="s">
        <v>472</v>
      </c>
      <c r="DW126" s="969"/>
      <c r="DX126" s="969"/>
      <c r="DY126" s="969"/>
      <c r="DZ126" s="970"/>
    </row>
    <row r="127" spans="1:130" s="215" customFormat="1" ht="26.25" customHeight="1" x14ac:dyDescent="0.15">
      <c r="A127" s="1100"/>
      <c r="B127" s="993"/>
      <c r="C127" s="1015" t="s">
        <v>500</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1000" t="s">
        <v>466</v>
      </c>
      <c r="AB127" s="1001"/>
      <c r="AC127" s="1001"/>
      <c r="AD127" s="1001"/>
      <c r="AE127" s="1002"/>
      <c r="AF127" s="1003" t="s">
        <v>466</v>
      </c>
      <c r="AG127" s="1001"/>
      <c r="AH127" s="1001"/>
      <c r="AI127" s="1001"/>
      <c r="AJ127" s="1002"/>
      <c r="AK127" s="1003" t="s">
        <v>458</v>
      </c>
      <c r="AL127" s="1001"/>
      <c r="AM127" s="1001"/>
      <c r="AN127" s="1001"/>
      <c r="AO127" s="1002"/>
      <c r="AP127" s="1004" t="s">
        <v>466</v>
      </c>
      <c r="AQ127" s="1005"/>
      <c r="AR127" s="1005"/>
      <c r="AS127" s="1005"/>
      <c r="AT127" s="1006"/>
      <c r="AU127" s="217"/>
      <c r="AV127" s="217"/>
      <c r="AW127" s="217"/>
      <c r="AX127" s="1073" t="s">
        <v>501</v>
      </c>
      <c r="AY127" s="1074"/>
      <c r="AZ127" s="1074"/>
      <c r="BA127" s="1074"/>
      <c r="BB127" s="1074"/>
      <c r="BC127" s="1074"/>
      <c r="BD127" s="1074"/>
      <c r="BE127" s="1075"/>
      <c r="BF127" s="1076" t="s">
        <v>502</v>
      </c>
      <c r="BG127" s="1074"/>
      <c r="BH127" s="1074"/>
      <c r="BI127" s="1074"/>
      <c r="BJ127" s="1074"/>
      <c r="BK127" s="1074"/>
      <c r="BL127" s="1075"/>
      <c r="BM127" s="1076" t="s">
        <v>503</v>
      </c>
      <c r="BN127" s="1074"/>
      <c r="BO127" s="1074"/>
      <c r="BP127" s="1074"/>
      <c r="BQ127" s="1074"/>
      <c r="BR127" s="1074"/>
      <c r="BS127" s="1075"/>
      <c r="BT127" s="1076" t="s">
        <v>504</v>
      </c>
      <c r="BU127" s="1074"/>
      <c r="BV127" s="1074"/>
      <c r="BW127" s="1074"/>
      <c r="BX127" s="1074"/>
      <c r="BY127" s="1074"/>
      <c r="BZ127" s="1097"/>
      <c r="CA127" s="217"/>
      <c r="CB127" s="217"/>
      <c r="CC127" s="217"/>
      <c r="CD127" s="240"/>
      <c r="CE127" s="240"/>
      <c r="CF127" s="240"/>
      <c r="CG127" s="217"/>
      <c r="CH127" s="217"/>
      <c r="CI127" s="217"/>
      <c r="CJ127" s="239"/>
      <c r="CK127" s="1065"/>
      <c r="CL127" s="1052"/>
      <c r="CM127" s="1052"/>
      <c r="CN127" s="1052"/>
      <c r="CO127" s="1053"/>
      <c r="CP127" s="964" t="s">
        <v>505</v>
      </c>
      <c r="CQ127" s="965"/>
      <c r="CR127" s="965"/>
      <c r="CS127" s="965"/>
      <c r="CT127" s="965"/>
      <c r="CU127" s="965"/>
      <c r="CV127" s="965"/>
      <c r="CW127" s="965"/>
      <c r="CX127" s="965"/>
      <c r="CY127" s="965"/>
      <c r="CZ127" s="965"/>
      <c r="DA127" s="965"/>
      <c r="DB127" s="965"/>
      <c r="DC127" s="965"/>
      <c r="DD127" s="965"/>
      <c r="DE127" s="965"/>
      <c r="DF127" s="966"/>
      <c r="DG127" s="967" t="s">
        <v>472</v>
      </c>
      <c r="DH127" s="968"/>
      <c r="DI127" s="968"/>
      <c r="DJ127" s="968"/>
      <c r="DK127" s="968"/>
      <c r="DL127" s="968" t="s">
        <v>466</v>
      </c>
      <c r="DM127" s="968"/>
      <c r="DN127" s="968"/>
      <c r="DO127" s="968"/>
      <c r="DP127" s="968"/>
      <c r="DQ127" s="968" t="s">
        <v>472</v>
      </c>
      <c r="DR127" s="968"/>
      <c r="DS127" s="968"/>
      <c r="DT127" s="968"/>
      <c r="DU127" s="968"/>
      <c r="DV127" s="969" t="s">
        <v>466</v>
      </c>
      <c r="DW127" s="969"/>
      <c r="DX127" s="969"/>
      <c r="DY127" s="969"/>
      <c r="DZ127" s="970"/>
    </row>
    <row r="128" spans="1:130" s="215" customFormat="1" ht="26.25" customHeight="1" thickBot="1" x14ac:dyDescent="0.2">
      <c r="A128" s="1083" t="s">
        <v>506</v>
      </c>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5" t="s">
        <v>507</v>
      </c>
      <c r="X128" s="1085"/>
      <c r="Y128" s="1085"/>
      <c r="Z128" s="1086"/>
      <c r="AA128" s="1087">
        <v>9103</v>
      </c>
      <c r="AB128" s="1088"/>
      <c r="AC128" s="1088"/>
      <c r="AD128" s="1088"/>
      <c r="AE128" s="1089"/>
      <c r="AF128" s="1090">
        <v>9000</v>
      </c>
      <c r="AG128" s="1088"/>
      <c r="AH128" s="1088"/>
      <c r="AI128" s="1088"/>
      <c r="AJ128" s="1089"/>
      <c r="AK128" s="1090">
        <v>9000</v>
      </c>
      <c r="AL128" s="1088"/>
      <c r="AM128" s="1088"/>
      <c r="AN128" s="1088"/>
      <c r="AO128" s="1089"/>
      <c r="AP128" s="1091"/>
      <c r="AQ128" s="1092"/>
      <c r="AR128" s="1092"/>
      <c r="AS128" s="1092"/>
      <c r="AT128" s="1093"/>
      <c r="AU128" s="217"/>
      <c r="AV128" s="217"/>
      <c r="AW128" s="217"/>
      <c r="AX128" s="938" t="s">
        <v>508</v>
      </c>
      <c r="AY128" s="939"/>
      <c r="AZ128" s="939"/>
      <c r="BA128" s="939"/>
      <c r="BB128" s="939"/>
      <c r="BC128" s="939"/>
      <c r="BD128" s="939"/>
      <c r="BE128" s="940"/>
      <c r="BF128" s="1094" t="s">
        <v>472</v>
      </c>
      <c r="BG128" s="1095"/>
      <c r="BH128" s="1095"/>
      <c r="BI128" s="1095"/>
      <c r="BJ128" s="1095"/>
      <c r="BK128" s="1095"/>
      <c r="BL128" s="1096"/>
      <c r="BM128" s="1094">
        <v>15</v>
      </c>
      <c r="BN128" s="1095"/>
      <c r="BO128" s="1095"/>
      <c r="BP128" s="1095"/>
      <c r="BQ128" s="1095"/>
      <c r="BR128" s="1095"/>
      <c r="BS128" s="1096"/>
      <c r="BT128" s="1094">
        <v>20</v>
      </c>
      <c r="BU128" s="1095"/>
      <c r="BV128" s="1095"/>
      <c r="BW128" s="1095"/>
      <c r="BX128" s="1095"/>
      <c r="BY128" s="1095"/>
      <c r="BZ128" s="1118"/>
      <c r="CA128" s="240"/>
      <c r="CB128" s="240"/>
      <c r="CC128" s="240"/>
      <c r="CD128" s="240"/>
      <c r="CE128" s="240"/>
      <c r="CF128" s="240"/>
      <c r="CG128" s="217"/>
      <c r="CH128" s="217"/>
      <c r="CI128" s="217"/>
      <c r="CJ128" s="239"/>
      <c r="CK128" s="1066"/>
      <c r="CL128" s="1067"/>
      <c r="CM128" s="1067"/>
      <c r="CN128" s="1067"/>
      <c r="CO128" s="1068"/>
      <c r="CP128" s="1077" t="s">
        <v>509</v>
      </c>
      <c r="CQ128" s="758"/>
      <c r="CR128" s="758"/>
      <c r="CS128" s="758"/>
      <c r="CT128" s="758"/>
      <c r="CU128" s="758"/>
      <c r="CV128" s="758"/>
      <c r="CW128" s="758"/>
      <c r="CX128" s="758"/>
      <c r="CY128" s="758"/>
      <c r="CZ128" s="758"/>
      <c r="DA128" s="758"/>
      <c r="DB128" s="758"/>
      <c r="DC128" s="758"/>
      <c r="DD128" s="758"/>
      <c r="DE128" s="758"/>
      <c r="DF128" s="1078"/>
      <c r="DG128" s="1079" t="s">
        <v>466</v>
      </c>
      <c r="DH128" s="1080"/>
      <c r="DI128" s="1080"/>
      <c r="DJ128" s="1080"/>
      <c r="DK128" s="1080"/>
      <c r="DL128" s="1080" t="s">
        <v>466</v>
      </c>
      <c r="DM128" s="1080"/>
      <c r="DN128" s="1080"/>
      <c r="DO128" s="1080"/>
      <c r="DP128" s="1080"/>
      <c r="DQ128" s="1080" t="s">
        <v>466</v>
      </c>
      <c r="DR128" s="1080"/>
      <c r="DS128" s="1080"/>
      <c r="DT128" s="1080"/>
      <c r="DU128" s="1080"/>
      <c r="DV128" s="1081" t="s">
        <v>454</v>
      </c>
      <c r="DW128" s="1081"/>
      <c r="DX128" s="1081"/>
      <c r="DY128" s="1081"/>
      <c r="DZ128" s="1082"/>
    </row>
    <row r="129" spans="1:131" s="215" customFormat="1" ht="26.25" customHeight="1" x14ac:dyDescent="0.15">
      <c r="A129" s="976" t="s">
        <v>107</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112" t="s">
        <v>510</v>
      </c>
      <c r="X129" s="1113"/>
      <c r="Y129" s="1113"/>
      <c r="Z129" s="1114"/>
      <c r="AA129" s="1000">
        <v>2886120</v>
      </c>
      <c r="AB129" s="1001"/>
      <c r="AC129" s="1001"/>
      <c r="AD129" s="1001"/>
      <c r="AE129" s="1002"/>
      <c r="AF129" s="1003">
        <v>3016059</v>
      </c>
      <c r="AG129" s="1001"/>
      <c r="AH129" s="1001"/>
      <c r="AI129" s="1001"/>
      <c r="AJ129" s="1002"/>
      <c r="AK129" s="1003">
        <v>3159522</v>
      </c>
      <c r="AL129" s="1001"/>
      <c r="AM129" s="1001"/>
      <c r="AN129" s="1001"/>
      <c r="AO129" s="1002"/>
      <c r="AP129" s="1115"/>
      <c r="AQ129" s="1116"/>
      <c r="AR129" s="1116"/>
      <c r="AS129" s="1116"/>
      <c r="AT129" s="1117"/>
      <c r="AU129" s="218"/>
      <c r="AV129" s="218"/>
      <c r="AW129" s="218"/>
      <c r="AX129" s="1107" t="s">
        <v>511</v>
      </c>
      <c r="AY129" s="965"/>
      <c r="AZ129" s="965"/>
      <c r="BA129" s="965"/>
      <c r="BB129" s="965"/>
      <c r="BC129" s="965"/>
      <c r="BD129" s="965"/>
      <c r="BE129" s="966"/>
      <c r="BF129" s="1108" t="s">
        <v>512</v>
      </c>
      <c r="BG129" s="1109"/>
      <c r="BH129" s="1109"/>
      <c r="BI129" s="1109"/>
      <c r="BJ129" s="1109"/>
      <c r="BK129" s="1109"/>
      <c r="BL129" s="1110"/>
      <c r="BM129" s="1108">
        <v>20</v>
      </c>
      <c r="BN129" s="1109"/>
      <c r="BO129" s="1109"/>
      <c r="BP129" s="1109"/>
      <c r="BQ129" s="1109"/>
      <c r="BR129" s="1109"/>
      <c r="BS129" s="1110"/>
      <c r="BT129" s="1108">
        <v>30</v>
      </c>
      <c r="BU129" s="1109"/>
      <c r="BV129" s="1109"/>
      <c r="BW129" s="1109"/>
      <c r="BX129" s="1109"/>
      <c r="BY129" s="1109"/>
      <c r="BZ129" s="1111"/>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976" t="s">
        <v>513</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112" t="s">
        <v>514</v>
      </c>
      <c r="X130" s="1113"/>
      <c r="Y130" s="1113"/>
      <c r="Z130" s="1114"/>
      <c r="AA130" s="1000">
        <v>560131</v>
      </c>
      <c r="AB130" s="1001"/>
      <c r="AC130" s="1001"/>
      <c r="AD130" s="1001"/>
      <c r="AE130" s="1002"/>
      <c r="AF130" s="1003">
        <v>563058</v>
      </c>
      <c r="AG130" s="1001"/>
      <c r="AH130" s="1001"/>
      <c r="AI130" s="1001"/>
      <c r="AJ130" s="1002"/>
      <c r="AK130" s="1003">
        <v>531018</v>
      </c>
      <c r="AL130" s="1001"/>
      <c r="AM130" s="1001"/>
      <c r="AN130" s="1001"/>
      <c r="AO130" s="1002"/>
      <c r="AP130" s="1115"/>
      <c r="AQ130" s="1116"/>
      <c r="AR130" s="1116"/>
      <c r="AS130" s="1116"/>
      <c r="AT130" s="1117"/>
      <c r="AU130" s="218"/>
      <c r="AV130" s="218"/>
      <c r="AW130" s="218"/>
      <c r="AX130" s="1107" t="s">
        <v>515</v>
      </c>
      <c r="AY130" s="965"/>
      <c r="AZ130" s="965"/>
      <c r="BA130" s="965"/>
      <c r="BB130" s="965"/>
      <c r="BC130" s="965"/>
      <c r="BD130" s="965"/>
      <c r="BE130" s="966"/>
      <c r="BF130" s="1143">
        <v>3.7</v>
      </c>
      <c r="BG130" s="1144"/>
      <c r="BH130" s="1144"/>
      <c r="BI130" s="1144"/>
      <c r="BJ130" s="1144"/>
      <c r="BK130" s="1144"/>
      <c r="BL130" s="1145"/>
      <c r="BM130" s="1143">
        <v>25</v>
      </c>
      <c r="BN130" s="1144"/>
      <c r="BO130" s="1144"/>
      <c r="BP130" s="1144"/>
      <c r="BQ130" s="1144"/>
      <c r="BR130" s="1144"/>
      <c r="BS130" s="1145"/>
      <c r="BT130" s="1143">
        <v>35</v>
      </c>
      <c r="BU130" s="1144"/>
      <c r="BV130" s="1144"/>
      <c r="BW130" s="1144"/>
      <c r="BX130" s="1144"/>
      <c r="BY130" s="1144"/>
      <c r="BZ130" s="1146"/>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1147"/>
      <c r="B131" s="1148"/>
      <c r="C131" s="1148"/>
      <c r="D131" s="1148"/>
      <c r="E131" s="1148"/>
      <c r="F131" s="1148"/>
      <c r="G131" s="1148"/>
      <c r="H131" s="1148"/>
      <c r="I131" s="1148"/>
      <c r="J131" s="1148"/>
      <c r="K131" s="1148"/>
      <c r="L131" s="1148"/>
      <c r="M131" s="1148"/>
      <c r="N131" s="1148"/>
      <c r="O131" s="1148"/>
      <c r="P131" s="1148"/>
      <c r="Q131" s="1148"/>
      <c r="R131" s="1148"/>
      <c r="S131" s="1148"/>
      <c r="T131" s="1148"/>
      <c r="U131" s="1148"/>
      <c r="V131" s="1148"/>
      <c r="W131" s="1149" t="s">
        <v>516</v>
      </c>
      <c r="X131" s="1150"/>
      <c r="Y131" s="1150"/>
      <c r="Z131" s="1151"/>
      <c r="AA131" s="1046">
        <v>2325989</v>
      </c>
      <c r="AB131" s="1028"/>
      <c r="AC131" s="1028"/>
      <c r="AD131" s="1028"/>
      <c r="AE131" s="1029"/>
      <c r="AF131" s="1027">
        <v>2453001</v>
      </c>
      <c r="AG131" s="1028"/>
      <c r="AH131" s="1028"/>
      <c r="AI131" s="1028"/>
      <c r="AJ131" s="1029"/>
      <c r="AK131" s="1027">
        <v>2628504</v>
      </c>
      <c r="AL131" s="1028"/>
      <c r="AM131" s="1028"/>
      <c r="AN131" s="1028"/>
      <c r="AO131" s="1029"/>
      <c r="AP131" s="1152"/>
      <c r="AQ131" s="1153"/>
      <c r="AR131" s="1153"/>
      <c r="AS131" s="1153"/>
      <c r="AT131" s="1154"/>
      <c r="AU131" s="218"/>
      <c r="AV131" s="218"/>
      <c r="AW131" s="218"/>
      <c r="AX131" s="1125" t="s">
        <v>517</v>
      </c>
      <c r="AY131" s="758"/>
      <c r="AZ131" s="758"/>
      <c r="BA131" s="758"/>
      <c r="BB131" s="758"/>
      <c r="BC131" s="758"/>
      <c r="BD131" s="758"/>
      <c r="BE131" s="1078"/>
      <c r="BF131" s="1126" t="s">
        <v>518</v>
      </c>
      <c r="BG131" s="1127"/>
      <c r="BH131" s="1127"/>
      <c r="BI131" s="1127"/>
      <c r="BJ131" s="1127"/>
      <c r="BK131" s="1127"/>
      <c r="BL131" s="1128"/>
      <c r="BM131" s="1126">
        <v>350</v>
      </c>
      <c r="BN131" s="1127"/>
      <c r="BO131" s="1127"/>
      <c r="BP131" s="1127"/>
      <c r="BQ131" s="1127"/>
      <c r="BR131" s="1127"/>
      <c r="BS131" s="1128"/>
      <c r="BT131" s="1129"/>
      <c r="BU131" s="1130"/>
      <c r="BV131" s="1130"/>
      <c r="BW131" s="1130"/>
      <c r="BX131" s="1130"/>
      <c r="BY131" s="1130"/>
      <c r="BZ131" s="1131"/>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1132" t="s">
        <v>519</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520</v>
      </c>
      <c r="W132" s="1136"/>
      <c r="X132" s="1136"/>
      <c r="Y132" s="1136"/>
      <c r="Z132" s="1137"/>
      <c r="AA132" s="1138">
        <v>5.1315805880000003</v>
      </c>
      <c r="AB132" s="1139"/>
      <c r="AC132" s="1139"/>
      <c r="AD132" s="1139"/>
      <c r="AE132" s="1140"/>
      <c r="AF132" s="1141">
        <v>3.8080701960000001</v>
      </c>
      <c r="AG132" s="1139"/>
      <c r="AH132" s="1139"/>
      <c r="AI132" s="1139"/>
      <c r="AJ132" s="1140"/>
      <c r="AK132" s="1141">
        <v>2.4593076520000001</v>
      </c>
      <c r="AL132" s="1139"/>
      <c r="AM132" s="1139"/>
      <c r="AN132" s="1139"/>
      <c r="AO132" s="1140"/>
      <c r="AP132" s="1043"/>
      <c r="AQ132" s="1044"/>
      <c r="AR132" s="1044"/>
      <c r="AS132" s="1044"/>
      <c r="AT132" s="1142"/>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19" t="s">
        <v>521</v>
      </c>
      <c r="W133" s="1119"/>
      <c r="X133" s="1119"/>
      <c r="Y133" s="1119"/>
      <c r="Z133" s="1120"/>
      <c r="AA133" s="1121">
        <v>5</v>
      </c>
      <c r="AB133" s="1122"/>
      <c r="AC133" s="1122"/>
      <c r="AD133" s="1122"/>
      <c r="AE133" s="1123"/>
      <c r="AF133" s="1121">
        <v>4.8</v>
      </c>
      <c r="AG133" s="1122"/>
      <c r="AH133" s="1122"/>
      <c r="AI133" s="1122"/>
      <c r="AJ133" s="1123"/>
      <c r="AK133" s="1121">
        <v>3.7</v>
      </c>
      <c r="AL133" s="1122"/>
      <c r="AM133" s="1122"/>
      <c r="AN133" s="1122"/>
      <c r="AO133" s="1123"/>
      <c r="AP133" s="1070"/>
      <c r="AQ133" s="1071"/>
      <c r="AR133" s="1071"/>
      <c r="AS133" s="1071"/>
      <c r="AT133" s="1124"/>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nYd9TItlnAbHu0hg29JvGZsgJUtWlOQq3pLf5a5Vau8HvGCcV0dNMgVbTp3pS4zVrgY8UHmj0YTvBR+juVnObg==" saltValue="6SCxY/+n8+OihLgWz0kr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Q35:U35"/>
    <mergeCell ref="V35:Z35"/>
    <mergeCell ref="AA35:AE35"/>
    <mergeCell ref="AF35:AJ35"/>
    <mergeCell ref="BE34:BI34"/>
    <mergeCell ref="BS34:CG34"/>
    <mergeCell ref="CH34:CL34"/>
    <mergeCell ref="CM34:CQ34"/>
    <mergeCell ref="CR34:CV34"/>
    <mergeCell ref="CW34:DA34"/>
    <mergeCell ref="DV33:DZ33"/>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Q32:U32"/>
    <mergeCell ref="V32:Z32"/>
    <mergeCell ref="AA32:AE32"/>
    <mergeCell ref="AF32:AJ32"/>
    <mergeCell ref="BE31:BI31"/>
    <mergeCell ref="BS31:CG31"/>
    <mergeCell ref="CH31:CL31"/>
    <mergeCell ref="CM31:CQ31"/>
    <mergeCell ref="CR31:CV31"/>
    <mergeCell ref="CW31:DA31"/>
    <mergeCell ref="DV30:DZ30"/>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36:P36"/>
    <mergeCell ref="B34:P34"/>
    <mergeCell ref="B35:P35"/>
    <mergeCell ref="B33:P33"/>
    <mergeCell ref="B31:P31"/>
    <mergeCell ref="B32:P32"/>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522</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jbXC5NKTSOjIeLBVvweFbHMZyouV5cwaDuf5Yp7uzqwt2OUPlByS2U/A/UdqBPHqb2g3zIghFaMepGPL4jV8aA==" saltValue="fgortZ6UvyV9QOMTKKWAN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 zoomScale="85" zoomScaleNormal="85" zoomScaleSheetLayoutView="55" workbookViewId="0">
      <selection activeCell="BY40" sqref="BY40"/>
    </sheetView>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w5nbjJewsKuDzmtynHsu7f68mdCbqQEQQMnfHzSwyC5ghZ3Xg8kavywyVK7+VuDBvD4OLTWR5X5orwG8Mg7kA==" saltValue="LxJrRGofad2o04RSE4wRo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election activeCell="BY45" sqref="BY45"/>
    </sheetView>
  </sheetViews>
  <sheetFormatPr defaultColWidth="0" defaultRowHeight="13.5" customHeight="1" zeroHeight="1" x14ac:dyDescent="0.15"/>
  <cols>
    <col min="1" max="36" width="2.5" style="246" customWidth="1"/>
    <col min="37" max="44" width="17" style="246" customWidth="1"/>
    <col min="45" max="45" width="6.125" style="253" customWidth="1"/>
    <col min="46" max="46" width="3" style="251" customWidth="1"/>
    <col min="47" max="47" width="19.125" style="246" hidden="1" customWidth="1"/>
    <col min="48" max="52" width="12.625" style="246" hidden="1" customWidth="1"/>
    <col min="53" max="16384" width="8.625" style="246"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523</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52" t="s">
        <v>524</v>
      </c>
      <c r="AL6" s="252"/>
      <c r="AM6" s="252"/>
      <c r="AN6" s="252"/>
      <c r="AO6" s="247"/>
      <c r="AP6" s="247"/>
      <c r="AQ6" s="247"/>
      <c r="AR6" s="247"/>
    </row>
    <row r="7" spans="1:46" ht="13.5" customHeight="1" x14ac:dyDescent="0.15">
      <c r="A7" s="25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54"/>
      <c r="AL7" s="255"/>
      <c r="AM7" s="255"/>
      <c r="AN7" s="256"/>
      <c r="AO7" s="1156" t="s">
        <v>525</v>
      </c>
      <c r="AP7" s="257"/>
      <c r="AQ7" s="258" t="s">
        <v>526</v>
      </c>
      <c r="AR7" s="259"/>
    </row>
    <row r="8" spans="1:46" x14ac:dyDescent="0.15">
      <c r="A8" s="251"/>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60"/>
      <c r="AL8" s="261"/>
      <c r="AM8" s="261"/>
      <c r="AN8" s="262"/>
      <c r="AO8" s="1157"/>
      <c r="AP8" s="263" t="s">
        <v>527</v>
      </c>
      <c r="AQ8" s="264" t="s">
        <v>528</v>
      </c>
      <c r="AR8" s="265" t="s">
        <v>529</v>
      </c>
    </row>
    <row r="9" spans="1:46" x14ac:dyDescent="0.15">
      <c r="A9" s="251"/>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1158" t="s">
        <v>530</v>
      </c>
      <c r="AL9" s="1159"/>
      <c r="AM9" s="1159"/>
      <c r="AN9" s="1160"/>
      <c r="AO9" s="266">
        <v>830275</v>
      </c>
      <c r="AP9" s="266">
        <v>194444</v>
      </c>
      <c r="AQ9" s="267">
        <v>194778</v>
      </c>
      <c r="AR9" s="268">
        <v>-0.2</v>
      </c>
    </row>
    <row r="10" spans="1:46" ht="13.5" customHeight="1" x14ac:dyDescent="0.15">
      <c r="A10" s="251"/>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1158" t="s">
        <v>531</v>
      </c>
      <c r="AL10" s="1159"/>
      <c r="AM10" s="1159"/>
      <c r="AN10" s="1160"/>
      <c r="AO10" s="269">
        <v>74792</v>
      </c>
      <c r="AP10" s="269">
        <v>17516</v>
      </c>
      <c r="AQ10" s="270">
        <v>26112</v>
      </c>
      <c r="AR10" s="271">
        <v>-32.9</v>
      </c>
    </row>
    <row r="11" spans="1:46" ht="13.5" customHeight="1" x14ac:dyDescent="0.15">
      <c r="A11" s="251"/>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1158" t="s">
        <v>532</v>
      </c>
      <c r="AL11" s="1159"/>
      <c r="AM11" s="1159"/>
      <c r="AN11" s="1160"/>
      <c r="AO11" s="269" t="s">
        <v>533</v>
      </c>
      <c r="AP11" s="269" t="s">
        <v>533</v>
      </c>
      <c r="AQ11" s="270">
        <v>390</v>
      </c>
      <c r="AR11" s="271" t="s">
        <v>533</v>
      </c>
    </row>
    <row r="12" spans="1:46" ht="13.5" customHeight="1" x14ac:dyDescent="0.15">
      <c r="A12" s="251"/>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1158" t="s">
        <v>534</v>
      </c>
      <c r="AL12" s="1159"/>
      <c r="AM12" s="1159"/>
      <c r="AN12" s="1160"/>
      <c r="AO12" s="269" t="s">
        <v>533</v>
      </c>
      <c r="AP12" s="269" t="s">
        <v>533</v>
      </c>
      <c r="AQ12" s="270" t="s">
        <v>533</v>
      </c>
      <c r="AR12" s="271" t="s">
        <v>533</v>
      </c>
    </row>
    <row r="13" spans="1:46" ht="13.5" customHeight="1" x14ac:dyDescent="0.15">
      <c r="A13" s="251"/>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1158" t="s">
        <v>535</v>
      </c>
      <c r="AL13" s="1159"/>
      <c r="AM13" s="1159"/>
      <c r="AN13" s="1160"/>
      <c r="AO13" s="269">
        <v>96423</v>
      </c>
      <c r="AP13" s="269">
        <v>22581</v>
      </c>
      <c r="AQ13" s="270">
        <v>7005</v>
      </c>
      <c r="AR13" s="271">
        <v>222.4</v>
      </c>
    </row>
    <row r="14" spans="1:46" ht="13.5" customHeight="1" x14ac:dyDescent="0.15">
      <c r="A14" s="251"/>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1158" t="s">
        <v>536</v>
      </c>
      <c r="AL14" s="1159"/>
      <c r="AM14" s="1159"/>
      <c r="AN14" s="1160"/>
      <c r="AO14" s="269">
        <v>14211</v>
      </c>
      <c r="AP14" s="269">
        <v>3328</v>
      </c>
      <c r="AQ14" s="270">
        <v>3736</v>
      </c>
      <c r="AR14" s="271">
        <v>-10.9</v>
      </c>
    </row>
    <row r="15" spans="1:46" ht="13.5" customHeight="1" x14ac:dyDescent="0.15">
      <c r="A15" s="251"/>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1161" t="s">
        <v>537</v>
      </c>
      <c r="AL15" s="1162"/>
      <c r="AM15" s="1162"/>
      <c r="AN15" s="1163"/>
      <c r="AO15" s="269">
        <v>-48585</v>
      </c>
      <c r="AP15" s="269">
        <v>-11378</v>
      </c>
      <c r="AQ15" s="270">
        <v>-14789</v>
      </c>
      <c r="AR15" s="271">
        <v>-23.1</v>
      </c>
    </row>
    <row r="16" spans="1:46" x14ac:dyDescent="0.15">
      <c r="A16" s="251"/>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1161" t="s">
        <v>189</v>
      </c>
      <c r="AL16" s="1162"/>
      <c r="AM16" s="1162"/>
      <c r="AN16" s="1163"/>
      <c r="AO16" s="269">
        <v>967116</v>
      </c>
      <c r="AP16" s="269">
        <v>226491</v>
      </c>
      <c r="AQ16" s="270">
        <v>217232</v>
      </c>
      <c r="AR16" s="271">
        <v>4.3</v>
      </c>
    </row>
    <row r="17" spans="1:46" x14ac:dyDescent="0.15">
      <c r="A17" s="251"/>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72"/>
    </row>
    <row r="18" spans="1:46" x14ac:dyDescent="0.15">
      <c r="A18" s="251"/>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73"/>
      <c r="AR18" s="273"/>
    </row>
    <row r="19" spans="1:46" x14ac:dyDescent="0.15">
      <c r="A19" s="251"/>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t="s">
        <v>538</v>
      </c>
      <c r="AL19" s="247"/>
      <c r="AM19" s="247"/>
      <c r="AN19" s="247"/>
      <c r="AO19" s="247"/>
      <c r="AP19" s="247"/>
      <c r="AQ19" s="247"/>
      <c r="AR19" s="247"/>
    </row>
    <row r="20" spans="1:46" x14ac:dyDescent="0.15">
      <c r="A20" s="251"/>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74"/>
      <c r="AL20" s="275"/>
      <c r="AM20" s="275"/>
      <c r="AN20" s="276"/>
      <c r="AO20" s="277" t="s">
        <v>539</v>
      </c>
      <c r="AP20" s="278" t="s">
        <v>540</v>
      </c>
      <c r="AQ20" s="279" t="s">
        <v>541</v>
      </c>
      <c r="AR20" s="280"/>
    </row>
    <row r="21" spans="1:46" s="286" customFormat="1" x14ac:dyDescent="0.15">
      <c r="A21" s="281"/>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1164" t="s">
        <v>542</v>
      </c>
      <c r="AL21" s="1165"/>
      <c r="AM21" s="1165"/>
      <c r="AN21" s="1166"/>
      <c r="AO21" s="282">
        <v>17.8</v>
      </c>
      <c r="AP21" s="283">
        <v>19.260000000000002</v>
      </c>
      <c r="AQ21" s="284">
        <v>-1.46</v>
      </c>
      <c r="AR21" s="252"/>
      <c r="AS21" s="285"/>
      <c r="AT21" s="281"/>
    </row>
    <row r="22" spans="1:46" s="286" customFormat="1" x14ac:dyDescent="0.15">
      <c r="A22" s="281"/>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1164" t="s">
        <v>543</v>
      </c>
      <c r="AL22" s="1165"/>
      <c r="AM22" s="1165"/>
      <c r="AN22" s="1166"/>
      <c r="AO22" s="287">
        <v>94</v>
      </c>
      <c r="AP22" s="288">
        <v>95.2</v>
      </c>
      <c r="AQ22" s="289">
        <v>-1.2</v>
      </c>
      <c r="AR22" s="273"/>
      <c r="AS22" s="285"/>
      <c r="AT22" s="281"/>
    </row>
    <row r="23" spans="1:46" s="286" customFormat="1" x14ac:dyDescent="0.15">
      <c r="A23" s="281"/>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73"/>
      <c r="AQ23" s="273"/>
      <c r="AR23" s="273"/>
      <c r="AS23" s="285"/>
      <c r="AT23" s="281"/>
    </row>
    <row r="24" spans="1:46" s="286" customFormat="1" x14ac:dyDescent="0.15">
      <c r="A24" s="281"/>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73"/>
      <c r="AQ24" s="273"/>
      <c r="AR24" s="273"/>
      <c r="AS24" s="285"/>
      <c r="AT24" s="281"/>
    </row>
    <row r="25" spans="1:46" s="286" customFormat="1" x14ac:dyDescent="0.15">
      <c r="A25" s="290"/>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2"/>
      <c r="AQ25" s="292"/>
      <c r="AR25" s="292"/>
      <c r="AS25" s="293"/>
      <c r="AT25" s="281"/>
    </row>
    <row r="26" spans="1:46" s="286" customFormat="1" x14ac:dyDescent="0.15">
      <c r="A26" s="1155" t="s">
        <v>544</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c r="AT26" s="252"/>
    </row>
    <row r="27" spans="1:46" x14ac:dyDescent="0.15">
      <c r="A27" s="294"/>
      <c r="AO27" s="247"/>
      <c r="AP27" s="247"/>
      <c r="AQ27" s="247"/>
      <c r="AR27" s="247"/>
      <c r="AS27" s="247"/>
      <c r="AT27" s="247"/>
    </row>
    <row r="28" spans="1:46" ht="17.25" x14ac:dyDescent="0.15">
      <c r="A28" s="248" t="s">
        <v>545</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5"/>
    </row>
    <row r="29" spans="1:46" x14ac:dyDescent="0.15">
      <c r="A29" s="251"/>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52" t="s">
        <v>546</v>
      </c>
      <c r="AL29" s="252"/>
      <c r="AM29" s="252"/>
      <c r="AN29" s="252"/>
      <c r="AO29" s="247"/>
      <c r="AP29" s="247"/>
      <c r="AQ29" s="247"/>
      <c r="AR29" s="247"/>
      <c r="AS29" s="296"/>
    </row>
    <row r="30" spans="1:46" ht="13.5" customHeight="1" x14ac:dyDescent="0.15">
      <c r="A30" s="251"/>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54"/>
      <c r="AL30" s="255"/>
      <c r="AM30" s="255"/>
      <c r="AN30" s="256"/>
      <c r="AO30" s="1156" t="s">
        <v>525</v>
      </c>
      <c r="AP30" s="257"/>
      <c r="AQ30" s="258" t="s">
        <v>526</v>
      </c>
      <c r="AR30" s="259"/>
    </row>
    <row r="31" spans="1:46" x14ac:dyDescent="0.15">
      <c r="A31" s="251"/>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60"/>
      <c r="AL31" s="261"/>
      <c r="AM31" s="261"/>
      <c r="AN31" s="262"/>
      <c r="AO31" s="1157"/>
      <c r="AP31" s="263" t="s">
        <v>527</v>
      </c>
      <c r="AQ31" s="264" t="s">
        <v>528</v>
      </c>
      <c r="AR31" s="265" t="s">
        <v>529</v>
      </c>
    </row>
    <row r="32" spans="1:46" ht="27" customHeight="1" x14ac:dyDescent="0.15">
      <c r="A32" s="251"/>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1172" t="s">
        <v>547</v>
      </c>
      <c r="AL32" s="1173"/>
      <c r="AM32" s="1173"/>
      <c r="AN32" s="1174"/>
      <c r="AO32" s="297">
        <v>432293</v>
      </c>
      <c r="AP32" s="297">
        <v>101240</v>
      </c>
      <c r="AQ32" s="298">
        <v>113550</v>
      </c>
      <c r="AR32" s="299">
        <v>-10.8</v>
      </c>
    </row>
    <row r="33" spans="1:46" ht="13.5" customHeight="1" x14ac:dyDescent="0.15">
      <c r="A33" s="251"/>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1172" t="s">
        <v>548</v>
      </c>
      <c r="AL33" s="1173"/>
      <c r="AM33" s="1173"/>
      <c r="AN33" s="1174"/>
      <c r="AO33" s="297" t="s">
        <v>533</v>
      </c>
      <c r="AP33" s="297" t="s">
        <v>533</v>
      </c>
      <c r="AQ33" s="298" t="s">
        <v>533</v>
      </c>
      <c r="AR33" s="299" t="s">
        <v>533</v>
      </c>
    </row>
    <row r="34" spans="1:46" ht="27" customHeight="1" x14ac:dyDescent="0.15">
      <c r="A34" s="251"/>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1172" t="s">
        <v>549</v>
      </c>
      <c r="AL34" s="1173"/>
      <c r="AM34" s="1173"/>
      <c r="AN34" s="1174"/>
      <c r="AO34" s="297" t="s">
        <v>533</v>
      </c>
      <c r="AP34" s="297" t="s">
        <v>533</v>
      </c>
      <c r="AQ34" s="298" t="s">
        <v>533</v>
      </c>
      <c r="AR34" s="299" t="s">
        <v>533</v>
      </c>
    </row>
    <row r="35" spans="1:46" ht="27" customHeight="1" x14ac:dyDescent="0.15">
      <c r="A35" s="251"/>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1172" t="s">
        <v>550</v>
      </c>
      <c r="AL35" s="1173"/>
      <c r="AM35" s="1173"/>
      <c r="AN35" s="1174"/>
      <c r="AO35" s="297">
        <v>168164</v>
      </c>
      <c r="AP35" s="297">
        <v>39383</v>
      </c>
      <c r="AQ35" s="298">
        <v>31148</v>
      </c>
      <c r="AR35" s="299">
        <v>26.4</v>
      </c>
    </row>
    <row r="36" spans="1:46" ht="27" customHeight="1" x14ac:dyDescent="0.15">
      <c r="A36" s="251"/>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1172" t="s">
        <v>551</v>
      </c>
      <c r="AL36" s="1173"/>
      <c r="AM36" s="1173"/>
      <c r="AN36" s="1174"/>
      <c r="AO36" s="297">
        <v>4204</v>
      </c>
      <c r="AP36" s="297">
        <v>985</v>
      </c>
      <c r="AQ36" s="298">
        <v>2793</v>
      </c>
      <c r="AR36" s="299">
        <v>-64.7</v>
      </c>
    </row>
    <row r="37" spans="1:46" ht="13.5" customHeight="1" x14ac:dyDescent="0.15">
      <c r="A37" s="251"/>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1172" t="s">
        <v>552</v>
      </c>
      <c r="AL37" s="1173"/>
      <c r="AM37" s="1173"/>
      <c r="AN37" s="1174"/>
      <c r="AO37" s="297" t="s">
        <v>533</v>
      </c>
      <c r="AP37" s="297" t="s">
        <v>533</v>
      </c>
      <c r="AQ37" s="298">
        <v>608</v>
      </c>
      <c r="AR37" s="299" t="s">
        <v>533</v>
      </c>
    </row>
    <row r="38" spans="1:46" ht="27" customHeight="1" x14ac:dyDescent="0.15">
      <c r="A38" s="251"/>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1175" t="s">
        <v>553</v>
      </c>
      <c r="AL38" s="1176"/>
      <c r="AM38" s="1176"/>
      <c r="AN38" s="1177"/>
      <c r="AO38" s="300" t="s">
        <v>533</v>
      </c>
      <c r="AP38" s="300" t="s">
        <v>533</v>
      </c>
      <c r="AQ38" s="301">
        <v>12</v>
      </c>
      <c r="AR38" s="289" t="s">
        <v>533</v>
      </c>
      <c r="AS38" s="296"/>
    </row>
    <row r="39" spans="1:46" x14ac:dyDescent="0.15">
      <c r="A39" s="251"/>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1175" t="s">
        <v>554</v>
      </c>
      <c r="AL39" s="1176"/>
      <c r="AM39" s="1176"/>
      <c r="AN39" s="1177"/>
      <c r="AO39" s="297">
        <v>-9000</v>
      </c>
      <c r="AP39" s="297">
        <v>-2108</v>
      </c>
      <c r="AQ39" s="298">
        <v>-2283</v>
      </c>
      <c r="AR39" s="299">
        <v>-7.7</v>
      </c>
      <c r="AS39" s="296"/>
    </row>
    <row r="40" spans="1:46" ht="27" customHeight="1" x14ac:dyDescent="0.15">
      <c r="A40" s="251"/>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1172" t="s">
        <v>555</v>
      </c>
      <c r="AL40" s="1173"/>
      <c r="AM40" s="1173"/>
      <c r="AN40" s="1174"/>
      <c r="AO40" s="297">
        <v>-531018</v>
      </c>
      <c r="AP40" s="297">
        <v>-124360</v>
      </c>
      <c r="AQ40" s="298">
        <v>-109335</v>
      </c>
      <c r="AR40" s="299">
        <v>13.7</v>
      </c>
      <c r="AS40" s="296"/>
    </row>
    <row r="41" spans="1:46" x14ac:dyDescent="0.15">
      <c r="A41" s="251"/>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1178" t="s">
        <v>301</v>
      </c>
      <c r="AL41" s="1179"/>
      <c r="AM41" s="1179"/>
      <c r="AN41" s="1180"/>
      <c r="AO41" s="297">
        <v>64643</v>
      </c>
      <c r="AP41" s="297">
        <v>15139</v>
      </c>
      <c r="AQ41" s="298">
        <v>36494</v>
      </c>
      <c r="AR41" s="299">
        <v>-58.5</v>
      </c>
      <c r="AS41" s="296"/>
    </row>
    <row r="42" spans="1:46" x14ac:dyDescent="0.15">
      <c r="A42" s="251"/>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302" t="s">
        <v>556</v>
      </c>
      <c r="AL42" s="247"/>
      <c r="AM42" s="247"/>
      <c r="AN42" s="247"/>
      <c r="AO42" s="247"/>
      <c r="AP42" s="247"/>
      <c r="AQ42" s="273"/>
      <c r="AR42" s="273"/>
      <c r="AS42" s="296"/>
    </row>
    <row r="43" spans="1:46" x14ac:dyDescent="0.15">
      <c r="A43" s="251"/>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303"/>
      <c r="AQ43" s="273"/>
      <c r="AR43" s="247"/>
      <c r="AS43" s="296"/>
    </row>
    <row r="44" spans="1:46" x14ac:dyDescent="0.15">
      <c r="A44" s="251"/>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73"/>
      <c r="AR44" s="247"/>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4"/>
      <c r="AR45" s="249"/>
      <c r="AS45" s="249"/>
      <c r="AT45" s="247"/>
    </row>
    <row r="46" spans="1:46" x14ac:dyDescent="0.15">
      <c r="A46" s="305"/>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247"/>
    </row>
    <row r="47" spans="1:46" ht="17.25" customHeight="1" x14ac:dyDescent="0.15">
      <c r="A47" s="306" t="s">
        <v>557</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row>
    <row r="48" spans="1:46" x14ac:dyDescent="0.15">
      <c r="A48" s="251"/>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307" t="s">
        <v>558</v>
      </c>
      <c r="AL48" s="307"/>
      <c r="AM48" s="307"/>
      <c r="AN48" s="307"/>
      <c r="AO48" s="307"/>
      <c r="AP48" s="307"/>
      <c r="AQ48" s="308"/>
      <c r="AR48" s="307"/>
    </row>
    <row r="49" spans="1:44" ht="13.5" customHeight="1" x14ac:dyDescent="0.15">
      <c r="A49" s="251"/>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309"/>
      <c r="AL49" s="310"/>
      <c r="AM49" s="1167" t="s">
        <v>525</v>
      </c>
      <c r="AN49" s="1169" t="s">
        <v>559</v>
      </c>
      <c r="AO49" s="1170"/>
      <c r="AP49" s="1170"/>
      <c r="AQ49" s="1170"/>
      <c r="AR49" s="1171"/>
    </row>
    <row r="50" spans="1:44" x14ac:dyDescent="0.15">
      <c r="A50" s="251"/>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311"/>
      <c r="AL50" s="312"/>
      <c r="AM50" s="1168"/>
      <c r="AN50" s="313" t="s">
        <v>560</v>
      </c>
      <c r="AO50" s="314" t="s">
        <v>561</v>
      </c>
      <c r="AP50" s="315" t="s">
        <v>562</v>
      </c>
      <c r="AQ50" s="316" t="s">
        <v>563</v>
      </c>
      <c r="AR50" s="317" t="s">
        <v>564</v>
      </c>
    </row>
    <row r="51" spans="1:44" x14ac:dyDescent="0.15">
      <c r="A51" s="251"/>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309" t="s">
        <v>565</v>
      </c>
      <c r="AL51" s="310"/>
      <c r="AM51" s="318">
        <v>610624</v>
      </c>
      <c r="AN51" s="319">
        <v>129699</v>
      </c>
      <c r="AO51" s="320">
        <v>-15.3</v>
      </c>
      <c r="AP51" s="321">
        <v>291173</v>
      </c>
      <c r="AQ51" s="322">
        <v>-0.3</v>
      </c>
      <c r="AR51" s="323">
        <v>-15</v>
      </c>
    </row>
    <row r="52" spans="1:44" x14ac:dyDescent="0.15">
      <c r="A52" s="251"/>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324"/>
      <c r="AL52" s="325" t="s">
        <v>566</v>
      </c>
      <c r="AM52" s="326">
        <v>259398</v>
      </c>
      <c r="AN52" s="327">
        <v>55097</v>
      </c>
      <c r="AO52" s="328">
        <v>44</v>
      </c>
      <c r="AP52" s="329">
        <v>119071</v>
      </c>
      <c r="AQ52" s="330">
        <v>-6.7</v>
      </c>
      <c r="AR52" s="331">
        <v>50.7</v>
      </c>
    </row>
    <row r="53" spans="1:44" x14ac:dyDescent="0.15">
      <c r="A53" s="251"/>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309" t="s">
        <v>567</v>
      </c>
      <c r="AL53" s="310"/>
      <c r="AM53" s="318">
        <v>651926</v>
      </c>
      <c r="AN53" s="319">
        <v>142466</v>
      </c>
      <c r="AO53" s="320">
        <v>9.8000000000000007</v>
      </c>
      <c r="AP53" s="321">
        <v>271581</v>
      </c>
      <c r="AQ53" s="322">
        <v>-6.7</v>
      </c>
      <c r="AR53" s="323">
        <v>16.5</v>
      </c>
    </row>
    <row r="54" spans="1:44" x14ac:dyDescent="0.15">
      <c r="A54" s="251"/>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324"/>
      <c r="AL54" s="325" t="s">
        <v>566</v>
      </c>
      <c r="AM54" s="326">
        <v>321275</v>
      </c>
      <c r="AN54" s="327">
        <v>70209</v>
      </c>
      <c r="AO54" s="328">
        <v>27.4</v>
      </c>
      <c r="AP54" s="329">
        <v>117844</v>
      </c>
      <c r="AQ54" s="330">
        <v>-1</v>
      </c>
      <c r="AR54" s="331">
        <v>28.4</v>
      </c>
    </row>
    <row r="55" spans="1:44" x14ac:dyDescent="0.15">
      <c r="A55" s="251"/>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309" t="s">
        <v>568</v>
      </c>
      <c r="AL55" s="310"/>
      <c r="AM55" s="318">
        <v>1002858</v>
      </c>
      <c r="AN55" s="319">
        <v>226277</v>
      </c>
      <c r="AO55" s="320">
        <v>58.8</v>
      </c>
      <c r="AP55" s="321">
        <v>268375</v>
      </c>
      <c r="AQ55" s="322">
        <v>-1.2</v>
      </c>
      <c r="AR55" s="323">
        <v>60</v>
      </c>
    </row>
    <row r="56" spans="1:44" x14ac:dyDescent="0.15">
      <c r="A56" s="251"/>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324"/>
      <c r="AL56" s="325" t="s">
        <v>566</v>
      </c>
      <c r="AM56" s="326">
        <v>409588</v>
      </c>
      <c r="AN56" s="327">
        <v>92416</v>
      </c>
      <c r="AO56" s="328">
        <v>31.6</v>
      </c>
      <c r="AP56" s="329">
        <v>119602</v>
      </c>
      <c r="AQ56" s="330">
        <v>1.5</v>
      </c>
      <c r="AR56" s="331">
        <v>30.1</v>
      </c>
    </row>
    <row r="57" spans="1:44" x14ac:dyDescent="0.15">
      <c r="A57" s="251"/>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309" t="s">
        <v>569</v>
      </c>
      <c r="AL57" s="310"/>
      <c r="AM57" s="318">
        <v>786472</v>
      </c>
      <c r="AN57" s="319">
        <v>181717</v>
      </c>
      <c r="AO57" s="320">
        <v>-19.7</v>
      </c>
      <c r="AP57" s="321">
        <v>301035</v>
      </c>
      <c r="AQ57" s="322">
        <v>12.2</v>
      </c>
      <c r="AR57" s="323">
        <v>-31.9</v>
      </c>
    </row>
    <row r="58" spans="1:44" x14ac:dyDescent="0.15">
      <c r="A58" s="251"/>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324"/>
      <c r="AL58" s="325" t="s">
        <v>566</v>
      </c>
      <c r="AM58" s="326">
        <v>325384</v>
      </c>
      <c r="AN58" s="327">
        <v>75181</v>
      </c>
      <c r="AO58" s="328">
        <v>-18.600000000000001</v>
      </c>
      <c r="AP58" s="329">
        <v>154376</v>
      </c>
      <c r="AQ58" s="330">
        <v>29.1</v>
      </c>
      <c r="AR58" s="331">
        <v>-47.7</v>
      </c>
    </row>
    <row r="59" spans="1:44" x14ac:dyDescent="0.15">
      <c r="A59" s="251"/>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309" t="s">
        <v>570</v>
      </c>
      <c r="AL59" s="310"/>
      <c r="AM59" s="318">
        <v>673560</v>
      </c>
      <c r="AN59" s="319">
        <v>157742</v>
      </c>
      <c r="AO59" s="320">
        <v>-13.2</v>
      </c>
      <c r="AP59" s="321">
        <v>330026</v>
      </c>
      <c r="AQ59" s="322">
        <v>9.6</v>
      </c>
      <c r="AR59" s="323">
        <v>-22.8</v>
      </c>
    </row>
    <row r="60" spans="1:44" x14ac:dyDescent="0.15">
      <c r="A60" s="251"/>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324"/>
      <c r="AL60" s="325" t="s">
        <v>566</v>
      </c>
      <c r="AM60" s="326">
        <v>298131</v>
      </c>
      <c r="AN60" s="327">
        <v>69820</v>
      </c>
      <c r="AO60" s="328">
        <v>-7.1</v>
      </c>
      <c r="AP60" s="329">
        <v>141075</v>
      </c>
      <c r="AQ60" s="330">
        <v>-8.6</v>
      </c>
      <c r="AR60" s="331">
        <v>1.5</v>
      </c>
    </row>
    <row r="61" spans="1:44" x14ac:dyDescent="0.15">
      <c r="A61" s="251"/>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309" t="s">
        <v>571</v>
      </c>
      <c r="AL61" s="332"/>
      <c r="AM61" s="333">
        <v>745088</v>
      </c>
      <c r="AN61" s="334">
        <v>167580</v>
      </c>
      <c r="AO61" s="335">
        <v>4.0999999999999996</v>
      </c>
      <c r="AP61" s="336">
        <v>292438</v>
      </c>
      <c r="AQ61" s="337">
        <v>2.7</v>
      </c>
      <c r="AR61" s="323">
        <v>1.4</v>
      </c>
    </row>
    <row r="62" spans="1:44" x14ac:dyDescent="0.15">
      <c r="A62" s="251"/>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324"/>
      <c r="AL62" s="325" t="s">
        <v>566</v>
      </c>
      <c r="AM62" s="326">
        <v>322755</v>
      </c>
      <c r="AN62" s="327">
        <v>72545</v>
      </c>
      <c r="AO62" s="328">
        <v>15.5</v>
      </c>
      <c r="AP62" s="329">
        <v>130394</v>
      </c>
      <c r="AQ62" s="330">
        <v>2.9</v>
      </c>
      <c r="AR62" s="331">
        <v>12.6</v>
      </c>
    </row>
    <row r="63" spans="1:44" x14ac:dyDescent="0.15">
      <c r="A63" s="251"/>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row>
    <row r="64" spans="1:44" x14ac:dyDescent="0.15">
      <c r="A64" s="251"/>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row>
    <row r="65" spans="1:46" x14ac:dyDescent="0.15">
      <c r="A65" s="251"/>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row>
    <row r="66" spans="1:46" x14ac:dyDescent="0.15">
      <c r="A66" s="338"/>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39"/>
    </row>
    <row r="67" spans="1:46" ht="13.5" hidden="1" customHeight="1" x14ac:dyDescent="0.15">
      <c r="AK67" s="247"/>
      <c r="AL67" s="247"/>
      <c r="AM67" s="247"/>
      <c r="AN67" s="247"/>
      <c r="AO67" s="247"/>
      <c r="AP67" s="247"/>
      <c r="AQ67" s="247"/>
      <c r="AR67" s="247"/>
      <c r="AS67" s="247"/>
      <c r="AT67" s="247"/>
    </row>
    <row r="68" spans="1:46" ht="13.5" hidden="1" customHeight="1" x14ac:dyDescent="0.15">
      <c r="AK68" s="247"/>
      <c r="AL68" s="247"/>
      <c r="AM68" s="247"/>
      <c r="AN68" s="247"/>
      <c r="AO68" s="247"/>
      <c r="AP68" s="247"/>
      <c r="AQ68" s="247"/>
      <c r="AR68" s="247"/>
    </row>
    <row r="69" spans="1:46" ht="13.5" hidden="1" customHeight="1" x14ac:dyDescent="0.15">
      <c r="AK69" s="247"/>
      <c r="AL69" s="247"/>
      <c r="AM69" s="247"/>
      <c r="AN69" s="247"/>
      <c r="AO69" s="247"/>
      <c r="AP69" s="247"/>
      <c r="AQ69" s="247"/>
      <c r="AR69" s="247"/>
    </row>
    <row r="70" spans="1:46" hidden="1" x14ac:dyDescent="0.15">
      <c r="AK70" s="247"/>
      <c r="AL70" s="247"/>
      <c r="AM70" s="247"/>
      <c r="AN70" s="247"/>
      <c r="AO70" s="247"/>
      <c r="AP70" s="247"/>
      <c r="AQ70" s="247"/>
      <c r="AR70" s="247"/>
    </row>
    <row r="71" spans="1:46" hidden="1" x14ac:dyDescent="0.15">
      <c r="AK71" s="247"/>
      <c r="AL71" s="247"/>
      <c r="AM71" s="247"/>
      <c r="AN71" s="247"/>
      <c r="AO71" s="247"/>
      <c r="AP71" s="247"/>
      <c r="AQ71" s="247"/>
      <c r="AR71" s="247"/>
    </row>
    <row r="72" spans="1:46" hidden="1" x14ac:dyDescent="0.15">
      <c r="AK72" s="247"/>
      <c r="AL72" s="247"/>
      <c r="AM72" s="247"/>
      <c r="AN72" s="247"/>
      <c r="AO72" s="247"/>
      <c r="AP72" s="247"/>
      <c r="AQ72" s="247"/>
      <c r="AR72" s="247"/>
    </row>
    <row r="73" spans="1:46" hidden="1" x14ac:dyDescent="0.15">
      <c r="AK73" s="247"/>
      <c r="AL73" s="247"/>
      <c r="AM73" s="247"/>
      <c r="AN73" s="247"/>
      <c r="AO73" s="247"/>
      <c r="AP73" s="247"/>
      <c r="AQ73" s="247"/>
      <c r="AR73" s="247"/>
    </row>
  </sheetData>
  <sheetProtection algorithmName="SHA-512" hashValue="MiLY1YeUPv54tiML1HwBV6ZtiAy5MJt5V2As8cp65FONwJfg4fASQaaWt4fwCPgwDHtEidYTMazoRrIIw8JM7g==" saltValue="kJauH0DJp9hCSk24llaA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0" zoomScale="70" zoomScaleNormal="70" zoomScaleSheetLayoutView="55" workbookViewId="0">
      <selection activeCell="BY45" sqref="BY45"/>
    </sheetView>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573</v>
      </c>
    </row>
    <row r="121" spans="125:125" ht="13.5" hidden="1" customHeight="1" x14ac:dyDescent="0.15">
      <c r="DU121" s="244"/>
    </row>
  </sheetData>
  <sheetProtection algorithmName="SHA-512" hashValue="pTNdgtKCZhNO6C/nduXbhrpMusjwr/KaW9tpoMyP8VsrrE6mMX0uHGoJZK7pRMYl7nSvPnqIqUI5QQ/Wc7TcTw==" saltValue="DEYSGSJns1nFAseHpPfx6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BY45" sqref="BY45"/>
    </sheetView>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574</v>
      </c>
    </row>
  </sheetData>
  <sheetProtection algorithmName="SHA-512" hashValue="Dfl1TWdHfUctONcsjfvX/L5ENWYH9cK0BouyH1XxBszlxrMQnX8hQTLbCr/STAdj7q7W/oANavuP4695J6GGaw==" saltValue="0DwLPtmH+kY3Tun/ORRL1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BY45" sqref="BY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81" t="s">
        <v>3</v>
      </c>
      <c r="D47" s="1181"/>
      <c r="E47" s="1182"/>
      <c r="F47" s="11">
        <v>93.56</v>
      </c>
      <c r="G47" s="12">
        <v>96.39</v>
      </c>
      <c r="H47" s="12">
        <v>100.07</v>
      </c>
      <c r="I47" s="12">
        <v>103.92</v>
      </c>
      <c r="J47" s="13">
        <v>108.05</v>
      </c>
    </row>
    <row r="48" spans="2:10" ht="57.75" customHeight="1" x14ac:dyDescent="0.15">
      <c r="B48" s="14"/>
      <c r="C48" s="1183" t="s">
        <v>4</v>
      </c>
      <c r="D48" s="1183"/>
      <c r="E48" s="1184"/>
      <c r="F48" s="15">
        <v>4.28</v>
      </c>
      <c r="G48" s="16">
        <v>6.21</v>
      </c>
      <c r="H48" s="16">
        <v>4.79</v>
      </c>
      <c r="I48" s="16">
        <v>6.12</v>
      </c>
      <c r="J48" s="17">
        <v>7.09</v>
      </c>
    </row>
    <row r="49" spans="2:10" ht="57.75" customHeight="1" thickBot="1" x14ac:dyDescent="0.2">
      <c r="B49" s="18"/>
      <c r="C49" s="1185" t="s">
        <v>5</v>
      </c>
      <c r="D49" s="1185"/>
      <c r="E49" s="1186"/>
      <c r="F49" s="19">
        <v>7.84</v>
      </c>
      <c r="G49" s="20">
        <v>6.79</v>
      </c>
      <c r="H49" s="20">
        <v>7.07</v>
      </c>
      <c r="I49" s="20">
        <v>15.23</v>
      </c>
      <c r="J49" s="21">
        <v>16.04</v>
      </c>
    </row>
    <row r="50" spans="2:10" x14ac:dyDescent="0.15"/>
  </sheetData>
  <sheetProtection algorithmName="SHA-512" hashValue="JBDqRuuirBDC6/LnL3A3c1GIzhjUjCtj8fxrxJ/n/7rAjwLZ3prPTTGe0yq5zmIbvI5XsD8FgnlOjEcI3kNRAg==" saltValue="a8rtl70EsKdDmnHYbwZh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2023-10-18T07:31:21Z</cp:lastPrinted>
  <dcterms:created xsi:type="dcterms:W3CDTF">2023-02-20T05:24:33Z</dcterms:created>
  <dcterms:modified xsi:type="dcterms:W3CDTF">2023-10-18T07:49:26Z</dcterms:modified>
  <cp:category/>
</cp:coreProperties>
</file>