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0136\Documents\業務データ\02　調査関係\00-調査、回答\R05\R5.10.16財政状況資料集\"/>
    </mc:Choice>
  </mc:AlternateContent>
  <xr:revisionPtr revIDLastSave="0" documentId="13_ncr:1_{A2238A16-861D-4A9A-A284-5834DDA0E1D6}" xr6:coauthVersionLast="43" xr6:coauthVersionMax="47" xr10:uidLastSave="{00000000-0000-0000-0000-000000000000}"/>
  <bookViews>
    <workbookView xWindow="-120" yWindow="-120" windowWidth="20730" windowHeight="11760" firstSheet="14"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BW35" i="10"/>
  <c r="BW36" i="10" s="1"/>
  <c r="BW37" i="10" s="1"/>
  <c r="BW38" i="10" s="1"/>
  <c r="BW39" i="10" s="1"/>
  <c r="BW40" i="10" s="1"/>
  <c r="BW41" i="10" s="1"/>
  <c r="BW42" i="10" s="1"/>
  <c r="BW43" i="10" s="1"/>
  <c r="AM35" i="10"/>
  <c r="C35" i="10"/>
  <c r="BW34" i="10"/>
  <c r="AM34" i="10"/>
  <c r="U34" i="10"/>
  <c r="U35" i="10" s="1"/>
  <c r="U36" i="10" s="1"/>
  <c r="C34" i="10"/>
  <c r="BE34" i="10" l="1"/>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<sst xmlns="http://schemas.openxmlformats.org/spreadsheetml/2006/main" count="1210" uniqueCount="610">
  <si>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</si>
  <si>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</si>
  <si>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</si>
  <si>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</si>
  <si>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</si>
  <si>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</si>
  <si>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</si>
  <si>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</si>
  <si>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</si>
  <si>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</si>
  <si>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</si>
  <si>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</si>
  <si>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</si>
  <si>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</si>
  <si>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</si>
  <si>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</si>
  <si>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</si>
  <si>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</si>
  <si>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</si>
  <si>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</si>
  <si>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</si>
  <si>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</si>
  <si>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</si>
  <si>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</si>
  <si>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</si>
  <si>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</si>
  <si>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</si>
  <si>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</si>
  <si>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</si>
  <si>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</si>
  <si>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</si>
  <si>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</si>
  <si>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</si>
  <si>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</si>
  <si>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</si>
  <si>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</si>
  <si>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</si>
  <si>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</si>
  <si>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</si>
  <si>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</si>
  <si>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</si>
  <si>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</si>
  <si>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</si>
  <si>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</si>
  <si>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</si>
  <si>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</si>
  <si>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</si>
  <si>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</si>
  <si>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</si>
  <si>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</si>
  <si>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</si>
  <si>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</si>
  <si>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</si>
  <si>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</si>
  <si>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</si>
  <si>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</si>
  <si>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</si>
  <si>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</si>
  <si>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</si>
  <si>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</si>
  <si>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</si>
  <si>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</si>
  <si>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</si>
  <si>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</si>
  <si>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</si>
  <si>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</si>
  <si>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</si>
  <si>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</si>
  <si>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</si>
  <si>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</si>
  <si>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</si>
  <si>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</si>
  <si>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</si>
  <si>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</si>
  <si>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</si>
  <si>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</si>
  <si>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</si>
  <si>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</si>
  <si>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</si>
  <si>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</si>
  <si>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</si>
  <si>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</si>
  <si>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</si>
  <si>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</si>
  <si>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</si>
  <si>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</si>
  <si>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</si>
  <si>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</si>
  <si>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</si>
  <si>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</si>
  <si>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</si>
  <si>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</si>
  <si>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</si>
  <si>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</si>
  <si>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</si>
  <si>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</si>
  <si>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</si>
  <si>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麻績村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</si>
  <si>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</si>
  <si>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</si>
  <si>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</si>
  <si>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</si>
  <si>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</si>
  <si>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</si>
  <si>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</si>
  <si>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</si>
  <si>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</si>
  <si>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</si>
  <si>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</si>
  <si>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</si>
  <si>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</si>
  <si>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</si>
  <si>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</si>
  <si>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</si>
  <si>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</si>
  <si>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</si>
  <si>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</si>
  <si>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</si>
  <si>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</si>
  <si>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</si>
  <si>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</si>
  <si>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</si>
  <si>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</si>
  <si>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</si>
  <si>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</si>
  <si>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</si>
  <si>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</si>
  <si>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</si>
  <si>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</si>
  <si>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</si>
  <si>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</si>
  <si>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</si>
  <si>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</si>
  <si>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</si>
  <si>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</si>
  <si>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</si>
  <si>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</si>
  <si>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</si>
  <si>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</si>
  <si>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</si>
  <si>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</si>
  <si>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</si>
  <si>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</si>
  <si>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</si>
  <si>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</si>
  <si>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</si>
  <si>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</si>
  <si>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</si>
  <si>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</si>
  <si>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</si>
  <si>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</si>
  <si>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</si>
  <si>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</si>
  <si>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</si>
  <si>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</si>
  <si>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</si>
  <si>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</si>
  <si>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</si>
  <si>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</si>
  <si>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</si>
  <si>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</si>
  <si>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</si>
  <si>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</si>
  <si>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</si>
  <si>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</si>
  <si>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</si>
  <si>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</si>
  <si>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</si>
  <si>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</si>
  <si>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</si>
  <si>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</si>
  <si>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</si>
  <si>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</si>
  <si>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</si>
  <si>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</si>
  <si>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</si>
  <si>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</si>
  <si>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</si>
  <si>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</si>
  <si>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</si>
  <si>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</si>
  <si>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</si>
  <si>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</si>
  <si>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</si>
  <si>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</si>
  <si>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</si>
  <si>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</si>
  <si>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</si>
  <si>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</si>
  <si>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</si>
  <si>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</si>
  <si>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</si>
  <si>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</si>
  <si>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</si>
  <si>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</si>
  <si>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</si>
  <si>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</si>
  <si>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</si>
  <si>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</si>
  <si>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</si>
  <si>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</si>
  <si>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</si>
  <si>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</si>
  <si>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</si>
  <si>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</si>
  <si>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</si>
  <si>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</si>
  <si>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</si>
  <si>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</si>
  <si>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</si>
  <si>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</si>
  <si>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</si>
  <si>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</si>
  <si>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長野県麻績村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</si>
  <si>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</si>
  <si>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</si>
  <si>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</si>
  <si>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</si>
  <si>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</si>
  <si>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</si>
  <si>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</si>
  <si>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</si>
  <si>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</si>
  <si>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</si>
  <si>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</si>
  <si>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</si>
  <si>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</si>
  <si>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</si>
  <si>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</si>
  <si>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</si>
  <si>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</si>
  <si>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</si>
  <si>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</si>
  <si>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</si>
  <si>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</si>
  <si>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</si>
  <si>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</si>
  <si>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</si>
  <si>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</si>
  <si>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</si>
  <si>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</si>
  <si>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</si>
  <si>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</si>
  <si>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</si>
  <si>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</si>
  <si>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</si>
  <si>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</si>
  <si>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</si>
  <si>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</si>
  <si>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</si>
  <si>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</si>
  <si>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</si>
  <si>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</si>
  <si>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</si>
  <si>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</si>
  <si>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</si>
  <si>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</si>
  <si>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</si>
  <si>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</si>
  <si>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</si>
  <si>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</si>
  <si>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</si>
  <si>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</si>
  <si>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</si>
  <si>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</si>
  <si>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</si>
  <si>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</si>
  <si>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</si>
  <si>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</si>
  <si>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</si>
  <si>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</si>
  <si>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</si>
  <si>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</si>
  <si>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</si>
  <si>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</si>
  <si>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</si>
  <si>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</si>
  <si>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</si>
  <si>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</si>
  <si>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</si>
  <si>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</si>
  <si>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</si>
  <si>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</si>
  <si>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</si>
  <si>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</si>
  <si>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</si>
  <si>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</si>
  <si>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</si>
  <si>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</si>
  <si>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</si>
  <si>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</si>
  <si>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</si>
  <si>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</si>
  <si>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</si>
  <si>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</si>
  <si>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</si>
  <si>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</si>
  <si>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</si>
  <si>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</si>
  <si>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</si>
  <si>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</si>
  <si>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</si>
  <si>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</si>
  <si>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</si>
  <si>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</si>
  <si>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</si>
  <si>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</si>
  <si>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</si>
  <si>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</si>
  <si>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</si>
  <si>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</si>
  <si>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</si>
  <si>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</si>
  <si>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</si>
  <si>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</si>
  <si>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</si>
  <si>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</si>
  <si>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</si>
  <si>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</si>
  <si>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</si>
  <si>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</si>
  <si>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</si>
  <si>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</si>
  <si>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</si>
  <si>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</si>
  <si>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</si>
  <si>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</si>
  <si>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</si>
  <si>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</si>
  <si>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</si>
  <si>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</si>
  <si>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</si>
  <si>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</si>
  <si>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</si>
  <si>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</si>
  <si>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</si>
  <si>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</si>
  <si>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観光施設</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</si>
  <si>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</si>
  <si>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</si>
  <si>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</si>
  <si>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</si>
  <si>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</si>
  <si>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</si>
  <si>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</si>
  <si>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</si>
  <si>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</si>
  <si>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</si>
  <si>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</si>
  <si>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</si>
  <si>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</si>
  <si>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</si>
  <si>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</si>
  <si>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</si>
  <si>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</si>
  <si>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</si>
  <si>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</si>
  <si>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</si>
  <si>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</si>
  <si>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</si>
  <si>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</si>
  <si>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</si>
  <si>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</si>
  <si>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</si>
  <si>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</si>
  <si>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</si>
  <si>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</si>
  <si>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長野県麻績村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</si>
  <si>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</si>
  <si>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</si>
  <si>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</si>
  <si>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</si>
  <si>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</si>
  <si>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</si>
  <si>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</si>
  <si>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</si>
  <si>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</si>
  <si>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</si>
  <si>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</si>
  <si>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</si>
  <si>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</si>
  <si>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</si>
  <si>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</si>
  <si>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</si>
  <si>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</si>
  <si>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</si>
  <si>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</si>
  <si>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</si>
  <si>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</si>
  <si>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</si>
  <si>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</si>
  <si>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</si>
  <si>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</si>
  <si>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</si>
  <si>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</si>
  <si>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</si>
  <si>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</si>
  <si>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</si>
  <si>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</si>
  <si>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</si>
  <si>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</si>
  <si>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</si>
  <si>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麻績村国民健康保険特別会計</t>
    <phoneticPr fontId="5"/>
  </si>
  <si>
    <t>麻績村介護保険特別会計</t>
    <phoneticPr fontId="5"/>
  </si>
  <si>
    <t>麻績村後期高齢者医療特別会計</t>
    <phoneticPr fontId="5"/>
  </si>
  <si>
    <t>麻績村水道事業特別会計</t>
    <phoneticPr fontId="5"/>
  </si>
  <si>
    <t>法非適用企業</t>
    <phoneticPr fontId="5"/>
  </si>
  <si>
    <t>麻績村下水道事業特別会計</t>
    <phoneticPr fontId="5"/>
  </si>
  <si>
    <t>法非適用企業</t>
    <phoneticPr fontId="5"/>
  </si>
  <si>
    <t>麻績村聖高原別荘地地上権分譲事業特別会計</t>
    <phoneticPr fontId="5"/>
  </si>
  <si>
    <t>法非適用企業</t>
    <phoneticPr fontId="5"/>
  </si>
  <si>
    <t>麻績村住宅団地分譲事業特別会計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</si>
  <si>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</si>
  <si>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</si>
  <si>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</si>
  <si>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</si>
  <si>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</si>
  <si>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</si>
  <si>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</si>
  <si>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</si>
  <si>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</si>
  <si>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</si>
  <si>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</si>
  <si>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</si>
  <si>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</si>
  <si>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</si>
  <si>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</si>
  <si>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</si>
  <si>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</si>
  <si>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</si>
  <si>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</si>
  <si>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</si>
  <si>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</si>
  <si>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</si>
  <si>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</si>
  <si>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</si>
  <si>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</si>
  <si>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</si>
  <si>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</si>
  <si>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</si>
  <si>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</si>
  <si>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</si>
  <si>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</si>
  <si>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</si>
  <si>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</si>
  <si>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</si>
  <si>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</si>
  <si>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</si>
  <si>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</si>
  <si>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</si>
  <si>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</si>
  <si>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</si>
  <si>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</si>
  <si>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</si>
  <si>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</si>
  <si>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</si>
  <si>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</si>
  <si>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</si>
  <si>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</si>
  <si>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</si>
  <si>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</si>
  <si>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</si>
  <si>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</si>
  <si>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</si>
  <si>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</si>
  <si>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</si>
  <si>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</si>
  <si>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</si>
  <si>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</si>
  <si>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</si>
  <si>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</si>
  <si>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麻績村下水道事業特別会計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</si>
  <si>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</si>
  <si>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</si>
  <si>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</si>
  <si>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麻績村介護保険特別会計</t>
    <phoneticPr fontId="5"/>
  </si>
  <si>
    <t>(Ｆ)</t>
    <phoneticPr fontId="5"/>
  </si>
  <si>
    <t>麻績村後期高齢者医療特別会計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</si>
  <si>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</si>
  <si>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</si>
  <si>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</si>
  <si>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</si>
  <si>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</si>
  <si>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</si>
  <si>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</si>
  <si>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</si>
  <si>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</si>
  <si>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</si>
  <si>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</si>
  <si>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</si>
  <si>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</si>
  <si>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</si>
  <si>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</si>
  <si>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</si>
  <si>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</si>
  <si>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</si>
  <si>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</si>
  <si>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</si>
  <si>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</si>
  <si>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</si>
  <si>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</si>
  <si>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</si>
  <si>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</si>
  <si>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</si>
  <si>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</si>
  <si>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</si>
  <si>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</si>
  <si>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</si>
  <si>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</si>
  <si>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</si>
  <si>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</si>
  <si>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</si>
  <si>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</si>
  <si>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</si>
  <si>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</si>
  <si>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</si>
  <si>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</si>
  <si>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</si>
  <si>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</si>
  <si>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</si>
  <si>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</si>
  <si>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</si>
  <si>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</si>
  <si>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</si>
  <si>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</si>
  <si>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</si>
  <si>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</si>
  <si>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</si>
  <si>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</si>
  <si>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</si>
  <si>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</si>
  <si>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</si>
  <si>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</si>
  <si>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</si>
  <si>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</si>
  <si>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</si>
  <si>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</si>
  <si>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</si>
  <si>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</si>
  <si>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</si>
  <si>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</si>
  <si>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</si>
  <si>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</si>
  <si>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</si>
  <si>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</si>
  <si>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</si>
  <si>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</si>
  <si>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</si>
  <si>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</si>
  <si>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</si>
  <si>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</si>
  <si>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</si>
  <si>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</si>
  <si>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</si>
  <si>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</si>
  <si>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</si>
  <si>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</si>
  <si>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</si>
  <si>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</si>
  <si>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</si>
  <si>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</si>
  <si>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麻績村聖高原別荘地地上権分譲事業特別会計</t>
  </si>
  <si>
    <t>一般会計</t>
  </si>
  <si>
    <t>麻績村介護保険特別会計</t>
  </si>
  <si>
    <t>麻績村国民健康保険特別会計</t>
  </si>
  <si>
    <t>麻績村下水道事業特別会計</t>
  </si>
  <si>
    <t>麻績村水道事業特別会計</t>
  </si>
  <si>
    <t>麻績村後期高齢者医療特別会計</t>
  </si>
  <si>
    <t>麻績村住宅団地分譲事業特別会計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</si>
  <si>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</si>
  <si>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</si>
  <si>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</si>
  <si>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</si>
  <si>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</si>
  <si>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</si>
  <si>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</si>
  <si>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</si>
  <si>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聖高原リゾート株式会社</t>
    <rPh sb="0" eb="3">
      <t>ヒジリコウゲン</t>
    </rPh>
    <rPh sb="7" eb="11">
      <t>カブシキガイシャ</t>
    </rPh>
    <phoneticPr fontId="2"/>
  </si>
  <si>
    <t>株式会社聖高原管理センター</t>
    <rPh sb="0" eb="4">
      <t>カブシキガイシャ</t>
    </rPh>
    <rPh sb="4" eb="7">
      <t>ヒジリコウゲン</t>
    </rPh>
    <rPh sb="7" eb="9">
      <t>カンリ</t>
    </rPh>
    <phoneticPr fontId="2"/>
  </si>
  <si>
    <t>-</t>
    <phoneticPr fontId="2"/>
  </si>
  <si>
    <t>下水道施設整備基金</t>
    <rPh sb="0" eb="3">
      <t>ゲスイドウ</t>
    </rPh>
    <rPh sb="3" eb="5">
      <t>シセツ</t>
    </rPh>
    <rPh sb="5" eb="7">
      <t>セイビ</t>
    </rPh>
    <rPh sb="7" eb="9">
      <t>キキン</t>
    </rPh>
    <phoneticPr fontId="19"/>
  </si>
  <si>
    <t>観光事業振興基金</t>
    <rPh sb="0" eb="2">
      <t>カンコウ</t>
    </rPh>
    <rPh sb="2" eb="4">
      <t>ジギョウ</t>
    </rPh>
    <rPh sb="4" eb="6">
      <t>シンコウ</t>
    </rPh>
    <rPh sb="6" eb="8">
      <t>キキン</t>
    </rPh>
    <phoneticPr fontId="19"/>
  </si>
  <si>
    <t>農業構造改善事業基金</t>
    <rPh sb="0" eb="2">
      <t>ノウギョウ</t>
    </rPh>
    <rPh sb="2" eb="4">
      <t>コウゾウ</t>
    </rPh>
    <rPh sb="4" eb="6">
      <t>カイゼン</t>
    </rPh>
    <rPh sb="6" eb="8">
      <t>ジギョウ</t>
    </rPh>
    <rPh sb="8" eb="10">
      <t>キキン</t>
    </rPh>
    <phoneticPr fontId="19"/>
  </si>
  <si>
    <t>水道事業基金</t>
    <rPh sb="0" eb="2">
      <t>スイドウ</t>
    </rPh>
    <rPh sb="2" eb="4">
      <t>ジギョウ</t>
    </rPh>
    <rPh sb="4" eb="6">
      <t>キキン</t>
    </rPh>
    <phoneticPr fontId="19"/>
  </si>
  <si>
    <t>情報通信施設整備基金</t>
    <rPh sb="0" eb="2">
      <t>ジョウホウ</t>
    </rPh>
    <rPh sb="2" eb="4">
      <t>ツウシン</t>
    </rPh>
    <rPh sb="4" eb="6">
      <t>シセツ</t>
    </rPh>
    <rPh sb="6" eb="8">
      <t>セイビ</t>
    </rPh>
    <rPh sb="8" eb="10">
      <t>キキン</t>
    </rPh>
    <phoneticPr fontId="19"/>
  </si>
  <si>
    <t>松本広域連合（一般会計）</t>
    <rPh sb="7" eb="11">
      <t>イッパンカイケイ</t>
    </rPh>
    <phoneticPr fontId="2"/>
  </si>
  <si>
    <t>松本広域連合（松本地域ふるさと基金事業特別会計）</t>
    <rPh sb="7" eb="11">
      <t>マツモトチイキ</t>
    </rPh>
    <rPh sb="15" eb="19">
      <t>キキンジギョウ</t>
    </rPh>
    <rPh sb="19" eb="23">
      <t>トクベツカイケイ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</si>
  <si>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</si>
  <si>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</si>
  <si>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</si>
  <si>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</si>
  <si>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</si>
  <si>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</si>
  <si>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</si>
  <si>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</si>
  <si>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穂高広域施設組合</t>
    <rPh sb="0" eb="2">
      <t>ホタカ</t>
    </rPh>
    <rPh sb="2" eb="4">
      <t>コウイキ</t>
    </rPh>
    <rPh sb="4" eb="6">
      <t>シセツ</t>
    </rPh>
    <rPh sb="6" eb="8">
      <t>クミアイ</t>
    </rPh>
    <phoneticPr fontId="26"/>
  </si>
  <si>
    <t>安曇野松筑広域環境施設組合</t>
    <rPh sb="0" eb="3">
      <t>アズミノ</t>
    </rPh>
    <rPh sb="3" eb="4">
      <t>マツ</t>
    </rPh>
    <rPh sb="4" eb="5">
      <t>チク</t>
    </rPh>
    <rPh sb="5" eb="7">
      <t>コウイキ</t>
    </rPh>
    <rPh sb="7" eb="9">
      <t>カンキョウ</t>
    </rPh>
    <rPh sb="9" eb="11">
      <t>シセツ</t>
    </rPh>
    <rPh sb="11" eb="13">
      <t>クミアイ</t>
    </rPh>
    <phoneticPr fontId="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</si>
  <si>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</si>
  <si>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</si>
  <si>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</si>
  <si>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</si>
  <si>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</si>
  <si>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</si>
  <si>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</si>
  <si>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</si>
  <si>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</si>
  <si>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</si>
  <si>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</si>
  <si>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将来負担比率は心配な状況にありませんが、有形固定資産減価償却率は高水準を維持しており、今後、インフラ等の資産更新については計画的に行っていく必要があります。</t>
    <rPh sb="0" eb="2">
      <t>ショウライ</t>
    </rPh>
    <rPh sb="2" eb="4">
      <t>フタン</t>
    </rPh>
    <rPh sb="4" eb="6">
      <t>ヒリツ</t>
    </rPh>
    <rPh sb="7" eb="9">
      <t>シンパイ</t>
    </rPh>
    <rPh sb="10" eb="12">
      <t>ジョウキョウ</t>
    </rPh>
    <rPh sb="20" eb="26">
      <t>ユウケイコテイシサン</t>
    </rPh>
    <rPh sb="26" eb="30">
      <t>ゲンカショウキャク</t>
    </rPh>
    <rPh sb="30" eb="31">
      <t>リツ</t>
    </rPh>
    <rPh sb="32" eb="35">
      <t>コウスイジュン</t>
    </rPh>
    <rPh sb="36" eb="38">
      <t>イジ</t>
    </rPh>
    <rPh sb="43" eb="45">
      <t>コンゴ</t>
    </rPh>
    <rPh sb="50" eb="51">
      <t>トウ</t>
    </rPh>
    <rPh sb="52" eb="54">
      <t>シサン</t>
    </rPh>
    <rPh sb="54" eb="56">
      <t>コウシン</t>
    </rPh>
    <rPh sb="61" eb="64">
      <t>ケイカクテキ</t>
    </rPh>
    <rPh sb="65" eb="66">
      <t>オコナ</t>
    </rPh>
    <rPh sb="70" eb="72">
      <t>ヒツヨウ</t>
    </rPh>
    <phoneticPr fontId="5"/>
  </si>
  <si>
    <t>平成26年度から実質公債費率は減少傾向で、28年度に類似団体の平均値を下回ってから同水準を維持しています。今後もこの水準を維持できるよう、計画的な財政運営に努めます。</t>
    <rPh sb="0" eb="2">
      <t>ヘイセイ</t>
    </rPh>
    <rPh sb="4" eb="6">
      <t>ネンド</t>
    </rPh>
    <rPh sb="8" eb="10">
      <t>ジッシツ</t>
    </rPh>
    <rPh sb="10" eb="13">
      <t>コウサイヒ</t>
    </rPh>
    <rPh sb="13" eb="14">
      <t>リツ</t>
    </rPh>
    <rPh sb="15" eb="17">
      <t>ゲンショウ</t>
    </rPh>
    <rPh sb="17" eb="19">
      <t>ケイコウ</t>
    </rPh>
    <rPh sb="23" eb="25">
      <t>ネンド</t>
    </rPh>
    <rPh sb="26" eb="28">
      <t>ルイジ</t>
    </rPh>
    <rPh sb="28" eb="30">
      <t>ダンタイ</t>
    </rPh>
    <rPh sb="31" eb="34">
      <t>ヘイキンチ</t>
    </rPh>
    <rPh sb="35" eb="37">
      <t>シタマワ</t>
    </rPh>
    <rPh sb="41" eb="44">
      <t>ドウスイジュン</t>
    </rPh>
    <rPh sb="45" eb="47">
      <t>イジ</t>
    </rPh>
    <rPh sb="53" eb="55">
      <t>コンゴ</t>
    </rPh>
    <rPh sb="58" eb="60">
      <t>スイジュン</t>
    </rPh>
    <rPh sb="61" eb="63">
      <t>イジ</t>
    </rPh>
    <rPh sb="69" eb="72">
      <t>ケイカクテキ</t>
    </rPh>
    <rPh sb="73" eb="75">
      <t>ザイセイ</t>
    </rPh>
    <rPh sb="75" eb="77">
      <t>ウンエイ</t>
    </rPh>
    <rPh sb="78" eb="7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</si>
</sst>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4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8" fillId="0" borderId="112" xfId="12" applyNumberFormat="1" applyFont="1" applyBorder="1" applyAlignment="1" applyProtection="1">
      <alignment horizontal="right" vertical="center" shrinkToFit="1"/>
      <protection locked="0"/>
    </xf>
    <xf numFmtId="177" fontId="38" fillId="0" borderId="113" xfId="12" applyNumberFormat="1" applyFont="1" applyBorder="1" applyAlignment="1" applyProtection="1">
      <alignment horizontal="right" vertical="center" shrinkToFit="1"/>
      <protection locked="0"/>
    </xf>
    <xf numFmtId="177" fontId="38" fillId="0" borderId="120" xfId="12" applyNumberFormat="1" applyFont="1" applyBorder="1" applyAlignment="1" applyProtection="1">
      <alignment horizontal="right" vertical="center" shrinkToFit="1"/>
      <protection locked="0"/>
    </xf>
    <xf numFmtId="177" fontId="38"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8" fillId="0" borderId="116" xfId="12" applyNumberFormat="1" applyFont="1" applyBorder="1" applyAlignment="1" applyProtection="1">
      <alignment horizontal="right" vertical="center" shrinkToFit="1"/>
      <protection locked="0"/>
    </xf>
    <xf numFmtId="177" fontId="38"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17"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525F89E-1A8B-43BF-ACF1-FA11F78BA72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362690</c:v>
                </c:pt>
              </c:numCache>
            </c:numRef>
          </c:val>
          <c:smooth val="0"/>
          <c:extLst>
            <c:ext xmlns:c16="http://schemas.microsoft.com/office/drawing/2014/chart" uri="{C3380CC4-5D6E-409C-BE32-E72D297353CC}">
              <c16:uniqueId val="{00000000-4C1D-4D76-AA61-0A0CC93D02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183444</c:v>
                </c:pt>
                <c:pt idx="1">
                  <c:v>127953</c:v>
                </c:pt>
                <c:pt idx="2">
                  <c:v>162074</c:v>
                </c:pt>
                <c:pt idx="3">
                  <c:v>233597</c:v>
                </c:pt>
                <c:pt idx="4">
                  <c:v>311705</c:v>
                </c:pt>
              </c:numCache>
            </c:numRef>
          </c:val>
          <c:smooth val="0"/>
          <c:extLst>
            <c:ext xmlns:c16="http://schemas.microsoft.com/office/drawing/2014/chart" uri="{C3380CC4-5D6E-409C-BE32-E72D297353CC}">
              <c16:uniqueId val="{00000001-4C1D-4D76-AA61-0A0CC93D022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4.51</c:v>
                </c:pt>
                <c:pt idx="1">
                  <c:v>4.93</c:v>
                </c:pt>
                <c:pt idx="2">
                  <c:v>7.13</c:v>
                </c:pt>
                <c:pt idx="3">
                  <c:v>6.11</c:v>
                </c:pt>
                <c:pt idx="4">
                  <c:v>5.49</c:v>
                </c:pt>
              </c:numCache>
            </c:numRef>
          </c:val>
          <c:extLst>
            <c:ext xmlns:c16="http://schemas.microsoft.com/office/drawing/2014/chart" uri="{C3380CC4-5D6E-409C-BE32-E72D297353CC}">
              <c16:uniqueId val="{00000000-0CCA-4B9A-96BB-E621ECE848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45.71</c:v>
                </c:pt>
                <c:pt idx="1">
                  <c:v>45.59</c:v>
                </c:pt>
                <c:pt idx="2">
                  <c:v>46.96</c:v>
                </c:pt>
                <c:pt idx="3">
                  <c:v>47.78</c:v>
                </c:pt>
                <c:pt idx="4">
                  <c:v>47.99</c:v>
                </c:pt>
              </c:numCache>
            </c:numRef>
          </c:val>
          <c:extLst>
            <c:ext xmlns:c16="http://schemas.microsoft.com/office/drawing/2014/chart" uri="{C3380CC4-5D6E-409C-BE32-E72D297353CC}">
              <c16:uniqueId val="{00000001-0CCA-4B9A-96BB-E621ECE8483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5.76</c:v>
                </c:pt>
                <c:pt idx="1">
                  <c:v>5.16</c:v>
                </c:pt>
                <c:pt idx="2">
                  <c:v>7.47</c:v>
                </c:pt>
                <c:pt idx="3">
                  <c:v>2.77</c:v>
                </c:pt>
                <c:pt idx="4">
                  <c:v>6.85</c:v>
                </c:pt>
              </c:numCache>
            </c:numRef>
          </c:val>
          <c:smooth val="0"/>
          <c:extLst>
            <c:ext xmlns:c16="http://schemas.microsoft.com/office/drawing/2014/chart" uri="{C3380CC4-5D6E-409C-BE32-E72D297353CC}">
              <c16:uniqueId val="{00000002-0CCA-4B9A-96BB-E621ECE8483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F2D-4A03-8289-89A59397DB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2D-4A03-8289-89A59397DB84}"/>
            </c:ext>
          </c:extLst>
        </c:ser>
        <c:ser>
          <c:idx val="2"/>
          <c:order val="2"/>
          <c:tx>
            <c:strRef>
              <c:f>データシート!$A$29</c:f>
              <c:strCache>
                <c:ptCount val="1"/>
                <c:pt idx="0">
                  <c:v>麻績村住宅団地分譲事業特別会計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0.76</c:v>
                </c:pt>
                <c:pt idx="2">
                  <c:v>#N/A</c:v>
                </c:pt>
                <c:pt idx="3">
                  <c:v>0.76</c:v>
                </c:pt>
                <c:pt idx="4">
                  <c:v>#N/A</c:v>
                </c:pt>
                <c:pt idx="5">
                  <c:v>0.75</c:v>
                </c:pt>
                <c:pt idx="6">
                  <c:v>#N/A</c:v>
                </c:pt>
                <c:pt idx="7">
                  <c:v>0.7</c:v>
                </c:pt>
                <c:pt idx="8">
                  <c:v>#N/A</c:v>
                </c:pt>
                <c:pt idx="9">
                  <c:v>0</c:v>
                </c:pt>
              </c:numCache>
            </c:numRef>
          </c:val>
          <c:extLst>
            <c:ext xmlns:c16="http://schemas.microsoft.com/office/drawing/2014/chart" uri="{C3380CC4-5D6E-409C-BE32-E72D297353CC}">
              <c16:uniqueId val="{00000002-8F2D-4A03-8289-89A59397DB84}"/>
            </c:ext>
          </c:extLst>
        </c:ser>
        <c:ser>
          <c:idx val="3"/>
          <c:order val="3"/>
          <c:tx>
            <c:strRef>
              <c:f>データシート!$A$30</c:f>
              <c:strCache>
                <c:ptCount val="1"/>
                <c:pt idx="0">
                  <c:v>麻績村後期高齢者医療特別会計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0.06</c:v>
                </c:pt>
                <c:pt idx="8">
                  <c:v>#N/A</c:v>
                </c:pt>
                <c:pt idx="9">
                  <c:v>0.04</c:v>
                </c:pt>
              </c:numCache>
            </c:numRef>
          </c:val>
          <c:extLst>
            <c:ext xmlns:c16="http://schemas.microsoft.com/office/drawing/2014/chart" uri="{C3380CC4-5D6E-409C-BE32-E72D297353CC}">
              <c16:uniqueId val="{00000003-8F2D-4A03-8289-89A59397DB84}"/>
            </c:ext>
          </c:extLst>
        </c:ser>
        <c:ser>
          <c:idx val="4"/>
          <c:order val="4"/>
          <c:tx>
            <c:strRef>
              <c:f>データシート!$A$31</c:f>
              <c:strCache>
                <c:ptCount val="1"/>
                <c:pt idx="0">
                  <c:v>麻績村水道事業特別会計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0.28000000000000003</c:v>
                </c:pt>
                <c:pt idx="2">
                  <c:v>#N/A</c:v>
                </c:pt>
                <c:pt idx="3">
                  <c:v>0.31</c:v>
                </c:pt>
                <c:pt idx="4">
                  <c:v>#N/A</c:v>
                </c:pt>
                <c:pt idx="5">
                  <c:v>0.2</c:v>
                </c:pt>
                <c:pt idx="6">
                  <c:v>#N/A</c:v>
                </c:pt>
                <c:pt idx="7">
                  <c:v>0.18</c:v>
                </c:pt>
                <c:pt idx="8">
                  <c:v>#N/A</c:v>
                </c:pt>
                <c:pt idx="9">
                  <c:v>0.1</c:v>
                </c:pt>
              </c:numCache>
            </c:numRef>
          </c:val>
          <c:extLst>
            <c:ext xmlns:c16="http://schemas.microsoft.com/office/drawing/2014/chart" uri="{C3380CC4-5D6E-409C-BE32-E72D297353CC}">
              <c16:uniqueId val="{00000004-8F2D-4A03-8289-89A59397DB84}"/>
            </c:ext>
          </c:extLst>
        </c:ser>
        <c:ser>
          <c:idx val="5"/>
          <c:order val="5"/>
          <c:tx>
            <c:strRef>
              <c:f>データシート!$A$32</c:f>
              <c:strCache>
                <c:ptCount val="1"/>
                <c:pt idx="0">
                  <c:v>麻績村下水道事業特別会計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0.33</c:v>
                </c:pt>
                <c:pt idx="2">
                  <c:v>#N/A</c:v>
                </c:pt>
                <c:pt idx="3">
                  <c:v>0.32</c:v>
                </c:pt>
                <c:pt idx="4">
                  <c:v>#N/A</c:v>
                </c:pt>
                <c:pt idx="5">
                  <c:v>0.52</c:v>
                </c:pt>
                <c:pt idx="6">
                  <c:v>#N/A</c:v>
                </c:pt>
                <c:pt idx="7">
                  <c:v>0.44</c:v>
                </c:pt>
                <c:pt idx="8">
                  <c:v>#N/A</c:v>
                </c:pt>
                <c:pt idx="9">
                  <c:v>0.23</c:v>
                </c:pt>
              </c:numCache>
            </c:numRef>
          </c:val>
          <c:extLst>
            <c:ext xmlns:c16="http://schemas.microsoft.com/office/drawing/2014/chart" uri="{C3380CC4-5D6E-409C-BE32-E72D297353CC}">
              <c16:uniqueId val="{00000005-8F2D-4A03-8289-89A59397DB84}"/>
            </c:ext>
          </c:extLst>
        </c:ser>
        <c:ser>
          <c:idx val="6"/>
          <c:order val="6"/>
          <c:tx>
            <c:strRef>
              <c:f>データシート!$A$33</c:f>
              <c:strCache>
                <c:ptCount val="1"/>
                <c:pt idx="0">
                  <c:v>麻績村国民健康保険特別会計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4.42</c:v>
                </c:pt>
                <c:pt idx="2">
                  <c:v>#N/A</c:v>
                </c:pt>
                <c:pt idx="3">
                  <c:v>2.79</c:v>
                </c:pt>
                <c:pt idx="4">
                  <c:v>#N/A</c:v>
                </c:pt>
                <c:pt idx="5">
                  <c:v>2.42</c:v>
                </c:pt>
                <c:pt idx="6">
                  <c:v>#N/A</c:v>
                </c:pt>
                <c:pt idx="7">
                  <c:v>2.5499999999999998</c:v>
                </c:pt>
                <c:pt idx="8">
                  <c:v>#N/A</c:v>
                </c:pt>
                <c:pt idx="9">
                  <c:v>2.4500000000000002</c:v>
                </c:pt>
              </c:numCache>
            </c:numRef>
          </c:val>
          <c:extLst>
            <c:ext xmlns:c16="http://schemas.microsoft.com/office/drawing/2014/chart" uri="{C3380CC4-5D6E-409C-BE32-E72D297353CC}">
              <c16:uniqueId val="{00000006-8F2D-4A03-8289-89A59397DB84}"/>
            </c:ext>
          </c:extLst>
        </c:ser>
        <c:ser>
          <c:idx val="7"/>
          <c:order val="7"/>
          <c:tx>
            <c:strRef>
              <c:f>データシート!$A$34</c:f>
              <c:strCache>
                <c:ptCount val="1"/>
                <c:pt idx="0">
                  <c:v>麻績村介護保険特別会計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2.78</c:v>
                </c:pt>
                <c:pt idx="2">
                  <c:v>#N/A</c:v>
                </c:pt>
                <c:pt idx="3">
                  <c:v>3.65</c:v>
                </c:pt>
                <c:pt idx="4">
                  <c:v>#N/A</c:v>
                </c:pt>
                <c:pt idx="5">
                  <c:v>4.0999999999999996</c:v>
                </c:pt>
                <c:pt idx="6">
                  <c:v>#N/A</c:v>
                </c:pt>
                <c:pt idx="7">
                  <c:v>4.59</c:v>
                </c:pt>
                <c:pt idx="8">
                  <c:v>#N/A</c:v>
                </c:pt>
                <c:pt idx="9">
                  <c:v>4.2699999999999996</c:v>
                </c:pt>
              </c:numCache>
            </c:numRef>
          </c:val>
          <c:extLst>
            <c:ext xmlns:c16="http://schemas.microsoft.com/office/drawing/2014/chart" uri="{C3380CC4-5D6E-409C-BE32-E72D297353CC}">
              <c16:uniqueId val="{00000007-8F2D-4A03-8289-89A59397DB8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4.5</c:v>
                </c:pt>
                <c:pt idx="2">
                  <c:v>#N/A</c:v>
                </c:pt>
                <c:pt idx="3">
                  <c:v>4.93</c:v>
                </c:pt>
                <c:pt idx="4">
                  <c:v>#N/A</c:v>
                </c:pt>
                <c:pt idx="5">
                  <c:v>7.13</c:v>
                </c:pt>
                <c:pt idx="6">
                  <c:v>#N/A</c:v>
                </c:pt>
                <c:pt idx="7">
                  <c:v>6.1</c:v>
                </c:pt>
                <c:pt idx="8">
                  <c:v>#N/A</c:v>
                </c:pt>
                <c:pt idx="9">
                  <c:v>5.48</c:v>
                </c:pt>
              </c:numCache>
            </c:numRef>
          </c:val>
          <c:extLst>
            <c:ext xmlns:c16="http://schemas.microsoft.com/office/drawing/2014/chart" uri="{C3380CC4-5D6E-409C-BE32-E72D297353CC}">
              <c16:uniqueId val="{00000008-8F2D-4A03-8289-89A59397DB84}"/>
            </c:ext>
          </c:extLst>
        </c:ser>
        <c:ser>
          <c:idx val="9"/>
          <c:order val="9"/>
          <c:tx>
            <c:strRef>
              <c:f>データシート!$A$36</c:f>
              <c:strCache>
                <c:ptCount val="1"/>
                <c:pt idx="0">
                  <c:v>麻績村聖高原別荘地地上権分譲事業特別会計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111.76</c:v>
                </c:pt>
                <c:pt idx="2">
                  <c:v>#N/A</c:v>
                </c:pt>
                <c:pt idx="3">
                  <c:v>111.46</c:v>
                </c:pt>
                <c:pt idx="4">
                  <c:v>#N/A</c:v>
                </c:pt>
                <c:pt idx="5">
                  <c:v>110.48</c:v>
                </c:pt>
                <c:pt idx="6">
                  <c:v>#N/A</c:v>
                </c:pt>
                <c:pt idx="7">
                  <c:v>104.4</c:v>
                </c:pt>
                <c:pt idx="8">
                  <c:v>#N/A</c:v>
                </c:pt>
                <c:pt idx="9">
                  <c:v>95.96</c:v>
                </c:pt>
              </c:numCache>
            </c:numRef>
          </c:val>
          <c:extLst>
            <c:ext xmlns:c16="http://schemas.microsoft.com/office/drawing/2014/chart" uri="{C3380CC4-5D6E-409C-BE32-E72D297353CC}">
              <c16:uniqueId val="{00000009-8F2D-4A03-8289-89A59397DB8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287</c:v>
                </c:pt>
                <c:pt idx="5">
                  <c:v>290</c:v>
                </c:pt>
                <c:pt idx="8">
                  <c:v>301</c:v>
                </c:pt>
                <c:pt idx="11">
                  <c:v>294</c:v>
                </c:pt>
                <c:pt idx="14">
                  <c:v>282</c:v>
                </c:pt>
              </c:numCache>
            </c:numRef>
          </c:val>
          <c:extLst>
            <c:ext xmlns:c16="http://schemas.microsoft.com/office/drawing/2014/chart" uri="{C3380CC4-5D6E-409C-BE32-E72D297353CC}">
              <c16:uniqueId val="{00000000-739B-4149-B5CF-38C1E3BC54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39B-4149-B5CF-38C1E3BC54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39B-4149-B5CF-38C1E3BC54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c:v>
                </c:pt>
                <c:pt idx="3">
                  <c:v>2</c:v>
                </c:pt>
                <c:pt idx="6">
                  <c:v>3</c:v>
                </c:pt>
                <c:pt idx="9">
                  <c:v>3</c:v>
                </c:pt>
                <c:pt idx="12">
                  <c:v>3</c:v>
                </c:pt>
              </c:numCache>
            </c:numRef>
          </c:val>
          <c:extLst>
            <c:ext xmlns:c16="http://schemas.microsoft.com/office/drawing/2014/chart" uri="{C3380CC4-5D6E-409C-BE32-E72D297353CC}">
              <c16:uniqueId val="{00000003-739B-4149-B5CF-38C1E3BC54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145</c:v>
                </c:pt>
                <c:pt idx="3">
                  <c:v>133</c:v>
                </c:pt>
                <c:pt idx="6">
                  <c:v>134</c:v>
                </c:pt>
                <c:pt idx="9">
                  <c:v>126</c:v>
                </c:pt>
                <c:pt idx="12">
                  <c:v>134</c:v>
                </c:pt>
              </c:numCache>
            </c:numRef>
          </c:val>
          <c:extLst>
            <c:ext xmlns:c16="http://schemas.microsoft.com/office/drawing/2014/chart" uri="{C3380CC4-5D6E-409C-BE32-E72D297353CC}">
              <c16:uniqueId val="{00000004-739B-4149-B5CF-38C1E3BC54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9B-4149-B5CF-38C1E3BC54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9B-4149-B5CF-38C1E3BC54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209</c:v>
                </c:pt>
                <c:pt idx="3">
                  <c:v>217</c:v>
                </c:pt>
                <c:pt idx="6">
                  <c:v>235</c:v>
                </c:pt>
                <c:pt idx="9">
                  <c:v>239</c:v>
                </c:pt>
                <c:pt idx="12">
                  <c:v>236</c:v>
                </c:pt>
              </c:numCache>
            </c:numRef>
          </c:val>
          <c:extLst>
            <c:ext xmlns:c16="http://schemas.microsoft.com/office/drawing/2014/chart" uri="{C3380CC4-5D6E-409C-BE32-E72D297353CC}">
              <c16:uniqueId val="{00000007-739B-4149-B5CF-38C1E3BC54E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73</c:v>
                </c:pt>
                <c:pt idx="2">
                  <c:v>#N/A</c:v>
                </c:pt>
                <c:pt idx="3">
                  <c:v>#N/A</c:v>
                </c:pt>
                <c:pt idx="4">
                  <c:v>62</c:v>
                </c:pt>
                <c:pt idx="5">
                  <c:v>#N/A</c:v>
                </c:pt>
                <c:pt idx="6">
                  <c:v>#N/A</c:v>
                </c:pt>
                <c:pt idx="7">
                  <c:v>71</c:v>
                </c:pt>
                <c:pt idx="8">
                  <c:v>#N/A</c:v>
                </c:pt>
                <c:pt idx="9">
                  <c:v>#N/A</c:v>
                </c:pt>
                <c:pt idx="10">
                  <c:v>74</c:v>
                </c:pt>
                <c:pt idx="11">
                  <c:v>#N/A</c:v>
                </c:pt>
                <c:pt idx="12">
                  <c:v>#N/A</c:v>
                </c:pt>
                <c:pt idx="13">
                  <c:v>91</c:v>
                </c:pt>
                <c:pt idx="14">
                  <c:v>#N/A</c:v>
                </c:pt>
              </c:numCache>
            </c:numRef>
          </c:val>
          <c:smooth val="0"/>
          <c:extLst>
            <c:ext xmlns:c16="http://schemas.microsoft.com/office/drawing/2014/chart" uri="{C3380CC4-5D6E-409C-BE32-E72D297353CC}">
              <c16:uniqueId val="{00000008-739B-4149-B5CF-38C1E3BC54E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2908</c:v>
                </c:pt>
                <c:pt idx="5">
                  <c:v>2886</c:v>
                </c:pt>
                <c:pt idx="8">
                  <c:v>2708</c:v>
                </c:pt>
                <c:pt idx="11">
                  <c:v>2844</c:v>
                </c:pt>
                <c:pt idx="14">
                  <c:v>2937</c:v>
                </c:pt>
              </c:numCache>
            </c:numRef>
          </c:val>
          <c:extLst>
            <c:ext xmlns:c16="http://schemas.microsoft.com/office/drawing/2014/chart" uri="{C3380CC4-5D6E-409C-BE32-E72D297353CC}">
              <c16:uniqueId val="{00000000-2616-4EEB-9A8E-F8AA4443BD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58</c:v>
                </c:pt>
                <c:pt idx="5">
                  <c:v>51</c:v>
                </c:pt>
                <c:pt idx="8">
                  <c:v>0</c:v>
                </c:pt>
                <c:pt idx="11">
                  <c:v>0</c:v>
                </c:pt>
                <c:pt idx="14">
                  <c:v>0</c:v>
                </c:pt>
              </c:numCache>
            </c:numRef>
          </c:val>
          <c:extLst>
            <c:ext xmlns:c16="http://schemas.microsoft.com/office/drawing/2014/chart" uri="{C3380CC4-5D6E-409C-BE32-E72D297353CC}">
              <c16:uniqueId val="{00000001-2616-4EEB-9A8E-F8AA4443BD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2526</c:v>
                </c:pt>
                <c:pt idx="5">
                  <c:v>2567</c:v>
                </c:pt>
                <c:pt idx="8">
                  <c:v>2633</c:v>
                </c:pt>
                <c:pt idx="11">
                  <c:v>2775</c:v>
                </c:pt>
                <c:pt idx="14">
                  <c:v>3072</c:v>
                </c:pt>
              </c:numCache>
            </c:numRef>
          </c:val>
          <c:extLst>
            <c:ext xmlns:c16="http://schemas.microsoft.com/office/drawing/2014/chart" uri="{C3380CC4-5D6E-409C-BE32-E72D297353CC}">
              <c16:uniqueId val="{00000002-2616-4EEB-9A8E-F8AA4443BD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16-4EEB-9A8E-F8AA4443BD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16-4EEB-9A8E-F8AA4443BD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16-4EEB-9A8E-F8AA4443BD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571</c:v>
                </c:pt>
                <c:pt idx="3">
                  <c:v>538</c:v>
                </c:pt>
                <c:pt idx="6">
                  <c:v>523</c:v>
                </c:pt>
                <c:pt idx="9">
                  <c:v>526</c:v>
                </c:pt>
                <c:pt idx="12">
                  <c:v>520</c:v>
                </c:pt>
              </c:numCache>
            </c:numRef>
          </c:val>
          <c:extLst>
            <c:ext xmlns:c16="http://schemas.microsoft.com/office/drawing/2014/chart" uri="{C3380CC4-5D6E-409C-BE32-E72D297353CC}">
              <c16:uniqueId val="{00000006-2616-4EEB-9A8E-F8AA4443BD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c:v>
                </c:pt>
                <c:pt idx="3">
                  <c:v>23</c:v>
                </c:pt>
                <c:pt idx="6">
                  <c:v>19</c:v>
                </c:pt>
                <c:pt idx="9">
                  <c:v>17</c:v>
                </c:pt>
                <c:pt idx="12">
                  <c:v>15</c:v>
                </c:pt>
              </c:numCache>
            </c:numRef>
          </c:val>
          <c:extLst>
            <c:ext xmlns:c16="http://schemas.microsoft.com/office/drawing/2014/chart" uri="{C3380CC4-5D6E-409C-BE32-E72D297353CC}">
              <c16:uniqueId val="{00000007-2616-4EEB-9A8E-F8AA4443BD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1564</c:v>
                </c:pt>
                <c:pt idx="3">
                  <c:v>1425</c:v>
                </c:pt>
                <c:pt idx="6">
                  <c:v>1330</c:v>
                </c:pt>
                <c:pt idx="9">
                  <c:v>1266</c:v>
                </c:pt>
                <c:pt idx="12">
                  <c:v>1207</c:v>
                </c:pt>
              </c:numCache>
            </c:numRef>
          </c:val>
          <c:extLst>
            <c:ext xmlns:c16="http://schemas.microsoft.com/office/drawing/2014/chart" uri="{C3380CC4-5D6E-409C-BE32-E72D297353CC}">
              <c16:uniqueId val="{00000008-2616-4EEB-9A8E-F8AA4443BD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616-4EEB-9A8E-F8AA4443BD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2501</c:v>
                </c:pt>
                <c:pt idx="3">
                  <c:v>2513</c:v>
                </c:pt>
                <c:pt idx="6">
                  <c:v>2701</c:v>
                </c:pt>
                <c:pt idx="9">
                  <c:v>3008</c:v>
                </c:pt>
                <c:pt idx="12">
                  <c:v>3124</c:v>
                </c:pt>
              </c:numCache>
            </c:numRef>
          </c:val>
          <c:extLst>
            <c:ext xmlns:c16="http://schemas.microsoft.com/office/drawing/2014/chart" uri="{C3380CC4-5D6E-409C-BE32-E72D297353CC}">
              <c16:uniqueId val="{0000000A-2616-4EEB-9A8E-F8AA4443BD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616-4EEB-9A8E-F8AA4443BD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772</c:v>
                </c:pt>
                <c:pt idx="1">
                  <c:v>831</c:v>
                </c:pt>
                <c:pt idx="2">
                  <c:v>908</c:v>
                </c:pt>
              </c:numCache>
            </c:numRef>
          </c:val>
          <c:extLst>
            <c:ext xmlns:c16="http://schemas.microsoft.com/office/drawing/2014/chart" uri="{C3380CC4-5D6E-409C-BE32-E72D297353CC}">
              <c16:uniqueId val="{00000000-83F8-4A10-8674-F7B93D7D39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139</c:v>
                </c:pt>
                <c:pt idx="1">
                  <c:v>189</c:v>
                </c:pt>
                <c:pt idx="2">
                  <c:v>300</c:v>
                </c:pt>
              </c:numCache>
            </c:numRef>
          </c:val>
          <c:extLst>
            <c:ext xmlns:c16="http://schemas.microsoft.com/office/drawing/2014/chart" uri="{C3380CC4-5D6E-409C-BE32-E72D297353CC}">
              <c16:uniqueId val="{00000001-83F8-4A10-8674-F7B93D7D39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1520</c:v>
                </c:pt>
                <c:pt idx="1">
                  <c:v>1531</c:v>
                </c:pt>
                <c:pt idx="2">
                  <c:v>1591</c:v>
                </c:pt>
              </c:numCache>
            </c:numRef>
          </c:val>
          <c:extLst>
            <c:ext xmlns:c16="http://schemas.microsoft.com/office/drawing/2014/chart" uri="{C3380CC4-5D6E-409C-BE32-E72D297353CC}">
              <c16:uniqueId val="{00000002-83F8-4A10-8674-F7B93D7D39F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{57A8D9E1-1A4B-4C5D-BB5E-456C4A7FC5B9}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138-4CB9-9C7B-12822C4CB9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{8B7939F6-1872-483D-AE47-FF14261EF80B}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38-4CB9-9C7B-12822C4CB9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{57C5BEFB-4804-4316-AC3E-4F64F13E0FDA}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38-4CB9-9C7B-12822C4CB9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{818CADB3-3DC7-4FF3-9283-AFE01D904076}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38-4CB9-9C7B-12822C4CB9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{CA9E2951-D73B-4D40-8632-B248C000D7F5}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38-4CB9-9C7B-12822C4CB95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{2F5AB715-1094-4369-9C8F-D9BA718C5791}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138-4CB9-9C7B-12822C4CB95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{68810684-19C6-4EA7-9D54-C5A31A2ADB04}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138-4CB9-9C7B-12822C4CB95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{A9AB0B4C-8BBF-4407-BFA8-D2D8B61BE270}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138-4CB9-9C7B-12822C4CB95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{074543FC-8275-43BA-9B15-E85ECD41A919}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138-4CB9-9C7B-12822C4CB9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62.3</c:v>
                </c:pt>
                <c:pt idx="8">
                  <c:v>62.8</c:v>
                </c:pt>
                <c:pt idx="16">
                  <c:v>65.400000000000006</c:v>
                </c:pt>
                <c:pt idx="24">
                  <c:v>64.3</c:v>
                </c:pt>
                <c:pt idx="32">
                  <c:v>64.900000000000006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138-4CB9-9C7B-12822C4CB9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{AB35AFB6-9584-4AF5-8FC1-C794D17AC438}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138-4CB9-9C7B-12822C4CB95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{E6431539-B87D-419A-B0A1-D7838F1DD516}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38-4CB9-9C7B-12822C4CB9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{4A605BF2-F108-456B-84A6-6C791D7ACA1E}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38-4CB9-9C7B-12822C4CB9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{8BC2B7D5-2F32-48C7-895E-4AB8AE557A79}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38-4CB9-9C7B-12822C4CB9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{1C3B798C-3629-4122-8160-0D73FE90CE68}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38-4CB9-9C7B-12822C4CB95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{7C048C17-C748-4BD2-80BF-68FF81302774}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138-4CB9-9C7B-12822C4CB95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{BFD8F9B8-0229-4AE5-ABE0-A32AB0EC9478}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138-4CB9-9C7B-12822C4CB954}"/>
                </c:ext>
              </c:extLst>
            </c:dLbl>
            <c:dLbl>
              <c:idx val="24"/>
              <c:layout>
                <c:manualLayout>
                  <c:x val="-3.6961054097210587E-2"/>
                  <c:y val="-4.511431505635204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{CD146A28-1CBE-472C-87CB-A728BF0797A3}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138-4CB9-9C7B-12822C4CB954}"/>
                </c:ext>
              </c:extLst>
            </c:dLbl>
            <c:dLbl>
              <c:idx val="32"/>
              <c:layout>
                <c:manualLayout>
                  <c:x val="-2.7070447203257735E-2"/>
                  <c:y val="-8.4363769155378313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{B4A118E0-4216-430F-AC03-B5BA70016EAC}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138-4CB9-9C7B-12822C4CB9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138-4CB9-9C7B-12822C4CB954}"/>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{50B1CA2C-7808-4C56-868B-D78A8B2FD02A}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6EC-45E8-9A5C-AB11957923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{C614D34C-86FD-4FEA-B7E2-41F8FA8D2801}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EC-45E8-9A5C-AB11957923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{AD3D0305-5011-437A-A2DE-0C78330A1A55}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EC-45E8-9A5C-AB11957923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{82C69A84-65AD-4B76-9CC1-C964D0CBF6C7}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EC-45E8-9A5C-AB11957923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{8F3A1342-C0ED-44D1-AD6E-AE64827AFBEA}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EC-45E8-9A5C-AB11957923C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{080A94AA-90BA-4109-8281-BDA8BBA95B1A}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6EC-45E8-9A5C-AB11957923C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{9123D0D2-2FB8-44C8-BA07-2DA4F674585B}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6EC-45E8-9A5C-AB11957923C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{7ED86704-44F3-432F-8DA0-32947685A8F2}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6EC-45E8-9A5C-AB11957923C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{C4F26264-9C8B-4BBC-AB1F-BE4825B1D8E0}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6EC-45E8-9A5C-AB11957923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5.2</c:v>
                </c:pt>
                <c:pt idx="16">
                  <c:v>5</c:v>
                </c:pt>
                <c:pt idx="24">
                  <c:v>4.9000000000000004</c:v>
                </c:pt>
                <c:pt idx="32">
                  <c:v>5.3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6EC-45E8-9A5C-AB11957923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{260B067E-353B-4E36-9712-C81DD6A09211}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6EC-45E8-9A5C-AB11957923C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{C34D6853-2326-46DE-BC9D-02E169ABAEC6}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EC-45E8-9A5C-AB11957923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{719C1BB1-DE57-4C19-B037-FC7D5BD5E39E}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EC-45E8-9A5C-AB11957923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{040ADBCC-D363-47E4-8A24-3FE7B58A4F10}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EC-45E8-9A5C-AB11957923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{4BF676BA-94C4-4D11-9962-FDEE0A1CB155}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EC-45E8-9A5C-AB11957923CB}"/>
                </c:ext>
              </c:extLst>
            </c:dLbl>
            <c:dLbl>
              <c:idx val="8"/>
              <c:layout>
                <c:manualLayout>
                  <c:x val="-1.8235628084250059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{98A1100F-5E02-464C-A3E3-C749F2D32B26}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6EC-45E8-9A5C-AB11957923C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{197418BC-4EBE-418E-B2F8-3C6E0A08E91F}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6EC-45E8-9A5C-AB11957923C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{3A9E2476-BB02-4813-AF97-EA1DAF5C2F25}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6EC-45E8-9A5C-AB11957923C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{462243F0-AC8C-4DAE-AFF9-8FFA1358EA5E}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6EC-45E8-9A5C-AB11957923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6EC-45E8-9A5C-AB11957923CB}"/>
            </c:ext>
          </c:extLst>
        </c:ser>
        <c:dLbls>
          <c:showLegendKey val="0"/>
          <c:showVal val="1"/>
          <c:showCatName val="0"/>
          <c:showSerName val="0"/>
          <c:showPercent val="0"/>
          <c:showBubbleSize val="0"/>
        </c:dLbls>
        <c:axId val="84219776"/>
        <c:axId val="84234240"/>
      </c:scatterChart>
      <c:valAx>
        <c:axId val="84219776"/>
        <c:scaling>
          <c:orientation val="maxMin"/>
          <c:max val="7.5"/>
          <c:min val="6.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A558427-9453-4579-9CB3-755F55BD06BA}"/>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AC5E9B7-624A-4679-B9AB-0C15F2B3F4C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公営企業会計や組合等は、元利償還金のピークが過ぎ、減少傾向にある。一方、一般会計は大型事業等（公共施設の改修・撤去、一部事務組合の負担金増）の影響により今後は増加していく見込み。</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公営企業会計や組合等については、元利償還金のピークが過ぎ、減少傾向にある。他方、一般会計は大型事業の実施に伴い、地方債残高が増加していく見込みであるため、より計画的な起債借入、充当可能基金の積立により健全財政に努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長野県麻績村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財政調整基金や減債基金は、経済情勢の著しい変動があった場合や償還財源に活用するものですが、近年は一定程度の積立額を保っています。令和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も前年度同様に</a:t>
          </a:r>
          <a:r>
            <a:rPr kumimoji="1" lang="ja-JP" altLang="ja-JP" sz="1100">
              <a:solidFill>
                <a:schemeClr val="dk1"/>
              </a:solidFill>
              <a:effectLst/>
              <a:latin typeface="+mn-lt"/>
              <a:ea typeface="+mn-ea"/>
              <a:cs typeface="+mn-cs"/>
            </a:rPr>
            <a:t>行政デジタル化への備えとして、例年よりも多く積み立てました。</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類似団体の積立状況を参考にし、令和３年度は減債基金を多めに積み立てました。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財政調整基金や減債基金は、将来にわたる貴重な調整財源として一定程度の積立額を確保することとしています。また、特定目的基金は、基金の設置目的に応じて計画的な積立を行います。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上下水道整備に関する事業の</a:t>
          </a:r>
          <a:r>
            <a:rPr kumimoji="1" lang="ja-JP" altLang="en-US" sz="1100">
              <a:solidFill>
                <a:schemeClr val="dk1"/>
              </a:solidFill>
              <a:effectLst/>
              <a:latin typeface="+mn-lt"/>
              <a:ea typeface="+mn-ea"/>
              <a:cs typeface="+mn-cs"/>
            </a:rPr>
            <a:t>他、観光・福祉施設等の更新や修繕</a:t>
          </a:r>
          <a:r>
            <a:rPr kumimoji="1" lang="ja-JP" altLang="ja-JP" sz="1100">
              <a:solidFill>
                <a:schemeClr val="dk1"/>
              </a:solidFill>
              <a:effectLst/>
              <a:latin typeface="+mn-lt"/>
              <a:ea typeface="+mn-ea"/>
              <a:cs typeface="+mn-cs"/>
            </a:rPr>
            <a:t>、村内の環境</a:t>
          </a:r>
          <a:r>
            <a:rPr kumimoji="1" lang="ja-JP" altLang="en-US" sz="1100">
              <a:solidFill>
                <a:schemeClr val="dk1"/>
              </a:solidFill>
              <a:effectLst/>
              <a:latin typeface="+mn-lt"/>
              <a:ea typeface="+mn-ea"/>
              <a:cs typeface="+mn-cs"/>
            </a:rPr>
            <a:t>美化</a:t>
          </a:r>
          <a:r>
            <a:rPr kumimoji="1" lang="ja-JP" altLang="ja-JP" sz="1100">
              <a:solidFill>
                <a:schemeClr val="dk1"/>
              </a:solidFill>
              <a:effectLst/>
              <a:latin typeface="+mn-lt"/>
              <a:ea typeface="+mn-ea"/>
              <a:cs typeface="+mn-cs"/>
            </a:rPr>
            <a:t>整備に必要な財源に充てます。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主には施設の更新・修繕に備えるため、水道事業基金・下水道施設整備基金</a:t>
          </a:r>
          <a:r>
            <a:rPr kumimoji="1" lang="ja-JP" altLang="en-US" sz="1100">
              <a:solidFill>
                <a:schemeClr val="dk1"/>
              </a:solidFill>
              <a:effectLst/>
              <a:latin typeface="+mn-lt"/>
              <a:ea typeface="+mn-ea"/>
              <a:cs typeface="+mn-cs"/>
            </a:rPr>
            <a:t>・福祉基金等</a:t>
          </a:r>
          <a:r>
            <a:rPr kumimoji="1" lang="ja-JP" altLang="ja-JP" sz="1100">
              <a:solidFill>
                <a:schemeClr val="dk1"/>
              </a:solidFill>
              <a:effectLst/>
              <a:latin typeface="+mn-lt"/>
              <a:ea typeface="+mn-ea"/>
              <a:cs typeface="+mn-cs"/>
            </a:rPr>
            <a:t>の積立を行ったことによるものです。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基金の設置目的に応じて計画的な積立を行うとともに、整理・統合等も検討していきます。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財政調整基金は、今後予定される行政デジタル化に迅速に対応することができるよう、積立を行いました。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不安定な社会情勢を踏まえるとともに、災害及び公共施設等の老朽化対策に備え、執行残等の財源を活用し計画的な積立を行います。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償還財源として積立を行ったことによるものです。</a:t>
          </a:r>
          <a:r>
            <a:rPr kumimoji="1" lang="ja-JP" altLang="en-US" sz="1100">
              <a:solidFill>
                <a:schemeClr val="dk1"/>
              </a:solidFill>
              <a:effectLst/>
              <a:latin typeface="+mn-lt"/>
              <a:ea typeface="+mn-ea"/>
              <a:cs typeface="+mn-cs"/>
            </a:rPr>
            <a:t>先にも記載したが、類似団体を参考に、例年よりも多く積立を行いました。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後年度の公債費の償還財源とするため、執行残等の財源を活用し計画的な積立を行います。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5BA3D08-E130-4621-BFAB-D61B49ED4B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4562793-BDAA-4302-9ADC-87116CC448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E477596A-C785-489E-BFF5-75FEA5F6D509}"/>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19F53C5-0DE5-4FFD-AD81-F9D1192F313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E742C3F3-F552-4D6B-A7BC-38E9CAC271B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4FEF79CC-C649-4269-8EC3-A5CEDB61358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DC1A865A-F027-492E-BC70-C2BDDC8133F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50CC023-A7B9-45F4-8408-1BDB1B67377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685644E-9A1D-40CE-A93D-50E5D240DA2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3EDF555C-1F36-4812-AD77-F3659489D09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0E860CB-BA97-4EA4-8F60-5803FE19C36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ACA6CAD1-37C4-465F-9CA6-D71F4CD7A51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3599B535-EDFB-441B-8F75-A0A07EFEF15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57FEE3F7-E80B-4456-93D6-EA5BB812DC1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2C7E161B-4F7E-493E-8ADA-B7194075A27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6CBE1B4-1127-45F3-92BC-817F4066A11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EFD306C7-EFEA-4B4B-A5BF-A9749C1049C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1374BEFE-FB09-469C-B7DE-DA648C4784F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F77AA6BB-93F7-42D2-90D2-A5E1A354AA9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ED1CED02-9CDF-4AAB-B4C2-ADAC66FAF4E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2DEFF300-041B-4B92-86BB-EC51388BB82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645B01A1-33BC-47F1-99CA-FBF8701A255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
2,563
34.38
3,570,330
3,356,669
103,775
1,891,812
3,123,894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639296C3-C3A7-4794-9AC7-641F3D9CE4E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AF12E4D-E3F0-4A05-9446-942BAB4AC18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62C1C624-EFC7-4956-BFDB-9A4BEA58D5E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9A80928F-910A-44B2-84A6-AD61FBB020B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A94B8C1-E429-430C-AE21-4B9A20B0C0C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DD492D8B-105A-4564-8A78-183CA136097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FC705185-1D29-4406-A562-214657628B9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9E328309-79E4-4A75-ABC4-786810D50D1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32507A8B-EFC9-4C5F-B44A-D6BE1246A88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A343C4D6-6D3D-4D2C-AEA9-DAC9A3DA173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7FB7426E-781F-49B5-9D07-CEE8FC0654F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93209109-3112-4E86-8017-77ED271BC06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2D3A66FD-75DC-4137-991C-3B7428620AC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17BFF471-647C-4EFD-8539-7A647513227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8A2689DC-3A0E-4F1A-B391-A01C4F827AC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EF1AA5E1-D962-4B5F-B2BC-CEDA4357174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ABBC824F-67C1-4A80-8269-BB41CB49042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BAAE0DC7-D2BD-4B8D-94B8-274C0BE0C33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3735FF54-4C35-4E32-B54A-4FB05007E7E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CFF320B8-2B76-4280-A37B-6BB823580EC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1BC933D3-A439-4758-81F0-AFB24B3BA7A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5CB74751-68A8-408E-91D1-CA497945A6C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82186CC-AD58-4BA9-AE3F-A7EF2F609D0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3BA00CE-A9F0-44FC-9DBF-580E60FA4BC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6F734041-6BAF-486F-AB14-5D87A60A222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8D7BFFB-0C58-4091-BD00-0CA31DB1BF4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477C806-2044-49D4-BFC6-79F75A9D0BD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DC561780-EE86-4BC2-9836-8D7A65C6AEE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B895862-C960-44A7-AFBB-5FB22F6CAAA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8A422D74-3D27-4B3B-8347-3191EB25B39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F6B5FCC5-30A9-4DBE-B2D6-5E6FE8A1FF2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95653110-AA23-4E91-83E9-15549BE7EBF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DDC044B2-C58B-486D-BD66-0C595B557C0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79CE753-2A1C-454A-8541-F9A7FB8DFFB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BBAE3F4-7029-48AD-8E89-08307EE915B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64.9</a:t>
          </a:r>
          <a:r>
            <a:rPr kumimoji="1" lang="ja-JP" altLang="ja-JP" sz="1100">
              <a:solidFill>
                <a:schemeClr val="dk1"/>
              </a:solidFill>
              <a:effectLst/>
              <a:latin typeface="+mn-lt"/>
              <a:ea typeface="+mn-ea"/>
              <a:cs typeface="+mn-cs"/>
            </a:rPr>
            <a:t>％で昨年度</a:t>
          </a:r>
          <a:r>
            <a:rPr kumimoji="1" lang="ja-JP" altLang="en-US" sz="1100">
              <a:solidFill>
                <a:schemeClr val="dk1"/>
              </a:solidFill>
              <a:effectLst/>
              <a:latin typeface="+mn-lt"/>
              <a:ea typeface="+mn-ea"/>
              <a:cs typeface="+mn-cs"/>
            </a:rPr>
            <a:t>と横ばいの状況ですが</a:t>
          </a:r>
          <a:r>
            <a:rPr kumimoji="1" lang="ja-JP" altLang="ja-JP" sz="1100">
              <a:solidFill>
                <a:schemeClr val="dk1"/>
              </a:solidFill>
              <a:effectLst/>
              <a:latin typeface="+mn-lt"/>
              <a:ea typeface="+mn-ea"/>
              <a:cs typeface="+mn-cs"/>
            </a:rPr>
            <a:t>、全国平均及び長野県平均よりも上回っており、減価償却は進んでいる状況にあります。</a:t>
          </a:r>
          <a:endParaRPr lang="ja-JP" altLang="ja-JP">
            <a:effectLst/>
          </a:endParaRPr>
        </a:p>
        <a:p>
          <a:r>
            <a:rPr kumimoji="1" lang="ja-JP" altLang="ja-JP" sz="1100">
              <a:solidFill>
                <a:schemeClr val="dk1"/>
              </a:solidFill>
              <a:effectLst/>
              <a:latin typeface="+mn-lt"/>
              <a:ea typeface="+mn-ea"/>
              <a:cs typeface="+mn-cs"/>
            </a:rPr>
            <a:t>計画的な維持更新が必要な状況にあり、主要な公共建築物から個別施設計画を策定し、長寿命化等に対する管理を行っているところです。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681108E2-C4CA-4C46-A84B-C2885D2D2AB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E65CAD2B-5950-4B25-B21D-99BB29A787A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100695FC-5C7C-437E-B77A-53C70513685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87084D77-8B9C-42D9-854A-1B4BE8584E5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DD5A8D15-F6F2-4DCF-A58E-13023907BB7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E351AA6C-5F7C-4FF1-BA3A-DC63D43F8CB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5A838D2E-A940-40B1-80B3-A69AA532C51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2B4BF256-5B91-4D4A-A3D3-C7B67D071A5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29043131-C029-4464-85C3-302585CF891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35774E45-4CE3-475D-945E-D310F7F707D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FB9187DD-A363-4285-8F58-A4685BD3644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47B7F979-8BEF-4090-9496-23E3AE86438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24851098-FE9F-4F65-A7BB-1688FD859BB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A11C3449-26FA-480B-8786-DA1BC25D173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260B70F0-E352-4CE5-9027-8FBDCD91CDF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C140F190-FBE9-4F39-806F-8C694089969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C97CA4F0-FE8F-48F0-AA22-2AF6056A4F7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59510FFC-ACF5-4B41-9BE2-27B63B4C693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0651BCBF-7C07-4AF1-8E06-454F4A542E8D}"/>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46DC2165-FBC3-43CE-90E6-A53D2C25B2EE}"/>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DAD8BDBD-9358-4A07-BEBB-0AB41F29A98F}"/>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E4E6597A-A97F-442A-A91C-45F3934E1F85}"/>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E255C658-12B9-4B64-8965-F31FD78CB225}"/>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a:extLst>
            <a:ext uri="{FF2B5EF4-FFF2-40B4-BE49-F238E27FC236}">
              <a16:creationId xmlns:a16="http://schemas.microsoft.com/office/drawing/2014/main" id="{1047EFF4-B8FE-4B2A-A157-EF1239C23A37}"/>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A10AEAE2-2462-44EF-9D9F-1D6680814F64}"/>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84" name="フローチャート: 判断 83">
          <a:extLst>
            <a:ext uri="{FF2B5EF4-FFF2-40B4-BE49-F238E27FC236}">
              <a16:creationId xmlns:a16="http://schemas.microsoft.com/office/drawing/2014/main" id="{1D968B1F-7809-4158-AA7E-B8C7900F0434}"/>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04E452E7-AE1E-4B4C-920A-4B8E74AD6762}"/>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a:extLst>
            <a:ext uri="{FF2B5EF4-FFF2-40B4-BE49-F238E27FC236}">
              <a16:creationId xmlns:a16="http://schemas.microsoft.com/office/drawing/2014/main" id="{5ED3AF17-880D-480E-823A-9A681C284FF8}"/>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12972</xdr:rowOff>
    </xdr:from>
    <xdr:to>
      <xdr:col>7</xdr:col>
      <xdr:colOff>187325</xdr:colOff>
      <xdr:row>29</xdr:row>
      <xdr:rowOff>114572</xdr:rowOff>
    </xdr:to>
    <xdr:sp macro="" textlink="">
      <xdr:nvSpPr>
        <xdr:cNvPr id="87" name="フローチャート: 判断 86">
          <a:extLst>
            <a:ext uri="{FF2B5EF4-FFF2-40B4-BE49-F238E27FC236}">
              <a16:creationId xmlns:a16="http://schemas.microsoft.com/office/drawing/2014/main" id="{3581A253-7EE4-4784-A28C-8BF8D08DBA67}"/>
            </a:ext>
          </a:extLst>
        </xdr:cNvPr>
        <xdr:cNvSpPr/>
      </xdr:nvSpPr>
      <xdr:spPr>
        <a:xfrm>
          <a:off x="1714500" y="575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231F2FA-108A-49CE-AEF1-6D38DBC4D0F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92A566D-ABC8-4B59-B104-252E383CD6C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9E39B0CD-CD6A-47FD-9CBA-7AA355B3236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3B24C39E-5043-4EC4-9F27-AFB03AFCAE3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E1F18133-9C12-4689-8484-307D28D233F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63591</xdr:rowOff>
    </xdr:from>
    <xdr:to>
      <xdr:col>23</xdr:col>
      <xdr:colOff>136525</xdr:colOff>
      <xdr:row>30</xdr:row>
      <xdr:rowOff>165191</xdr:rowOff>
    </xdr:to>
    <xdr:sp macro="" textlink="">
      <xdr:nvSpPr>
        <xdr:cNvPr id="93" name="楕円 92">
          <a:extLst>
            <a:ext uri="{FF2B5EF4-FFF2-40B4-BE49-F238E27FC236}">
              <a16:creationId xmlns:a16="http://schemas.microsoft.com/office/drawing/2014/main" id="{9A233907-C226-425D-9176-AAAB9B93FD46}"/>
            </a:ext>
          </a:extLst>
        </xdr:cNvPr>
        <xdr:cNvSpPr/>
      </xdr:nvSpPr>
      <xdr:spPr>
        <a:xfrm>
          <a:off x="4711700" y="5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42018</xdr:rowOff>
    </xdr:from>
    <xdr:ext cx="405111" cy="259045"/>
    <xdr:sp macro="" textlink="">
      <xdr:nvSpPr>
        <xdr:cNvPr id="94" name="有形固定資産減価償却率該当値テキスト">
          <a:extLst>
            <a:ext uri="{FF2B5EF4-FFF2-40B4-BE49-F238E27FC236}">
              <a16:creationId xmlns:a16="http://schemas.microsoft.com/office/drawing/2014/main" id="{8F29F169-CCE2-4440-91FE-3E329E439F3F}"/>
            </a:ext>
          </a:extLst>
        </xdr:cNvPr>
        <xdr:cNvSpPr txBox="1"/>
      </xdr:nvSpPr>
      <xdr:spPr>
        <a:xfrm>
          <a:off x="4813300" y="595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95" name="楕円 94">
          <a:extLst>
            <a:ext uri="{FF2B5EF4-FFF2-40B4-BE49-F238E27FC236}">
              <a16:creationId xmlns:a16="http://schemas.microsoft.com/office/drawing/2014/main" id="{56F5E74A-D535-4991-8B0B-E842855F6F80}"/>
            </a:ext>
          </a:extLst>
        </xdr:cNvPr>
        <xdr:cNvSpPr/>
      </xdr:nvSpPr>
      <xdr:spPr>
        <a:xfrm>
          <a:off x="4000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30</xdr:row>
      <xdr:rowOff>114391</xdr:rowOff>
    </xdr:to>
    <xdr:cxnSp macro="">
      <xdr:nvCxnSpPr>
        <xdr:cNvPr id="96" name="直線コネクタ 95">
          <a:extLst>
            <a:ext uri="{FF2B5EF4-FFF2-40B4-BE49-F238E27FC236}">
              <a16:creationId xmlns:a16="http://schemas.microsoft.com/office/drawing/2014/main" id="{B596B3A2-715F-4422-8CC7-AEA5214D3E96}"/>
            </a:ext>
          </a:extLst>
        </xdr:cNvPr>
        <xdr:cNvCxnSpPr/>
      </xdr:nvCxnSpPr>
      <xdr:spPr>
        <a:xfrm>
          <a:off x="4051300" y="6010910"/>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79012</xdr:rowOff>
    </xdr:from>
    <xdr:to>
      <xdr:col>15</xdr:col>
      <xdr:colOff>187325</xdr:colOff>
      <xdr:row>31</xdr:row>
      <xdr:rowOff>9162</xdr:rowOff>
    </xdr:to>
    <xdr:sp macro="" textlink="">
      <xdr:nvSpPr>
        <xdr:cNvPr id="97" name="楕円 96">
          <a:extLst>
            <a:ext uri="{FF2B5EF4-FFF2-40B4-BE49-F238E27FC236}">
              <a16:creationId xmlns:a16="http://schemas.microsoft.com/office/drawing/2014/main" id="{08A8C7EE-9B33-4944-A406-6CE4CE007B04}"/>
            </a:ext>
          </a:extLst>
        </xdr:cNvPr>
        <xdr:cNvSpPr/>
      </xdr:nvSpPr>
      <xdr:spPr>
        <a:xfrm>
          <a:off x="3238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129812</xdr:rowOff>
    </xdr:to>
    <xdr:cxnSp macro="">
      <xdr:nvCxnSpPr>
        <xdr:cNvPr id="98" name="直線コネクタ 97">
          <a:extLst>
            <a:ext uri="{FF2B5EF4-FFF2-40B4-BE49-F238E27FC236}">
              <a16:creationId xmlns:a16="http://schemas.microsoft.com/office/drawing/2014/main" id="{663FA572-B6C9-485A-AC79-1A554AF1FC75}"/>
            </a:ext>
          </a:extLst>
        </xdr:cNvPr>
        <xdr:cNvCxnSpPr/>
      </xdr:nvCxnSpPr>
      <xdr:spPr>
        <a:xfrm flipV="1">
          <a:off x="3289300" y="601091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170271</xdr:rowOff>
    </xdr:from>
    <xdr:to>
      <xdr:col>11</xdr:col>
      <xdr:colOff>187325</xdr:colOff>
      <xdr:row>30</xdr:row>
      <xdr:rowOff>100421</xdr:rowOff>
    </xdr:to>
    <xdr:sp macro="" textlink="">
      <xdr:nvSpPr>
        <xdr:cNvPr id="99" name="楕円 98">
          <a:extLst>
            <a:ext uri="{FF2B5EF4-FFF2-40B4-BE49-F238E27FC236}">
              <a16:creationId xmlns:a16="http://schemas.microsoft.com/office/drawing/2014/main" id="{2B7FEC1F-50CA-4FC7-8BA4-6869B9D5C461}"/>
            </a:ext>
          </a:extLst>
        </xdr:cNvPr>
        <xdr:cNvSpPr/>
      </xdr:nvSpPr>
      <xdr:spPr>
        <a:xfrm>
          <a:off x="2476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49621</xdr:rowOff>
    </xdr:from>
    <xdr:to>
      <xdr:col>15</xdr:col>
      <xdr:colOff>136525</xdr:colOff>
      <xdr:row>30</xdr:row>
      <xdr:rowOff>129812</xdr:rowOff>
    </xdr:to>
    <xdr:cxnSp macro="">
      <xdr:nvCxnSpPr>
        <xdr:cNvPr id="100" name="直線コネクタ 99">
          <a:extLst>
            <a:ext uri="{FF2B5EF4-FFF2-40B4-BE49-F238E27FC236}">
              <a16:creationId xmlns:a16="http://schemas.microsoft.com/office/drawing/2014/main" id="{6A13E274-964D-41C2-83A9-DFDC20135DC5}"/>
            </a:ext>
          </a:extLst>
        </xdr:cNvPr>
        <xdr:cNvCxnSpPr/>
      </xdr:nvCxnSpPr>
      <xdr:spPr>
        <a:xfrm>
          <a:off x="2527300" y="5964646"/>
          <a:ext cx="762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154849</xdr:rowOff>
    </xdr:from>
    <xdr:to>
      <xdr:col>7</xdr:col>
      <xdr:colOff>187325</xdr:colOff>
      <xdr:row>30</xdr:row>
      <xdr:rowOff>84999</xdr:rowOff>
    </xdr:to>
    <xdr:sp macro="" textlink="">
      <xdr:nvSpPr>
        <xdr:cNvPr id="101" name="楕円 100">
          <a:extLst>
            <a:ext uri="{FF2B5EF4-FFF2-40B4-BE49-F238E27FC236}">
              <a16:creationId xmlns:a16="http://schemas.microsoft.com/office/drawing/2014/main" id="{6AA7A154-8F69-486A-BDF5-09A49E3C46DA}"/>
            </a:ext>
          </a:extLst>
        </xdr:cNvPr>
        <xdr:cNvSpPr/>
      </xdr:nvSpPr>
      <xdr:spPr>
        <a:xfrm>
          <a:off x="17145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34199</xdr:rowOff>
    </xdr:from>
    <xdr:to>
      <xdr:col>11</xdr:col>
      <xdr:colOff>136525</xdr:colOff>
      <xdr:row>30</xdr:row>
      <xdr:rowOff>49621</xdr:rowOff>
    </xdr:to>
    <xdr:cxnSp macro="">
      <xdr:nvCxnSpPr>
        <xdr:cNvPr id="102" name="直線コネクタ 101">
          <a:extLst>
            <a:ext uri="{FF2B5EF4-FFF2-40B4-BE49-F238E27FC236}">
              <a16:creationId xmlns:a16="http://schemas.microsoft.com/office/drawing/2014/main" id="{750CB396-1325-46A7-8CA7-256F40AF5B6C}"/>
            </a:ext>
          </a:extLst>
        </xdr:cNvPr>
        <xdr:cNvCxnSpPr/>
      </xdr:nvCxnSpPr>
      <xdr:spPr>
        <a:xfrm>
          <a:off x="1765300" y="5949224"/>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103" name="n_1aveValue有形固定資産減価償却率">
          <a:extLst>
            <a:ext uri="{FF2B5EF4-FFF2-40B4-BE49-F238E27FC236}">
              <a16:creationId xmlns:a16="http://schemas.microsoft.com/office/drawing/2014/main" id="{97A64AEB-69A6-4E0B-BFE5-1CF45E9DBCED}"/>
            </a:ext>
          </a:extLst>
        </xdr:cNvPr>
        <xdr:cNvSpPr txBox="1"/>
      </xdr:nvSpPr>
      <xdr:spPr>
        <a:xfrm>
          <a:off x="38360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104" name="n_2aveValue有形固定資産減価償却率">
          <a:extLst>
            <a:ext uri="{FF2B5EF4-FFF2-40B4-BE49-F238E27FC236}">
              <a16:creationId xmlns:a16="http://schemas.microsoft.com/office/drawing/2014/main" id="{E191851D-A3FF-484D-9EC7-ECC9983BBDFE}"/>
            </a:ext>
          </a:extLst>
        </xdr:cNvPr>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105" name="n_3aveValue有形固定資産減価償却率">
          <a:extLst>
            <a:ext uri="{FF2B5EF4-FFF2-40B4-BE49-F238E27FC236}">
              <a16:creationId xmlns:a16="http://schemas.microsoft.com/office/drawing/2014/main" id="{7F0366CF-9516-4198-952F-2BCE781A8FBA}"/>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131099</xdr:rowOff>
    </xdr:from>
    <xdr:ext cx="405111" cy="259045"/>
    <xdr:sp macro="" textlink="">
      <xdr:nvSpPr>
        <xdr:cNvPr id="106" name="n_4aveValue有形固定資産減価償却率">
          <a:extLst>
            <a:ext uri="{FF2B5EF4-FFF2-40B4-BE49-F238E27FC236}">
              <a16:creationId xmlns:a16="http://schemas.microsoft.com/office/drawing/2014/main" id="{9C388C32-C0EC-4813-AB38-E8360B4CD173}"/>
            </a:ext>
          </a:extLst>
        </xdr:cNvPr>
        <xdr:cNvSpPr txBox="1"/>
      </xdr:nvSpPr>
      <xdr:spPr>
        <a:xfrm>
          <a:off x="1562744" y="5531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137812</xdr:rowOff>
    </xdr:from>
    <xdr:ext cx="405111" cy="259045"/>
    <xdr:sp macro="" textlink="">
      <xdr:nvSpPr>
        <xdr:cNvPr id="107" name="n_1mainValue有形固定資産減価償却率">
          <a:extLst>
            <a:ext uri="{FF2B5EF4-FFF2-40B4-BE49-F238E27FC236}">
              <a16:creationId xmlns:a16="http://schemas.microsoft.com/office/drawing/2014/main" id="{54D8B7E7-291B-4736-A4A7-DB933EB5C864}"/>
            </a:ext>
          </a:extLst>
        </xdr:cNvPr>
        <xdr:cNvSpPr txBox="1"/>
      </xdr:nvSpPr>
      <xdr:spPr>
        <a:xfrm>
          <a:off x="383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289</xdr:rowOff>
    </xdr:from>
    <xdr:ext cx="405111" cy="259045"/>
    <xdr:sp macro="" textlink="">
      <xdr:nvSpPr>
        <xdr:cNvPr id="108" name="n_2mainValue有形固定資産減価償却率">
          <a:extLst>
            <a:ext uri="{FF2B5EF4-FFF2-40B4-BE49-F238E27FC236}">
              <a16:creationId xmlns:a16="http://schemas.microsoft.com/office/drawing/2014/main" id="{4CD93C74-8EC1-4993-9251-A8E8BC87316F}"/>
            </a:ext>
          </a:extLst>
        </xdr:cNvPr>
        <xdr:cNvSpPr txBox="1"/>
      </xdr:nvSpPr>
      <xdr:spPr>
        <a:xfrm>
          <a:off x="3086744" y="608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91548</xdr:rowOff>
    </xdr:from>
    <xdr:ext cx="405111" cy="259045"/>
    <xdr:sp macro="" textlink="">
      <xdr:nvSpPr>
        <xdr:cNvPr id="109" name="n_3mainValue有形固定資産減価償却率">
          <a:extLst>
            <a:ext uri="{FF2B5EF4-FFF2-40B4-BE49-F238E27FC236}">
              <a16:creationId xmlns:a16="http://schemas.microsoft.com/office/drawing/2014/main" id="{660C117A-E5CE-47B7-9133-DEF0D14DDB19}"/>
            </a:ext>
          </a:extLst>
        </xdr:cNvPr>
        <xdr:cNvSpPr txBox="1"/>
      </xdr:nvSpPr>
      <xdr:spPr>
        <a:xfrm>
          <a:off x="2324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76126</xdr:rowOff>
    </xdr:from>
    <xdr:ext cx="405111" cy="259045"/>
    <xdr:sp macro="" textlink="">
      <xdr:nvSpPr>
        <xdr:cNvPr id="110" name="n_4mainValue有形固定資産減価償却率">
          <a:extLst>
            <a:ext uri="{FF2B5EF4-FFF2-40B4-BE49-F238E27FC236}">
              <a16:creationId xmlns:a16="http://schemas.microsoft.com/office/drawing/2014/main" id="{082E4D22-B5BF-4BB1-9356-6401DA4C891B}"/>
            </a:ext>
          </a:extLst>
        </xdr:cNvPr>
        <xdr:cNvSpPr txBox="1"/>
      </xdr:nvSpPr>
      <xdr:spPr>
        <a:xfrm>
          <a:off x="1562744" y="5991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F684B49A-F0CE-4414-BA8A-094AA88C9CF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8B38F308-2927-4BBB-9664-3FA5F76DC9F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5804202E-4A5C-428D-B9D8-C3DEEBFAC46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CB6EC954-BFDC-4407-ADED-EEABEAE2CAF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10888589-7884-413B-8B28-16A3B3F29EC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460CCA04-5D54-4E97-B33E-7CB164E8802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EC555870-0B70-422D-A625-1EB60785B1A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38AAA51C-C490-4722-866E-07190817B76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88622124-DED4-4419-AD4B-41135622CEE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3E14E7B2-F04A-47A3-87F8-6594C541EA8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4DD4B75C-6913-427B-8766-DF6FC6F8A32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8DB4B2AB-B8E9-446E-B336-CB16AADD130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72879FE0-8016-4651-81D1-E5F6BB08E35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債務償還比率においては、</a:t>
          </a:r>
          <a:r>
            <a:rPr kumimoji="1" lang="ja-JP" altLang="en-US" sz="1100">
              <a:solidFill>
                <a:schemeClr val="dk1"/>
              </a:solidFill>
              <a:effectLst/>
              <a:latin typeface="+mn-lt"/>
              <a:ea typeface="+mn-ea"/>
              <a:cs typeface="+mn-cs"/>
            </a:rPr>
            <a:t>繰上償還を行ったことにより</a:t>
          </a:r>
          <a:r>
            <a:rPr kumimoji="1" lang="ja-JP" altLang="ja-JP" sz="1100">
              <a:solidFill>
                <a:schemeClr val="dk1"/>
              </a:solidFill>
              <a:effectLst/>
              <a:latin typeface="+mn-lt"/>
              <a:ea typeface="+mn-ea"/>
              <a:cs typeface="+mn-cs"/>
            </a:rPr>
            <a:t>昨年</a:t>
          </a:r>
          <a:r>
            <a:rPr kumimoji="1" lang="ja-JP" altLang="en-US" sz="1100">
              <a:solidFill>
                <a:schemeClr val="dk1"/>
              </a:solidFill>
              <a:effectLst/>
              <a:latin typeface="+mn-lt"/>
              <a:ea typeface="+mn-ea"/>
              <a:cs typeface="+mn-cs"/>
            </a:rPr>
            <a:t>から大幅に減少しました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全国平均及び長野県平均よりも低く、得られた財源に対して債務償還財源が下回っています。</a:t>
          </a:r>
          <a:endParaRPr lang="ja-JP" altLang="ja-JP">
            <a:effectLst/>
          </a:endParaRPr>
        </a:p>
        <a:p>
          <a:r>
            <a:rPr kumimoji="1" lang="ja-JP" altLang="ja-JP" sz="1100">
              <a:solidFill>
                <a:schemeClr val="dk1"/>
              </a:solidFill>
              <a:effectLst/>
              <a:latin typeface="+mn-lt"/>
              <a:ea typeface="+mn-ea"/>
              <a:cs typeface="+mn-cs"/>
            </a:rPr>
            <a:t>類似団体の中でも平均的で、今後も現在の水準を維持できるよう、地方債償還の財源を確保するとともに、計画的な地方債発行が必要です。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43418773-74C1-4816-AE7F-A39FC0346EA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7A52DBC5-FA37-4ED1-860F-CA960C452D9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FBA62A74-D6E5-4C6C-B949-62810570C60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FFB10D72-E7A5-4AF4-993A-29B5B675F7A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EB6FA5EB-F5A1-4ACC-963A-EA2FA5B89A32}"/>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6F797A5C-E575-4ED0-8FE0-A48918555E8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29451EA0-C42D-4B51-9DBD-EB12203D28A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77082C1-B852-4809-B9A1-7FE9D32D4A8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D3466803-EFD5-4CA9-85F4-CB1295E481F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3B90443C-871C-43EE-8C29-501893366DF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3EDDB159-57CC-4408-899A-264CE523B98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3A10D592-AF5D-41F8-8A06-47BF44D5B82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28D2169E-070F-482B-B296-5B32F012186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C305F656-FCA3-49CB-BFED-A0B3D963501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9BB73406-EC29-4D92-A098-0D156D41E27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72B6CD0A-C54E-43A6-9656-EF942F6B0518}"/>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7DA4D394-BA14-43C0-ADBA-67B2BB6DF599}"/>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F46D9F26-21F9-40BA-A87B-410C11A6E7FD}"/>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285BC44-FA94-4BE8-A89D-AD754F564FD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11ABBAAC-BD3A-4D0A-AFB7-7C0AFE91054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44" name="債務償還比率平均値テキスト">
          <a:extLst>
            <a:ext uri="{FF2B5EF4-FFF2-40B4-BE49-F238E27FC236}">
              <a16:creationId xmlns:a16="http://schemas.microsoft.com/office/drawing/2014/main" id="{D9872CA2-5784-4DC7-A693-F34D15E25AB1}"/>
            </a:ext>
          </a:extLst>
        </xdr:cNvPr>
        <xdr:cNvSpPr txBox="1"/>
      </xdr:nvSpPr>
      <xdr:spPr>
        <a:xfrm>
          <a:off x="14846300" y="536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D42C2004-DA44-47E0-8D83-8581C99A7D87}"/>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DFE133AC-C47E-4FAC-8C32-ADBA181BCD53}"/>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4A083BA9-D0A5-48BF-8F69-1B29F1ECA9F1}"/>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02EB59E2-EA45-460E-BA8E-47A62A04CFE8}"/>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DA4A38D6-1528-4DFF-AC4B-E1764CA9087C}"/>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2D803445-81B3-4C1B-9CD2-4B99C51B85D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CA465E2A-1ACC-4E67-BCD4-21BF48519E9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EA655418-AA66-47A3-99FE-58EF9C50E25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913C756-14D9-40EB-900A-6E94E00356F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4929912B-BC2D-4297-B491-450B4290A5B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64135</xdr:rowOff>
    </xdr:from>
    <xdr:to>
      <xdr:col>76</xdr:col>
      <xdr:colOff>73025</xdr:colOff>
      <xdr:row>28</xdr:row>
      <xdr:rowOff>165735</xdr:rowOff>
    </xdr:to>
    <xdr:sp macro="" textlink="">
      <xdr:nvSpPr>
        <xdr:cNvPr id="155" name="楕円 154">
          <a:extLst>
            <a:ext uri="{FF2B5EF4-FFF2-40B4-BE49-F238E27FC236}">
              <a16:creationId xmlns:a16="http://schemas.microsoft.com/office/drawing/2014/main" id="{FF5513F4-836A-41DB-82FB-BDDB4D27F42A}"/>
            </a:ext>
          </a:extLst>
        </xdr:cNvPr>
        <xdr:cNvSpPr/>
      </xdr:nvSpPr>
      <xdr:spPr>
        <a:xfrm>
          <a:off x="147447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42562</xdr:rowOff>
    </xdr:from>
    <xdr:ext cx="469744" cy="259045"/>
    <xdr:sp macro="" textlink="">
      <xdr:nvSpPr>
        <xdr:cNvPr id="156" name="債務償還比率該当値テキスト">
          <a:extLst>
            <a:ext uri="{FF2B5EF4-FFF2-40B4-BE49-F238E27FC236}">
              <a16:creationId xmlns:a16="http://schemas.microsoft.com/office/drawing/2014/main" id="{9CA0CB46-682A-41D2-A29D-11BBED159B34}"/>
            </a:ext>
          </a:extLst>
        </xdr:cNvPr>
        <xdr:cNvSpPr txBox="1"/>
      </xdr:nvSpPr>
      <xdr:spPr>
        <a:xfrm>
          <a:off x="14846300" y="56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32660</xdr:rowOff>
    </xdr:from>
    <xdr:to>
      <xdr:col>72</xdr:col>
      <xdr:colOff>123825</xdr:colOff>
      <xdr:row>29</xdr:row>
      <xdr:rowOff>134260</xdr:rowOff>
    </xdr:to>
    <xdr:sp macro="" textlink="">
      <xdr:nvSpPr>
        <xdr:cNvPr id="157" name="楕円 156">
          <a:extLst>
            <a:ext uri="{FF2B5EF4-FFF2-40B4-BE49-F238E27FC236}">
              <a16:creationId xmlns:a16="http://schemas.microsoft.com/office/drawing/2014/main" id="{28A512F2-7410-48C8-A12E-CF3B0F00C649}"/>
            </a:ext>
          </a:extLst>
        </xdr:cNvPr>
        <xdr:cNvSpPr/>
      </xdr:nvSpPr>
      <xdr:spPr>
        <a:xfrm>
          <a:off x="14033500" y="577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114935</xdr:rowOff>
    </xdr:from>
    <xdr:to>
      <xdr:col>76</xdr:col>
      <xdr:colOff>22225</xdr:colOff>
      <xdr:row>29</xdr:row>
      <xdr:rowOff>83460</xdr:rowOff>
    </xdr:to>
    <xdr:cxnSp macro="">
      <xdr:nvCxnSpPr>
        <xdr:cNvPr id="158" name="直線コネクタ 157">
          <a:extLst>
            <a:ext uri="{FF2B5EF4-FFF2-40B4-BE49-F238E27FC236}">
              <a16:creationId xmlns:a16="http://schemas.microsoft.com/office/drawing/2014/main" id="{C0080D3A-2350-484A-941A-D22C67C62563}"/>
            </a:ext>
          </a:extLst>
        </xdr:cNvPr>
        <xdr:cNvCxnSpPr/>
      </xdr:nvCxnSpPr>
      <xdr:spPr>
        <a:xfrm flipV="1">
          <a:off x="14084300" y="5687060"/>
          <a:ext cx="711200" cy="13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50472</xdr:rowOff>
    </xdr:from>
    <xdr:to>
      <xdr:col>68</xdr:col>
      <xdr:colOff>123825</xdr:colOff>
      <xdr:row>29</xdr:row>
      <xdr:rowOff>152072</xdr:rowOff>
    </xdr:to>
    <xdr:sp macro="" textlink="">
      <xdr:nvSpPr>
        <xdr:cNvPr id="159" name="楕円 158">
          <a:extLst>
            <a:ext uri="{FF2B5EF4-FFF2-40B4-BE49-F238E27FC236}">
              <a16:creationId xmlns:a16="http://schemas.microsoft.com/office/drawing/2014/main" id="{50D37E55-0855-4D88-841F-B8B7471BF0D7}"/>
            </a:ext>
          </a:extLst>
        </xdr:cNvPr>
        <xdr:cNvSpPr/>
      </xdr:nvSpPr>
      <xdr:spPr>
        <a:xfrm>
          <a:off x="13271500" y="579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83460</xdr:rowOff>
    </xdr:from>
    <xdr:to>
      <xdr:col>72</xdr:col>
      <xdr:colOff>73025</xdr:colOff>
      <xdr:row>29</xdr:row>
      <xdr:rowOff>101272</xdr:rowOff>
    </xdr:to>
    <xdr:cxnSp macro="">
      <xdr:nvCxnSpPr>
        <xdr:cNvPr id="160" name="直線コネクタ 159">
          <a:extLst>
            <a:ext uri="{FF2B5EF4-FFF2-40B4-BE49-F238E27FC236}">
              <a16:creationId xmlns:a16="http://schemas.microsoft.com/office/drawing/2014/main" id="{961A4C5D-6AE6-46E3-9D3A-E2F4194852B6}"/>
            </a:ext>
          </a:extLst>
        </xdr:cNvPr>
        <xdr:cNvCxnSpPr/>
      </xdr:nvCxnSpPr>
      <xdr:spPr>
        <a:xfrm flipV="1">
          <a:off x="13322300" y="5827035"/>
          <a:ext cx="7620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50292</xdr:rowOff>
    </xdr:from>
    <xdr:to>
      <xdr:col>64</xdr:col>
      <xdr:colOff>123825</xdr:colOff>
      <xdr:row>29</xdr:row>
      <xdr:rowOff>151892</xdr:rowOff>
    </xdr:to>
    <xdr:sp macro="" textlink="">
      <xdr:nvSpPr>
        <xdr:cNvPr id="161" name="楕円 160">
          <a:extLst>
            <a:ext uri="{FF2B5EF4-FFF2-40B4-BE49-F238E27FC236}">
              <a16:creationId xmlns:a16="http://schemas.microsoft.com/office/drawing/2014/main" id="{9D6FFD23-5A3C-4E24-9C0C-AB84A931F554}"/>
            </a:ext>
          </a:extLst>
        </xdr:cNvPr>
        <xdr:cNvSpPr/>
      </xdr:nvSpPr>
      <xdr:spPr>
        <a:xfrm>
          <a:off x="12509500" y="57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101092</xdr:rowOff>
    </xdr:from>
    <xdr:to>
      <xdr:col>68</xdr:col>
      <xdr:colOff>73025</xdr:colOff>
      <xdr:row>29</xdr:row>
      <xdr:rowOff>101272</xdr:rowOff>
    </xdr:to>
    <xdr:cxnSp macro="">
      <xdr:nvCxnSpPr>
        <xdr:cNvPr id="162" name="直線コネクタ 161">
          <a:extLst>
            <a:ext uri="{FF2B5EF4-FFF2-40B4-BE49-F238E27FC236}">
              <a16:creationId xmlns:a16="http://schemas.microsoft.com/office/drawing/2014/main" id="{B626305F-C47D-47FE-8DF3-778BFFA910DB}"/>
            </a:ext>
          </a:extLst>
        </xdr:cNvPr>
        <xdr:cNvCxnSpPr/>
      </xdr:nvCxnSpPr>
      <xdr:spPr>
        <a:xfrm>
          <a:off x="12560300" y="5844667"/>
          <a:ext cx="762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70083</xdr:rowOff>
    </xdr:from>
    <xdr:to>
      <xdr:col>60</xdr:col>
      <xdr:colOff>123825</xdr:colOff>
      <xdr:row>30</xdr:row>
      <xdr:rowOff>233</xdr:rowOff>
    </xdr:to>
    <xdr:sp macro="" textlink="">
      <xdr:nvSpPr>
        <xdr:cNvPr id="163" name="楕円 162">
          <a:extLst>
            <a:ext uri="{FF2B5EF4-FFF2-40B4-BE49-F238E27FC236}">
              <a16:creationId xmlns:a16="http://schemas.microsoft.com/office/drawing/2014/main" id="{0B78B581-39B3-4F05-8CD8-AB1178BA76A8}"/>
            </a:ext>
          </a:extLst>
        </xdr:cNvPr>
        <xdr:cNvSpPr/>
      </xdr:nvSpPr>
      <xdr:spPr>
        <a:xfrm>
          <a:off x="11747500" y="581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101092</xdr:rowOff>
    </xdr:from>
    <xdr:to>
      <xdr:col>64</xdr:col>
      <xdr:colOff>73025</xdr:colOff>
      <xdr:row>29</xdr:row>
      <xdr:rowOff>120883</xdr:rowOff>
    </xdr:to>
    <xdr:cxnSp macro="">
      <xdr:nvCxnSpPr>
        <xdr:cNvPr id="164" name="直線コネクタ 163">
          <a:extLst>
            <a:ext uri="{FF2B5EF4-FFF2-40B4-BE49-F238E27FC236}">
              <a16:creationId xmlns:a16="http://schemas.microsoft.com/office/drawing/2014/main" id="{5E2F279A-69F8-4955-8D91-E86BD7CAA9C6}"/>
            </a:ext>
          </a:extLst>
        </xdr:cNvPr>
        <xdr:cNvCxnSpPr/>
      </xdr:nvCxnSpPr>
      <xdr:spPr>
        <a:xfrm flipV="1">
          <a:off x="11798300" y="5844667"/>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132944</xdr:rowOff>
    </xdr:from>
    <xdr:ext cx="469744" cy="259045"/>
    <xdr:sp macro="" textlink="">
      <xdr:nvSpPr>
        <xdr:cNvPr id="165" name="n_1aveValue債務償還比率">
          <a:extLst>
            <a:ext uri="{FF2B5EF4-FFF2-40B4-BE49-F238E27FC236}">
              <a16:creationId xmlns:a16="http://schemas.microsoft.com/office/drawing/2014/main" id="{105E1AEE-DC94-4EDA-A3C8-CECDFB0D26C0}"/>
            </a:ext>
          </a:extLst>
        </xdr:cNvPr>
        <xdr:cNvSpPr txBox="1"/>
      </xdr:nvSpPr>
      <xdr:spPr>
        <a:xfrm>
          <a:off x="13836727" y="58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143739</xdr:rowOff>
    </xdr:from>
    <xdr:ext cx="469744" cy="259045"/>
    <xdr:sp macro="" textlink="">
      <xdr:nvSpPr>
        <xdr:cNvPr id="166" name="n_2aveValue債務償還比率">
          <a:extLst>
            <a:ext uri="{FF2B5EF4-FFF2-40B4-BE49-F238E27FC236}">
              <a16:creationId xmlns:a16="http://schemas.microsoft.com/office/drawing/2014/main" id="{E469F237-883B-4608-AEDF-9095BF0C08A7}"/>
            </a:ext>
          </a:extLst>
        </xdr:cNvPr>
        <xdr:cNvSpPr txBox="1"/>
      </xdr:nvSpPr>
      <xdr:spPr>
        <a:xfrm>
          <a:off x="13087427" y="58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7" name="n_3aveValue債務償還比率">
          <a:extLst>
            <a:ext uri="{FF2B5EF4-FFF2-40B4-BE49-F238E27FC236}">
              <a16:creationId xmlns:a16="http://schemas.microsoft.com/office/drawing/2014/main" id="{DE181C91-5B2C-4EA5-911D-9C635AF1B3B6}"/>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8" name="n_4aveValue債務償還比率">
          <a:extLst>
            <a:ext uri="{FF2B5EF4-FFF2-40B4-BE49-F238E27FC236}">
              <a16:creationId xmlns:a16="http://schemas.microsoft.com/office/drawing/2014/main" id="{0F0C489F-F3D5-4933-BFB8-09B413925648}"/>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150787</xdr:rowOff>
    </xdr:from>
    <xdr:ext cx="469744" cy="259045"/>
    <xdr:sp macro="" textlink="">
      <xdr:nvSpPr>
        <xdr:cNvPr id="169" name="n_1mainValue債務償還比率">
          <a:extLst>
            <a:ext uri="{FF2B5EF4-FFF2-40B4-BE49-F238E27FC236}">
              <a16:creationId xmlns:a16="http://schemas.microsoft.com/office/drawing/2014/main" id="{F6A535A3-2B4D-4D7E-B39A-6E903E59B618}"/>
            </a:ext>
          </a:extLst>
        </xdr:cNvPr>
        <xdr:cNvSpPr txBox="1"/>
      </xdr:nvSpPr>
      <xdr:spPr>
        <a:xfrm>
          <a:off x="13836727" y="555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168599</xdr:rowOff>
    </xdr:from>
    <xdr:ext cx="469744" cy="259045"/>
    <xdr:sp macro="" textlink="">
      <xdr:nvSpPr>
        <xdr:cNvPr id="170" name="n_2mainValue債務償還比率">
          <a:extLst>
            <a:ext uri="{FF2B5EF4-FFF2-40B4-BE49-F238E27FC236}">
              <a16:creationId xmlns:a16="http://schemas.microsoft.com/office/drawing/2014/main" id="{1C7CECD2-24CE-4832-9E84-0DD1638B939A}"/>
            </a:ext>
          </a:extLst>
        </xdr:cNvPr>
        <xdr:cNvSpPr txBox="1"/>
      </xdr:nvSpPr>
      <xdr:spPr>
        <a:xfrm>
          <a:off x="13087427" y="556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143019</xdr:rowOff>
    </xdr:from>
    <xdr:ext cx="469744" cy="259045"/>
    <xdr:sp macro="" textlink="">
      <xdr:nvSpPr>
        <xdr:cNvPr id="171" name="n_3mainValue債務償還比率">
          <a:extLst>
            <a:ext uri="{FF2B5EF4-FFF2-40B4-BE49-F238E27FC236}">
              <a16:creationId xmlns:a16="http://schemas.microsoft.com/office/drawing/2014/main" id="{DDFA9E50-5933-4D42-B429-382A5CC46190}"/>
            </a:ext>
          </a:extLst>
        </xdr:cNvPr>
        <xdr:cNvSpPr txBox="1"/>
      </xdr:nvSpPr>
      <xdr:spPr>
        <a:xfrm>
          <a:off x="12325427" y="588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162810</xdr:rowOff>
    </xdr:from>
    <xdr:ext cx="469744" cy="259045"/>
    <xdr:sp macro="" textlink="">
      <xdr:nvSpPr>
        <xdr:cNvPr id="172" name="n_4mainValue債務償還比率">
          <a:extLst>
            <a:ext uri="{FF2B5EF4-FFF2-40B4-BE49-F238E27FC236}">
              <a16:creationId xmlns:a16="http://schemas.microsoft.com/office/drawing/2014/main" id="{DC27773D-DA77-4A77-AA78-887A71A1F055}"/>
            </a:ext>
          </a:extLst>
        </xdr:cNvPr>
        <xdr:cNvSpPr txBox="1"/>
      </xdr:nvSpPr>
      <xdr:spPr>
        <a:xfrm>
          <a:off x="11563427" y="59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21ED2582-2F6D-4E8F-8243-503A74CBD75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43DC2986-6637-4F2D-8002-62C49586CD5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40E27F92-0836-45CC-B24C-CE9DCD71AD1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54DC70DF-F6A6-4C40-AF76-35BC206983D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B9F1FEB7-32AD-48C7-A734-9C3D09865F9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1918FC5A-9669-4818-9320-F0FE34B152C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93E0B0F-E36A-4545-A927-A5F246F33ED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A27FFAC-FDB0-49A6-8E94-80D7828D992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652FE33-8351-4A5D-864E-2E67D0D9F31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13318AD-1834-4995-A3CF-806F29236FD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1D9EFA9-1EB4-4446-8215-155E3AB3E34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48066CB-8AA2-49C0-8AD1-E92254CCE10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4DB2034-4BD4-4CB0-975B-08A187EA9DE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A940EDE-1DA9-4477-AF43-70D6354554C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D5CD3EA-1E6F-487B-A0D2-D3D7B1932F8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546BE7A-6127-4F7C-BC9B-95FC010C0AE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
2,563
34.38
3,570,330
3,356,669
103,775
1,891,812
3,123,894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E337347-75CA-48D0-BE97-0783D7CB4D1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A72E8C9-F41F-4179-BC1F-BA21F2A8B38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FB85BC0-8CB4-46B4-B162-78F7DB35D76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D9AAE0D-FA30-48FB-80D2-5F134502E92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3D8761D-07E0-4EA2-A915-F15D0D3DBF5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E5269CE-FA8D-49A4-9D5F-55A3ECB5131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3F0A72A-99CB-40D5-935E-029ED8CA6F3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5531ABB-9FF7-4AE7-86DB-B6ACC1D6C6C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FD42742-19E8-41C4-B15E-B55981C78DD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1D4436A-95CD-408D-9A5C-25481F09B71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2385498-2D1A-48A7-924F-0F56A12CF4B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79FA824-1623-4464-A32E-948D573A1B8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33CCDDD-846A-43DA-B843-FB3E17BB543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157BBCD-3E34-47D3-8391-2FB59C84AAD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D0ACCE3-6C8C-4FC9-8D66-EEEEBFDD0D0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DFEC0E3-4419-4C34-8B20-400D7D66943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A9C3122-F1FC-42A8-A625-439A4D7A2BC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F15E659-B22D-4D6C-BF21-72AEFEF6C34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2492759-A37A-4B30-BD39-61E544DB86F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9ADEEF6-6D3A-4991-82C1-D82574C13CD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DBD056B-D1D4-4489-A8D1-CD440FC63CC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7B9694F-2852-4329-BB2F-C88C7833C5A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C6F1522-2A58-4948-A829-2E8D940FAFC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5B773ED-D137-446D-9498-894179154DB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527E413-3B84-47E4-BEBB-CA74F8C9EFB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BBF7F70-9211-4A46-98CA-C9E1CEB6A3C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70ACACE-6BF2-4FEA-A319-3223148D13B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7EFEE05-8C2A-4757-8BC2-26BF2F3A7EC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3CFB8A6-371C-45FC-B294-D90FF8757EE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D79196A-F118-4222-A0ED-E60A1ABC67D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599A704-DF87-4AD5-9433-7F8D712CA69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6230391-2D85-49B4-8BC7-DA1D55E9310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2FA0EB4-ADFA-4C39-B831-5964E188477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4F3ABE6-2F27-4E8F-83EE-6687CE75ACB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61FF4B0-EDFD-4E52-B406-509973982EC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8E827D0-E042-4827-83AF-6C3DC60EED8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69F070F-4D2C-4D9C-AB9A-F52FB028721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E7C15DC-2321-4AA7-BBE9-CDE42D16730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ADFC3DF-53E1-4858-99E9-DA2F748409A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FD42BFC-4030-4A4F-9AC6-8275D450326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1CF8AE9-D5F9-43BE-A0A2-C9C6F0DDF21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0E856CE-A40F-4DA6-9286-25E57AFB2F3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3F30511-230A-4F9F-9E46-3329493C8C5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48B7750-B74E-40DB-8213-C5DE4CC9275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2A5A7AA-236E-479F-90A0-FA30438D0DF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57D4BF4-2944-4A4D-B79A-C74C5764017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144C9946-4D57-42F9-9155-E16894DAA85B}"/>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3AE0FA3D-13CD-4465-8486-09F7E768E125}"/>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A4D33D76-0EBA-4BBE-9E13-68E632ED3068}"/>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C8208726-6DAC-4DDB-9110-8A9545D1FFA3}"/>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C1F64F18-2228-430D-98BC-762C7E3A256B}"/>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EE9926B2-09FD-4753-8A81-22DA9BF2B3CF}"/>
            </a:ext>
          </a:extLst>
        </xdr:cNvPr>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03897DF2-D679-4402-B8D6-39F336C69B99}"/>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2BCC7547-3D92-4BD0-8188-69BFB56DE6A8}"/>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11927379-5852-4663-BFF5-41E623FDF5D1}"/>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8C0A43CF-0684-48D6-98A6-44908C0F104C}"/>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4190A7AC-C62E-4EAC-B3A4-3E8828B559F7}"/>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68C1BCA-9289-4BEB-885C-463BAAE5FCE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4560802-246B-4714-AA61-B8DDE8AEF18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2576798-7765-4CF9-914F-7C3295A8DA2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C95DD09-6B6F-4334-B15B-7D7694B18BF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C3F4E5D-618B-49DD-8548-892EA5D36A7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xdr:rowOff>
    </xdr:from>
    <xdr:to>
      <xdr:col>24</xdr:col>
      <xdr:colOff>114300</xdr:colOff>
      <xdr:row>38</xdr:row>
      <xdr:rowOff>112304</xdr:rowOff>
    </xdr:to>
    <xdr:sp macro="" textlink="">
      <xdr:nvSpPr>
        <xdr:cNvPr id="74" name="楕円 73">
          <a:extLst>
            <a:ext uri="{FF2B5EF4-FFF2-40B4-BE49-F238E27FC236}">
              <a16:creationId xmlns:a16="http://schemas.microsoft.com/office/drawing/2014/main" id="{3B2DE5CF-363A-436B-8DFF-09F35425A870}"/>
            </a:ext>
          </a:extLst>
        </xdr:cNvPr>
        <xdr:cNvSpPr/>
      </xdr:nvSpPr>
      <xdr:spPr>
        <a:xfrm>
          <a:off x="45847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33581</xdr:rowOff>
    </xdr:from>
    <xdr:ext cx="405111" cy="259045"/>
    <xdr:sp macro="" textlink="">
      <xdr:nvSpPr>
        <xdr:cNvPr id="75" name="【道路】&#10;有形固定資産減価償却率該当値テキスト">
          <a:extLst>
            <a:ext uri="{FF2B5EF4-FFF2-40B4-BE49-F238E27FC236}">
              <a16:creationId xmlns:a16="http://schemas.microsoft.com/office/drawing/2014/main" id="{65B44578-3D77-447A-90FE-5027A4E09988}"/>
            </a:ext>
          </a:extLst>
        </xdr:cNvPr>
        <xdr:cNvSpPr txBox="1"/>
      </xdr:nvSpPr>
      <xdr:spPr>
        <a:xfrm>
          <a:off x="4673600" y="6377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6" name="楕円 75">
          <a:extLst>
            <a:ext uri="{FF2B5EF4-FFF2-40B4-BE49-F238E27FC236}">
              <a16:creationId xmlns:a16="http://schemas.microsoft.com/office/drawing/2014/main" id="{9485E8AB-E31C-4A50-81EC-560196FAA422}"/>
            </a:ext>
          </a:extLst>
        </xdr:cNvPr>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61504</xdr:rowOff>
    </xdr:to>
    <xdr:cxnSp macro="">
      <xdr:nvCxnSpPr>
        <xdr:cNvPr id="77" name="直線コネクタ 76">
          <a:extLst>
            <a:ext uri="{FF2B5EF4-FFF2-40B4-BE49-F238E27FC236}">
              <a16:creationId xmlns:a16="http://schemas.microsoft.com/office/drawing/2014/main" id="{EF8079D0-D7B6-48A1-9790-B091336FFADD}"/>
            </a:ext>
          </a:extLst>
        </xdr:cNvPr>
        <xdr:cNvCxnSpPr/>
      </xdr:nvCxnSpPr>
      <xdr:spPr>
        <a:xfrm>
          <a:off x="3797300" y="653415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131536</xdr:rowOff>
    </xdr:from>
    <xdr:to>
      <xdr:col>15</xdr:col>
      <xdr:colOff>101600</xdr:colOff>
      <xdr:row>38</xdr:row>
      <xdr:rowOff>61686</xdr:rowOff>
    </xdr:to>
    <xdr:sp macro="" textlink="">
      <xdr:nvSpPr>
        <xdr:cNvPr id="78" name="楕円 77">
          <a:extLst>
            <a:ext uri="{FF2B5EF4-FFF2-40B4-BE49-F238E27FC236}">
              <a16:creationId xmlns:a16="http://schemas.microsoft.com/office/drawing/2014/main" id="{17280366-9AB3-4288-B71F-DF4CD4818279}"/>
            </a:ext>
          </a:extLst>
        </xdr:cNvPr>
        <xdr:cNvSpPr/>
      </xdr:nvSpPr>
      <xdr:spPr>
        <a:xfrm>
          <a:off x="2857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10885</xdr:rowOff>
    </xdr:from>
    <xdr:to>
      <xdr:col>19</xdr:col>
      <xdr:colOff>177800</xdr:colOff>
      <xdr:row>38</xdr:row>
      <xdr:rowOff>19050</xdr:rowOff>
    </xdr:to>
    <xdr:cxnSp macro="">
      <xdr:nvCxnSpPr>
        <xdr:cNvPr id="79" name="直線コネクタ 78">
          <a:extLst>
            <a:ext uri="{FF2B5EF4-FFF2-40B4-BE49-F238E27FC236}">
              <a16:creationId xmlns:a16="http://schemas.microsoft.com/office/drawing/2014/main" id="{67240A51-B399-4FE4-8F0A-D51B5AFE3EEF}"/>
            </a:ext>
          </a:extLst>
        </xdr:cNvPr>
        <xdr:cNvCxnSpPr/>
      </xdr:nvCxnSpPr>
      <xdr:spPr>
        <a:xfrm>
          <a:off x="2908300" y="6525985"/>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a:extLst>
            <a:ext uri="{FF2B5EF4-FFF2-40B4-BE49-F238E27FC236}">
              <a16:creationId xmlns:a16="http://schemas.microsoft.com/office/drawing/2014/main" id="{1C11B37D-8275-49E5-8D21-30F777C9E228}"/>
            </a:ext>
          </a:extLst>
        </xdr:cNvPr>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10885</xdr:rowOff>
    </xdr:to>
    <xdr:cxnSp macro="">
      <xdr:nvCxnSpPr>
        <xdr:cNvPr id="81" name="直線コネクタ 80">
          <a:extLst>
            <a:ext uri="{FF2B5EF4-FFF2-40B4-BE49-F238E27FC236}">
              <a16:creationId xmlns:a16="http://schemas.microsoft.com/office/drawing/2014/main" id="{C481FDA2-70BB-4ED0-ADAD-76DF4210C8C9}"/>
            </a:ext>
          </a:extLst>
        </xdr:cNvPr>
        <xdr:cNvCxnSpPr/>
      </xdr:nvCxnSpPr>
      <xdr:spPr>
        <a:xfrm>
          <a:off x="2019300" y="6509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87449</xdr:rowOff>
    </xdr:from>
    <xdr:to>
      <xdr:col>6</xdr:col>
      <xdr:colOff>38100</xdr:colOff>
      <xdr:row>38</xdr:row>
      <xdr:rowOff>17599</xdr:rowOff>
    </xdr:to>
    <xdr:sp macro="" textlink="">
      <xdr:nvSpPr>
        <xdr:cNvPr id="82" name="楕円 81">
          <a:extLst>
            <a:ext uri="{FF2B5EF4-FFF2-40B4-BE49-F238E27FC236}">
              <a16:creationId xmlns:a16="http://schemas.microsoft.com/office/drawing/2014/main" id="{82B541C4-FA7E-44D4-AB5E-93DA237BF6B4}"/>
            </a:ext>
          </a:extLst>
        </xdr:cNvPr>
        <xdr:cNvSpPr/>
      </xdr:nvSpPr>
      <xdr:spPr>
        <a:xfrm>
          <a:off x="1079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138249</xdr:rowOff>
    </xdr:from>
    <xdr:to>
      <xdr:col>10</xdr:col>
      <xdr:colOff>114300</xdr:colOff>
      <xdr:row>37</xdr:row>
      <xdr:rowOff>166007</xdr:rowOff>
    </xdr:to>
    <xdr:cxnSp macro="">
      <xdr:nvCxnSpPr>
        <xdr:cNvPr id="83" name="直線コネクタ 82">
          <a:extLst>
            <a:ext uri="{FF2B5EF4-FFF2-40B4-BE49-F238E27FC236}">
              <a16:creationId xmlns:a16="http://schemas.microsoft.com/office/drawing/2014/main" id="{488AB9D8-3290-4DA6-8374-C67B119C0758}"/>
            </a:ext>
          </a:extLst>
        </xdr:cNvPr>
        <xdr:cNvCxnSpPr/>
      </xdr:nvCxnSpPr>
      <xdr:spPr>
        <a:xfrm>
          <a:off x="1130300" y="64818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D9A966E6-A025-445E-AFB4-7B143F64850B}"/>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E2C09793-906F-4B31-901F-8FA23114CDFF}"/>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41ADAC8F-C4D6-40C8-91D5-1CC88CC50055}"/>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F8981369-12C9-43AA-A56B-0A90B54749D4}"/>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86377</xdr:rowOff>
    </xdr:from>
    <xdr:ext cx="405111" cy="259045"/>
    <xdr:sp macro="" textlink="">
      <xdr:nvSpPr>
        <xdr:cNvPr id="88" name="n_1mainValue【道路】&#10;有形固定資産減価償却率">
          <a:extLst>
            <a:ext uri="{FF2B5EF4-FFF2-40B4-BE49-F238E27FC236}">
              <a16:creationId xmlns:a16="http://schemas.microsoft.com/office/drawing/2014/main" id="{B1CE0C4A-3ED0-4779-83B9-6CA5B2F0F14F}"/>
            </a:ext>
          </a:extLst>
        </xdr:cNvPr>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78213</xdr:rowOff>
    </xdr:from>
    <xdr:ext cx="405111" cy="259045"/>
    <xdr:sp macro="" textlink="">
      <xdr:nvSpPr>
        <xdr:cNvPr id="89" name="n_2mainValue【道路】&#10;有形固定資産減価償却率">
          <a:extLst>
            <a:ext uri="{FF2B5EF4-FFF2-40B4-BE49-F238E27FC236}">
              <a16:creationId xmlns:a16="http://schemas.microsoft.com/office/drawing/2014/main" id="{CDDA6939-C497-47EC-86C7-6358B8D69D76}"/>
            </a:ext>
          </a:extLst>
        </xdr:cNvPr>
        <xdr:cNvSpPr txBox="1"/>
      </xdr:nvSpPr>
      <xdr:spPr>
        <a:xfrm>
          <a:off x="2705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61884</xdr:rowOff>
    </xdr:from>
    <xdr:ext cx="405111" cy="259045"/>
    <xdr:sp macro="" textlink="">
      <xdr:nvSpPr>
        <xdr:cNvPr id="90" name="n_3mainValue【道路】&#10;有形固定資産減価償却率">
          <a:extLst>
            <a:ext uri="{FF2B5EF4-FFF2-40B4-BE49-F238E27FC236}">
              <a16:creationId xmlns:a16="http://schemas.microsoft.com/office/drawing/2014/main" id="{CF5C5E31-7E69-4E49-97C6-F26A4EFC6F46}"/>
            </a:ext>
          </a:extLst>
        </xdr:cNvPr>
        <xdr:cNvSpPr txBox="1"/>
      </xdr:nvSpPr>
      <xdr:spPr>
        <a:xfrm>
          <a:off x="1816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34126</xdr:rowOff>
    </xdr:from>
    <xdr:ext cx="405111" cy="259045"/>
    <xdr:sp macro="" textlink="">
      <xdr:nvSpPr>
        <xdr:cNvPr id="91" name="n_4mainValue【道路】&#10;有形固定資産減価償却率">
          <a:extLst>
            <a:ext uri="{FF2B5EF4-FFF2-40B4-BE49-F238E27FC236}">
              <a16:creationId xmlns:a16="http://schemas.microsoft.com/office/drawing/2014/main" id="{4B3CE6D6-2AAF-4BFA-8AF2-AD40CBCA33DF}"/>
            </a:ext>
          </a:extLst>
        </xdr:cNvPr>
        <xdr:cNvSpPr txBox="1"/>
      </xdr:nvSpPr>
      <xdr:spPr>
        <a:xfrm>
          <a:off x="927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C0009DD-28E4-4181-BF5A-D92C760F751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806FAD3-8AB5-4982-9A6E-4698000B5D9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99EEDC2-445D-47AB-A2D9-8FDA33EF53C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4C0048E-BE39-4357-AC98-5C2108BC86B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E27FAA5-CEC7-4047-AADB-BF5221B6117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28D511F-6585-4B14-A77C-3AFC06D6938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9CB4389-73A9-4CA4-AB7D-D2E565B7787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8DEEB65-0F86-40D0-8C6A-EEADC847FA1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6D29197B-D293-416C-86B6-F2C83E0DF0B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AB2DAB2-E357-459B-8B72-83FE6E8C97F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16BB1DD8-7531-474F-BEE9-658EDA6320D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E0FB6404-81A8-414E-A5FC-6BCE8F7A647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4DF4DB70-DDA0-491C-895D-55522232A12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116A11E0-CA59-4314-B49A-7A577A57341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8E04B407-5086-4B8B-BFDE-8BEF31EBE6E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193B7DE1-A8B0-4923-AB23-778E6C3613A2}"/>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CD493947-C6AD-4770-8E05-F41688BAC85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00F7DD81-7C8B-4693-B040-269399143C57}"/>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A1D58B82-D0F6-4EF6-81B5-CF399964585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D005E1D6-42E6-41FC-B0EA-FD2C94D99CF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3D01771-E14C-4E43-B4B5-2ED73618F39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DD2B1A52-FAA7-4D9F-BC2B-66606ACB96CB}"/>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4A735A2E-93CB-445A-98C0-4B48B692AB90}"/>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5057A428-FE94-4EC5-8422-F06C375B503B}"/>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D544CC98-0B4E-4595-A2C5-8926C09F9A93}"/>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1350043C-01DB-45FB-AF91-457E853FFD4C}"/>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2E2A5AFF-3D9E-4DF0-A8B2-5FB1CFD41ECA}"/>
            </a:ext>
          </a:extLst>
        </xdr:cNvPr>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31C6E02B-1B67-497C-A8A4-B700A3595C1B}"/>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53824</xdr:rowOff>
    </xdr:from>
    <xdr:to>
      <xdr:col>50</xdr:col>
      <xdr:colOff>165100</xdr:colOff>
      <xdr:row>40</xdr:row>
      <xdr:rowOff>155424</xdr:rowOff>
    </xdr:to>
    <xdr:sp macro="" textlink="">
      <xdr:nvSpPr>
        <xdr:cNvPr id="120" name="フローチャート: 判断 119">
          <a:extLst>
            <a:ext uri="{FF2B5EF4-FFF2-40B4-BE49-F238E27FC236}">
              <a16:creationId xmlns:a16="http://schemas.microsoft.com/office/drawing/2014/main" id="{7419BBC5-B2F9-440A-95E2-F641A1470E1E}"/>
            </a:ext>
          </a:extLst>
        </xdr:cNvPr>
        <xdr:cNvSpPr/>
      </xdr:nvSpPr>
      <xdr:spPr>
        <a:xfrm>
          <a:off x="9588500" y="69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60540</xdr:rowOff>
    </xdr:from>
    <xdr:to>
      <xdr:col>46</xdr:col>
      <xdr:colOff>38100</xdr:colOff>
      <xdr:row>40</xdr:row>
      <xdr:rowOff>162140</xdr:rowOff>
    </xdr:to>
    <xdr:sp macro="" textlink="">
      <xdr:nvSpPr>
        <xdr:cNvPr id="121" name="フローチャート: 判断 120">
          <a:extLst>
            <a:ext uri="{FF2B5EF4-FFF2-40B4-BE49-F238E27FC236}">
              <a16:creationId xmlns:a16="http://schemas.microsoft.com/office/drawing/2014/main" id="{8CB3F346-AD17-41F6-96FA-7F15B289AB86}"/>
            </a:ext>
          </a:extLst>
        </xdr:cNvPr>
        <xdr:cNvSpPr/>
      </xdr:nvSpPr>
      <xdr:spPr>
        <a:xfrm>
          <a:off x="8699500" y="691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55006</xdr:rowOff>
    </xdr:from>
    <xdr:to>
      <xdr:col>41</xdr:col>
      <xdr:colOff>101600</xdr:colOff>
      <xdr:row>40</xdr:row>
      <xdr:rowOff>156606</xdr:rowOff>
    </xdr:to>
    <xdr:sp macro="" textlink="">
      <xdr:nvSpPr>
        <xdr:cNvPr id="122" name="フローチャート: 判断 121">
          <a:extLst>
            <a:ext uri="{FF2B5EF4-FFF2-40B4-BE49-F238E27FC236}">
              <a16:creationId xmlns:a16="http://schemas.microsoft.com/office/drawing/2014/main" id="{6C0F0302-5D81-4B03-86AF-0AE436A51367}"/>
            </a:ext>
          </a:extLst>
        </xdr:cNvPr>
        <xdr:cNvSpPr/>
      </xdr:nvSpPr>
      <xdr:spPr>
        <a:xfrm>
          <a:off x="7810500" y="691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53317</xdr:rowOff>
    </xdr:from>
    <xdr:to>
      <xdr:col>36</xdr:col>
      <xdr:colOff>165100</xdr:colOff>
      <xdr:row>40</xdr:row>
      <xdr:rowOff>154917</xdr:rowOff>
    </xdr:to>
    <xdr:sp macro="" textlink="">
      <xdr:nvSpPr>
        <xdr:cNvPr id="123" name="フローチャート: 判断 122">
          <a:extLst>
            <a:ext uri="{FF2B5EF4-FFF2-40B4-BE49-F238E27FC236}">
              <a16:creationId xmlns:a16="http://schemas.microsoft.com/office/drawing/2014/main" id="{B2E96383-FD20-4635-8CE0-F0A7E209E0C3}"/>
            </a:ext>
          </a:extLst>
        </xdr:cNvPr>
        <xdr:cNvSpPr/>
      </xdr:nvSpPr>
      <xdr:spPr>
        <a:xfrm>
          <a:off x="6921500" y="691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A194F2B-849A-4B0A-B434-3045E8E2281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0B89880-2314-4575-B64F-FE66C4B7C8B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6532468-3064-4577-A0CD-670DC8AA86A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3A561A7-FCC2-4824-8680-4A6BBB62CD0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FDE3D3A-1051-465A-83C0-517D79EE602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8829</xdr:rowOff>
    </xdr:from>
    <xdr:to>
      <xdr:col>55</xdr:col>
      <xdr:colOff>50800</xdr:colOff>
      <xdr:row>40</xdr:row>
      <xdr:rowOff>110429</xdr:rowOff>
    </xdr:to>
    <xdr:sp macro="" textlink="">
      <xdr:nvSpPr>
        <xdr:cNvPr id="129" name="楕円 128">
          <a:extLst>
            <a:ext uri="{FF2B5EF4-FFF2-40B4-BE49-F238E27FC236}">
              <a16:creationId xmlns:a16="http://schemas.microsoft.com/office/drawing/2014/main" id="{E5810536-9C20-4225-BB9E-185D18E827EE}"/>
            </a:ext>
          </a:extLst>
        </xdr:cNvPr>
        <xdr:cNvSpPr/>
      </xdr:nvSpPr>
      <xdr:spPr>
        <a:xfrm>
          <a:off x="10426700" y="686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31706</xdr:rowOff>
    </xdr:from>
    <xdr:ext cx="599010" cy="259045"/>
    <xdr:sp macro="" textlink="">
      <xdr:nvSpPr>
        <xdr:cNvPr id="130" name="【道路】&#10;一人当たり延長該当値テキスト">
          <a:extLst>
            <a:ext uri="{FF2B5EF4-FFF2-40B4-BE49-F238E27FC236}">
              <a16:creationId xmlns:a16="http://schemas.microsoft.com/office/drawing/2014/main" id="{7CCB1AE6-DB7C-4C24-99DC-FDE295AEB73D}"/>
            </a:ext>
          </a:extLst>
        </xdr:cNvPr>
        <xdr:cNvSpPr txBox="1"/>
      </xdr:nvSpPr>
      <xdr:spPr>
        <a:xfrm>
          <a:off x="10515600" y="671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16791</xdr:rowOff>
    </xdr:from>
    <xdr:to>
      <xdr:col>50</xdr:col>
      <xdr:colOff>165100</xdr:colOff>
      <xdr:row>40</xdr:row>
      <xdr:rowOff>118391</xdr:rowOff>
    </xdr:to>
    <xdr:sp macro="" textlink="">
      <xdr:nvSpPr>
        <xdr:cNvPr id="131" name="楕円 130">
          <a:extLst>
            <a:ext uri="{FF2B5EF4-FFF2-40B4-BE49-F238E27FC236}">
              <a16:creationId xmlns:a16="http://schemas.microsoft.com/office/drawing/2014/main" id="{E4F7757B-196B-415F-B979-FD841C71FAFF}"/>
            </a:ext>
          </a:extLst>
        </xdr:cNvPr>
        <xdr:cNvSpPr/>
      </xdr:nvSpPr>
      <xdr:spPr>
        <a:xfrm>
          <a:off x="9588500" y="68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59629</xdr:rowOff>
    </xdr:from>
    <xdr:to>
      <xdr:col>55</xdr:col>
      <xdr:colOff>0</xdr:colOff>
      <xdr:row>40</xdr:row>
      <xdr:rowOff>67591</xdr:rowOff>
    </xdr:to>
    <xdr:cxnSp macro="">
      <xdr:nvCxnSpPr>
        <xdr:cNvPr id="132" name="直線コネクタ 131">
          <a:extLst>
            <a:ext uri="{FF2B5EF4-FFF2-40B4-BE49-F238E27FC236}">
              <a16:creationId xmlns:a16="http://schemas.microsoft.com/office/drawing/2014/main" id="{20415493-82EF-4A56-BEBD-3B4DCAFAFDA8}"/>
            </a:ext>
          </a:extLst>
        </xdr:cNvPr>
        <xdr:cNvCxnSpPr/>
      </xdr:nvCxnSpPr>
      <xdr:spPr>
        <a:xfrm flipV="1">
          <a:off x="9639300" y="6917629"/>
          <a:ext cx="8382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18707</xdr:rowOff>
    </xdr:from>
    <xdr:to>
      <xdr:col>46</xdr:col>
      <xdr:colOff>38100</xdr:colOff>
      <xdr:row>40</xdr:row>
      <xdr:rowOff>120307</xdr:rowOff>
    </xdr:to>
    <xdr:sp macro="" textlink="">
      <xdr:nvSpPr>
        <xdr:cNvPr id="133" name="楕円 132">
          <a:extLst>
            <a:ext uri="{FF2B5EF4-FFF2-40B4-BE49-F238E27FC236}">
              <a16:creationId xmlns:a16="http://schemas.microsoft.com/office/drawing/2014/main" id="{DD5746BF-C3D5-4282-8DE4-D4943E1D8CAB}"/>
            </a:ext>
          </a:extLst>
        </xdr:cNvPr>
        <xdr:cNvSpPr/>
      </xdr:nvSpPr>
      <xdr:spPr>
        <a:xfrm>
          <a:off x="8699500" y="68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67591</xdr:rowOff>
    </xdr:from>
    <xdr:to>
      <xdr:col>50</xdr:col>
      <xdr:colOff>114300</xdr:colOff>
      <xdr:row>40</xdr:row>
      <xdr:rowOff>69507</xdr:rowOff>
    </xdr:to>
    <xdr:cxnSp macro="">
      <xdr:nvCxnSpPr>
        <xdr:cNvPr id="134" name="直線コネクタ 133">
          <a:extLst>
            <a:ext uri="{FF2B5EF4-FFF2-40B4-BE49-F238E27FC236}">
              <a16:creationId xmlns:a16="http://schemas.microsoft.com/office/drawing/2014/main" id="{FCB236DD-CC66-4262-A5E1-D31E251C0580}"/>
            </a:ext>
          </a:extLst>
        </xdr:cNvPr>
        <xdr:cNvCxnSpPr/>
      </xdr:nvCxnSpPr>
      <xdr:spPr>
        <a:xfrm flipV="1">
          <a:off x="8750300" y="6925591"/>
          <a:ext cx="8890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25217</xdr:rowOff>
    </xdr:from>
    <xdr:to>
      <xdr:col>41</xdr:col>
      <xdr:colOff>101600</xdr:colOff>
      <xdr:row>40</xdr:row>
      <xdr:rowOff>126817</xdr:rowOff>
    </xdr:to>
    <xdr:sp macro="" textlink="">
      <xdr:nvSpPr>
        <xdr:cNvPr id="135" name="楕円 134">
          <a:extLst>
            <a:ext uri="{FF2B5EF4-FFF2-40B4-BE49-F238E27FC236}">
              <a16:creationId xmlns:a16="http://schemas.microsoft.com/office/drawing/2014/main" id="{AD1CE917-F09E-422C-86D9-0207F3B5E9C0}"/>
            </a:ext>
          </a:extLst>
        </xdr:cNvPr>
        <xdr:cNvSpPr/>
      </xdr:nvSpPr>
      <xdr:spPr>
        <a:xfrm>
          <a:off x="7810500" y="688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69507</xdr:rowOff>
    </xdr:from>
    <xdr:to>
      <xdr:col>45</xdr:col>
      <xdr:colOff>177800</xdr:colOff>
      <xdr:row>40</xdr:row>
      <xdr:rowOff>76017</xdr:rowOff>
    </xdr:to>
    <xdr:cxnSp macro="">
      <xdr:nvCxnSpPr>
        <xdr:cNvPr id="136" name="直線コネクタ 135">
          <a:extLst>
            <a:ext uri="{FF2B5EF4-FFF2-40B4-BE49-F238E27FC236}">
              <a16:creationId xmlns:a16="http://schemas.microsoft.com/office/drawing/2014/main" id="{AF9890EE-9362-4423-99F5-6DD64247DE95}"/>
            </a:ext>
          </a:extLst>
        </xdr:cNvPr>
        <xdr:cNvCxnSpPr/>
      </xdr:nvCxnSpPr>
      <xdr:spPr>
        <a:xfrm flipV="1">
          <a:off x="7861300" y="6927507"/>
          <a:ext cx="889000" cy="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43649</xdr:rowOff>
    </xdr:from>
    <xdr:to>
      <xdr:col>36</xdr:col>
      <xdr:colOff>165100</xdr:colOff>
      <xdr:row>40</xdr:row>
      <xdr:rowOff>145249</xdr:rowOff>
    </xdr:to>
    <xdr:sp macro="" textlink="">
      <xdr:nvSpPr>
        <xdr:cNvPr id="137" name="楕円 136">
          <a:extLst>
            <a:ext uri="{FF2B5EF4-FFF2-40B4-BE49-F238E27FC236}">
              <a16:creationId xmlns:a16="http://schemas.microsoft.com/office/drawing/2014/main" id="{267FEE47-BCBE-4033-B14B-CFF86425C86A}"/>
            </a:ext>
          </a:extLst>
        </xdr:cNvPr>
        <xdr:cNvSpPr/>
      </xdr:nvSpPr>
      <xdr:spPr>
        <a:xfrm>
          <a:off x="6921500" y="690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76017</xdr:rowOff>
    </xdr:from>
    <xdr:to>
      <xdr:col>41</xdr:col>
      <xdr:colOff>50800</xdr:colOff>
      <xdr:row>40</xdr:row>
      <xdr:rowOff>94449</xdr:rowOff>
    </xdr:to>
    <xdr:cxnSp macro="">
      <xdr:nvCxnSpPr>
        <xdr:cNvPr id="138" name="直線コネクタ 137">
          <a:extLst>
            <a:ext uri="{FF2B5EF4-FFF2-40B4-BE49-F238E27FC236}">
              <a16:creationId xmlns:a16="http://schemas.microsoft.com/office/drawing/2014/main" id="{72C52F5C-7BF2-435A-A02B-FB68BF2AAC04}"/>
            </a:ext>
          </a:extLst>
        </xdr:cNvPr>
        <xdr:cNvCxnSpPr/>
      </xdr:nvCxnSpPr>
      <xdr:spPr>
        <a:xfrm flipV="1">
          <a:off x="6972300" y="6934017"/>
          <a:ext cx="889000" cy="1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146551</xdr:rowOff>
    </xdr:from>
    <xdr:ext cx="534377" cy="259045"/>
    <xdr:sp macro="" textlink="">
      <xdr:nvSpPr>
        <xdr:cNvPr id="139" name="n_1aveValue【道路】&#10;一人当たり延長">
          <a:extLst>
            <a:ext uri="{FF2B5EF4-FFF2-40B4-BE49-F238E27FC236}">
              <a16:creationId xmlns:a16="http://schemas.microsoft.com/office/drawing/2014/main" id="{D1CE8165-A205-462A-A492-CD1673719380}"/>
            </a:ext>
          </a:extLst>
        </xdr:cNvPr>
        <xdr:cNvSpPr txBox="1"/>
      </xdr:nvSpPr>
      <xdr:spPr>
        <a:xfrm>
          <a:off x="9359411" y="700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153267</xdr:rowOff>
    </xdr:from>
    <xdr:ext cx="534377" cy="259045"/>
    <xdr:sp macro="" textlink="">
      <xdr:nvSpPr>
        <xdr:cNvPr id="140" name="n_2aveValue【道路】&#10;一人当たり延長">
          <a:extLst>
            <a:ext uri="{FF2B5EF4-FFF2-40B4-BE49-F238E27FC236}">
              <a16:creationId xmlns:a16="http://schemas.microsoft.com/office/drawing/2014/main" id="{48DFDAB0-06AE-4491-9DCD-A6670C6D2DB5}"/>
            </a:ext>
          </a:extLst>
        </xdr:cNvPr>
        <xdr:cNvSpPr txBox="1"/>
      </xdr:nvSpPr>
      <xdr:spPr>
        <a:xfrm>
          <a:off x="8483111" y="701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147733</xdr:rowOff>
    </xdr:from>
    <xdr:ext cx="534377" cy="259045"/>
    <xdr:sp macro="" textlink="">
      <xdr:nvSpPr>
        <xdr:cNvPr id="141" name="n_3aveValue【道路】&#10;一人当たり延長">
          <a:extLst>
            <a:ext uri="{FF2B5EF4-FFF2-40B4-BE49-F238E27FC236}">
              <a16:creationId xmlns:a16="http://schemas.microsoft.com/office/drawing/2014/main" id="{63A8CA28-1CAC-4CCA-848B-3E578275D89C}"/>
            </a:ext>
          </a:extLst>
        </xdr:cNvPr>
        <xdr:cNvSpPr txBox="1"/>
      </xdr:nvSpPr>
      <xdr:spPr>
        <a:xfrm>
          <a:off x="7594111" y="700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146044</xdr:rowOff>
    </xdr:from>
    <xdr:ext cx="534377" cy="259045"/>
    <xdr:sp macro="" textlink="">
      <xdr:nvSpPr>
        <xdr:cNvPr id="142" name="n_4aveValue【道路】&#10;一人当たり延長">
          <a:extLst>
            <a:ext uri="{FF2B5EF4-FFF2-40B4-BE49-F238E27FC236}">
              <a16:creationId xmlns:a16="http://schemas.microsoft.com/office/drawing/2014/main" id="{BD0C6FFA-B0D5-4CEE-A727-916985030654}"/>
            </a:ext>
          </a:extLst>
        </xdr:cNvPr>
        <xdr:cNvSpPr txBox="1"/>
      </xdr:nvSpPr>
      <xdr:spPr>
        <a:xfrm>
          <a:off x="6705111" y="70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134918</xdr:rowOff>
    </xdr:from>
    <xdr:ext cx="599010" cy="259045"/>
    <xdr:sp macro="" textlink="">
      <xdr:nvSpPr>
        <xdr:cNvPr id="143" name="n_1mainValue【道路】&#10;一人当たり延長">
          <a:extLst>
            <a:ext uri="{FF2B5EF4-FFF2-40B4-BE49-F238E27FC236}">
              <a16:creationId xmlns:a16="http://schemas.microsoft.com/office/drawing/2014/main" id="{B81654A1-DBFF-4000-964D-E4E26BBBDEED}"/>
            </a:ext>
          </a:extLst>
        </xdr:cNvPr>
        <xdr:cNvSpPr txBox="1"/>
      </xdr:nvSpPr>
      <xdr:spPr>
        <a:xfrm>
          <a:off x="9327094" y="665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136834</xdr:rowOff>
    </xdr:from>
    <xdr:ext cx="599010" cy="259045"/>
    <xdr:sp macro="" textlink="">
      <xdr:nvSpPr>
        <xdr:cNvPr id="144" name="n_2mainValue【道路】&#10;一人当たり延長">
          <a:extLst>
            <a:ext uri="{FF2B5EF4-FFF2-40B4-BE49-F238E27FC236}">
              <a16:creationId xmlns:a16="http://schemas.microsoft.com/office/drawing/2014/main" id="{6C81168E-8F69-4512-B643-ECA983BB2C3B}"/>
            </a:ext>
          </a:extLst>
        </xdr:cNvPr>
        <xdr:cNvSpPr txBox="1"/>
      </xdr:nvSpPr>
      <xdr:spPr>
        <a:xfrm>
          <a:off x="8450794" y="665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143344</xdr:rowOff>
    </xdr:from>
    <xdr:ext cx="599010" cy="259045"/>
    <xdr:sp macro="" textlink="">
      <xdr:nvSpPr>
        <xdr:cNvPr id="145" name="n_3mainValue【道路】&#10;一人当たり延長">
          <a:extLst>
            <a:ext uri="{FF2B5EF4-FFF2-40B4-BE49-F238E27FC236}">
              <a16:creationId xmlns:a16="http://schemas.microsoft.com/office/drawing/2014/main" id="{69029381-D29F-49F6-B2DC-F725E8D83F47}"/>
            </a:ext>
          </a:extLst>
        </xdr:cNvPr>
        <xdr:cNvSpPr txBox="1"/>
      </xdr:nvSpPr>
      <xdr:spPr>
        <a:xfrm>
          <a:off x="7561794" y="665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161776</xdr:rowOff>
    </xdr:from>
    <xdr:ext cx="534377" cy="259045"/>
    <xdr:sp macro="" textlink="">
      <xdr:nvSpPr>
        <xdr:cNvPr id="146" name="n_4mainValue【道路】&#10;一人当たり延長">
          <a:extLst>
            <a:ext uri="{FF2B5EF4-FFF2-40B4-BE49-F238E27FC236}">
              <a16:creationId xmlns:a16="http://schemas.microsoft.com/office/drawing/2014/main" id="{AEFFA0E0-EF50-4181-9E88-4453CCA993A2}"/>
            </a:ext>
          </a:extLst>
        </xdr:cNvPr>
        <xdr:cNvSpPr txBox="1"/>
      </xdr:nvSpPr>
      <xdr:spPr>
        <a:xfrm>
          <a:off x="6705111" y="66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679A7830-6831-4CED-B158-211886488DF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873AB9D1-613E-4ABA-AB9D-F29F1B4FB60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FDB46A46-04D7-4F54-90E6-20BEA999806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77026F5C-CBD1-4910-9F14-EBA92271155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9B664311-647A-4A69-8A1D-06DC1F245DB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57CA3902-7CB9-4C5B-9440-5ED6ABF8C89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F61A396A-0443-4AA5-8C2B-F73E9F5685D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406760DA-3932-44BF-A031-2910C88D194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44DA11DC-886D-442A-8A86-609A2C141C8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2058ACC1-001E-4D58-9B81-7E5E3706B6D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26A8455B-B847-40E8-9437-4809F50140D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F3CE74E4-7087-4E68-B135-03F41DD5BD3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E033C6BD-0CCD-4636-8FEF-98877B060A4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CAAB850D-20ED-4407-A787-0487B625D90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67F5D265-2F1B-4FC4-9102-E67839AF96C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8C34EFE8-9AC1-4F2F-AA49-1E710FC16D7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6CCBE010-B594-4C65-99DF-B2B2F3A4FC8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4D3E883A-E54E-45DB-A873-95329C7DAA5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5710AECE-C24C-408E-8C3B-EDD51F96BF5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8DB388C4-537D-4E7B-A5FC-E47D3FD5EE3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E1077D8-4CFC-4CDA-8B80-4E57A9E3F6A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F8BB996-B8EC-4075-A813-68C7154B9FF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779CD334-5708-44D3-BF75-A2FC97EF5E6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A4956A1-0C6D-4E23-AFA3-93187B36419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64CF08C1-74AC-4EFA-A7E6-2CFB48BC392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BCB0C399-6C83-45CD-8A1A-FAB6EE79CB29}"/>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D9B379F4-42A1-4741-94AA-3E5E8FFD1B89}"/>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60209E42-9555-4394-8F59-2868282CAC0E}"/>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9EBB107C-4DB1-4298-B2B9-10F942B5EA39}"/>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DD4FDE31-07C5-41B8-A373-DCC812C7D3E2}"/>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53A56325-69DF-416A-8213-FC6DE2FA8B94}"/>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2A5A5723-B7CF-4FE3-89F6-B0DA570CAB39}"/>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79" name="フローチャート: 判断 178">
          <a:extLst>
            <a:ext uri="{FF2B5EF4-FFF2-40B4-BE49-F238E27FC236}">
              <a16:creationId xmlns:a16="http://schemas.microsoft.com/office/drawing/2014/main" id="{E2F6BD23-9E00-4E61-9E7A-D89C7E359167}"/>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0" name="フローチャート: 判断 179">
          <a:extLst>
            <a:ext uri="{FF2B5EF4-FFF2-40B4-BE49-F238E27FC236}">
              <a16:creationId xmlns:a16="http://schemas.microsoft.com/office/drawing/2014/main" id="{8FEC0B5A-D825-44EE-AEC7-DD292C27A404}"/>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1" name="フローチャート: 判断 180">
          <a:extLst>
            <a:ext uri="{FF2B5EF4-FFF2-40B4-BE49-F238E27FC236}">
              <a16:creationId xmlns:a16="http://schemas.microsoft.com/office/drawing/2014/main" id="{28EBC35C-2D82-4790-8C40-D8C0EEC4D66E}"/>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2" name="フローチャート: 判断 181">
          <a:extLst>
            <a:ext uri="{FF2B5EF4-FFF2-40B4-BE49-F238E27FC236}">
              <a16:creationId xmlns:a16="http://schemas.microsoft.com/office/drawing/2014/main" id="{EF49483D-9ED9-4E8B-8B55-266ECFF272C9}"/>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BDB493D-8FFD-495B-8831-71D2FD40288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52A09FF-94E7-4EE0-9BDA-6224E53A073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B4B278B-B8D8-44FA-AC9C-0B2F6A100B5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8EB4768-97C8-45F0-8BAF-81799BE6031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8FE8FE7-4A63-4697-A4E2-65FC7249268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188" name="楕円 187">
          <a:extLst>
            <a:ext uri="{FF2B5EF4-FFF2-40B4-BE49-F238E27FC236}">
              <a16:creationId xmlns:a16="http://schemas.microsoft.com/office/drawing/2014/main" id="{B3D52B36-39CB-44A9-8389-AB4D2BD925D0}"/>
            </a:ext>
          </a:extLst>
        </xdr:cNvPr>
        <xdr:cNvSpPr/>
      </xdr:nvSpPr>
      <xdr:spPr>
        <a:xfrm>
          <a:off x="45847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89643</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C9DA0F65-DA26-43D7-8EB2-669E34F25883}"/>
            </a:ext>
          </a:extLst>
        </xdr:cNvPr>
        <xdr:cNvSpPr txBox="1"/>
      </xdr:nvSpPr>
      <xdr:spPr>
        <a:xfrm>
          <a:off x="4673600" y="1020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53703</xdr:rowOff>
    </xdr:from>
    <xdr:to>
      <xdr:col>20</xdr:col>
      <xdr:colOff>38100</xdr:colOff>
      <xdr:row>61</xdr:row>
      <xdr:rowOff>155303</xdr:rowOff>
    </xdr:to>
    <xdr:sp macro="" textlink="">
      <xdr:nvSpPr>
        <xdr:cNvPr id="190" name="楕円 189">
          <a:extLst>
            <a:ext uri="{FF2B5EF4-FFF2-40B4-BE49-F238E27FC236}">
              <a16:creationId xmlns:a16="http://schemas.microsoft.com/office/drawing/2014/main" id="{C26B3FC6-B717-4ADD-BA1E-B9E976568005}"/>
            </a:ext>
          </a:extLst>
        </xdr:cNvPr>
        <xdr:cNvSpPr/>
      </xdr:nvSpPr>
      <xdr:spPr>
        <a:xfrm>
          <a:off x="3746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117566</xdr:rowOff>
    </xdr:from>
    <xdr:to>
      <xdr:col>24</xdr:col>
      <xdr:colOff>63500</xdr:colOff>
      <xdr:row>61</xdr:row>
      <xdr:rowOff>104503</xdr:rowOff>
    </xdr:to>
    <xdr:cxnSp macro="">
      <xdr:nvCxnSpPr>
        <xdr:cNvPr id="191" name="直線コネクタ 190">
          <a:extLst>
            <a:ext uri="{FF2B5EF4-FFF2-40B4-BE49-F238E27FC236}">
              <a16:creationId xmlns:a16="http://schemas.microsoft.com/office/drawing/2014/main" id="{399F3B71-AD39-4732-8B04-AB361758C682}"/>
            </a:ext>
          </a:extLst>
        </xdr:cNvPr>
        <xdr:cNvCxnSpPr/>
      </xdr:nvCxnSpPr>
      <xdr:spPr>
        <a:xfrm flipV="1">
          <a:off x="3797300" y="10404566"/>
          <a:ext cx="8382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32476</xdr:rowOff>
    </xdr:from>
    <xdr:to>
      <xdr:col>15</xdr:col>
      <xdr:colOff>101600</xdr:colOff>
      <xdr:row>61</xdr:row>
      <xdr:rowOff>134076</xdr:rowOff>
    </xdr:to>
    <xdr:sp macro="" textlink="">
      <xdr:nvSpPr>
        <xdr:cNvPr id="192" name="楕円 191">
          <a:extLst>
            <a:ext uri="{FF2B5EF4-FFF2-40B4-BE49-F238E27FC236}">
              <a16:creationId xmlns:a16="http://schemas.microsoft.com/office/drawing/2014/main" id="{0285BC23-EC4C-4D36-82F9-4B73ECC2C0E9}"/>
            </a:ext>
          </a:extLst>
        </xdr:cNvPr>
        <xdr:cNvSpPr/>
      </xdr:nvSpPr>
      <xdr:spPr>
        <a:xfrm>
          <a:off x="2857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83276</xdr:rowOff>
    </xdr:from>
    <xdr:to>
      <xdr:col>19</xdr:col>
      <xdr:colOff>177800</xdr:colOff>
      <xdr:row>61</xdr:row>
      <xdr:rowOff>104503</xdr:rowOff>
    </xdr:to>
    <xdr:cxnSp macro="">
      <xdr:nvCxnSpPr>
        <xdr:cNvPr id="193" name="直線コネクタ 192">
          <a:extLst>
            <a:ext uri="{FF2B5EF4-FFF2-40B4-BE49-F238E27FC236}">
              <a16:creationId xmlns:a16="http://schemas.microsoft.com/office/drawing/2014/main" id="{C8AD9CA4-F656-4AF2-9426-A6CDF18C0DBA}"/>
            </a:ext>
          </a:extLst>
        </xdr:cNvPr>
        <xdr:cNvCxnSpPr/>
      </xdr:nvCxnSpPr>
      <xdr:spPr>
        <a:xfrm>
          <a:off x="2908300" y="1054172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4717</xdr:rowOff>
    </xdr:from>
    <xdr:to>
      <xdr:col>10</xdr:col>
      <xdr:colOff>165100</xdr:colOff>
      <xdr:row>61</xdr:row>
      <xdr:rowOff>106317</xdr:rowOff>
    </xdr:to>
    <xdr:sp macro="" textlink="">
      <xdr:nvSpPr>
        <xdr:cNvPr id="194" name="楕円 193">
          <a:extLst>
            <a:ext uri="{FF2B5EF4-FFF2-40B4-BE49-F238E27FC236}">
              <a16:creationId xmlns:a16="http://schemas.microsoft.com/office/drawing/2014/main" id="{7D8CA27D-23B5-4269-B2B0-1E8F8EC2C8DE}"/>
            </a:ext>
          </a:extLst>
        </xdr:cNvPr>
        <xdr:cNvSpPr/>
      </xdr:nvSpPr>
      <xdr:spPr>
        <a:xfrm>
          <a:off x="1968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55517</xdr:rowOff>
    </xdr:from>
    <xdr:to>
      <xdr:col>15</xdr:col>
      <xdr:colOff>50800</xdr:colOff>
      <xdr:row>61</xdr:row>
      <xdr:rowOff>83276</xdr:rowOff>
    </xdr:to>
    <xdr:cxnSp macro="">
      <xdr:nvCxnSpPr>
        <xdr:cNvPr id="195" name="直線コネクタ 194">
          <a:extLst>
            <a:ext uri="{FF2B5EF4-FFF2-40B4-BE49-F238E27FC236}">
              <a16:creationId xmlns:a16="http://schemas.microsoft.com/office/drawing/2014/main" id="{137C7685-C94F-42C1-BE56-A4BED82678AE}"/>
            </a:ext>
          </a:extLst>
        </xdr:cNvPr>
        <xdr:cNvCxnSpPr/>
      </xdr:nvCxnSpPr>
      <xdr:spPr>
        <a:xfrm>
          <a:off x="2019300" y="105139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148409</xdr:rowOff>
    </xdr:from>
    <xdr:to>
      <xdr:col>6</xdr:col>
      <xdr:colOff>38100</xdr:colOff>
      <xdr:row>61</xdr:row>
      <xdr:rowOff>78559</xdr:rowOff>
    </xdr:to>
    <xdr:sp macro="" textlink="">
      <xdr:nvSpPr>
        <xdr:cNvPr id="196" name="楕円 195">
          <a:extLst>
            <a:ext uri="{FF2B5EF4-FFF2-40B4-BE49-F238E27FC236}">
              <a16:creationId xmlns:a16="http://schemas.microsoft.com/office/drawing/2014/main" id="{7A45FC3B-C2D6-4FA8-963A-3BCE3C0A5936}"/>
            </a:ext>
          </a:extLst>
        </xdr:cNvPr>
        <xdr:cNvSpPr/>
      </xdr:nvSpPr>
      <xdr:spPr>
        <a:xfrm>
          <a:off x="1079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27759</xdr:rowOff>
    </xdr:from>
    <xdr:to>
      <xdr:col>10</xdr:col>
      <xdr:colOff>114300</xdr:colOff>
      <xdr:row>61</xdr:row>
      <xdr:rowOff>55517</xdr:rowOff>
    </xdr:to>
    <xdr:cxnSp macro="">
      <xdr:nvCxnSpPr>
        <xdr:cNvPr id="197" name="直線コネクタ 196">
          <a:extLst>
            <a:ext uri="{FF2B5EF4-FFF2-40B4-BE49-F238E27FC236}">
              <a16:creationId xmlns:a16="http://schemas.microsoft.com/office/drawing/2014/main" id="{973B6BAA-B961-4403-ABC3-D5FA9563E993}"/>
            </a:ext>
          </a:extLst>
        </xdr:cNvPr>
        <xdr:cNvCxnSpPr/>
      </xdr:nvCxnSpPr>
      <xdr:spPr>
        <a:xfrm>
          <a:off x="1130300" y="1048620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2300BBDC-F6C5-4629-AA41-31403E54D647}"/>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C0369C9E-B365-4782-8056-0BB8311B931D}"/>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5B4E631-439B-4AA0-9DD5-64C8FBA4373D}"/>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4C7B65F7-69A5-4AC1-B53D-99BB28A80126}"/>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146430</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A2A17F03-C128-49CA-9DD1-A96F9FCD4328}"/>
            </a:ext>
          </a:extLst>
        </xdr:cNvPr>
        <xdr:cNvSpPr txBox="1"/>
      </xdr:nvSpPr>
      <xdr:spPr>
        <a:xfrm>
          <a:off x="3582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125203</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7C036316-B484-4A9E-A122-FA7865AAA70B}"/>
            </a:ext>
          </a:extLst>
        </xdr:cNvPr>
        <xdr:cNvSpPr txBox="1"/>
      </xdr:nvSpPr>
      <xdr:spPr>
        <a:xfrm>
          <a:off x="2705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97444</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5C5772AD-417E-48F7-9C0F-95771F97FF5D}"/>
            </a:ext>
          </a:extLst>
        </xdr:cNvPr>
        <xdr:cNvSpPr txBox="1"/>
      </xdr:nvSpPr>
      <xdr:spPr>
        <a:xfrm>
          <a:off x="1816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69686</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8D20EDFA-85F3-49E1-85C2-A569C55B0D74}"/>
            </a:ext>
          </a:extLst>
        </xdr:cNvPr>
        <xdr:cNvSpPr txBox="1"/>
      </xdr:nvSpPr>
      <xdr:spPr>
        <a:xfrm>
          <a:off x="927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D42EDA3F-C7DD-4E29-9580-85FCC62CFB1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4560E812-0A85-46AB-85EF-BFF16C7E834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F8351415-B7BB-4A2B-A8EA-81079F2CBEC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58A783BD-707D-434B-959D-0E60BF950B8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BC3AE4CA-9736-4894-A29C-D0988A0BC87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FDF70F5E-FD44-4F1D-8C8C-1FA0E50105E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DE472517-C4DA-4651-AD21-040A6702268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6C0AD154-0BA3-4209-A7D5-75D1E71C20A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2467C805-E56F-4DDD-A17C-B21526F9510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E585F895-9764-482D-A149-AF9AC869121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365FC66B-AEB6-48E6-A163-84300D27880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E15A8BF9-DEC1-4BFF-9926-2CF381951D5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BE2FA088-D508-48A5-8231-40376C9060F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2C98BA62-4D86-418E-B23E-0A2C9622163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ADF83C59-2457-4027-A974-147C5675361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BF9A62DC-CC37-4048-BB86-9FB7F3C9322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FBF70166-16F1-4F3B-A840-F2C54AF6332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A8A50560-2D7F-4795-A298-5D8EB17F670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D40D67C9-8D23-4E95-B290-632A6E3D28F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E8B1E6EA-C2CC-47C3-9F97-24F371CFF012}"/>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DD3E3328-8B2D-4A6C-99F2-F12573EFC5A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57DD2D58-9986-4EB5-85E5-9805F9994329}"/>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D98CAA26-6076-473D-994D-FD6609EF9BC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C0F99A17-8B9D-49BC-9AA3-18351847D0F5}"/>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AE0A7F59-D010-4384-BCC1-A890CBADDB09}"/>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4F7A3DEB-1A94-4EE3-BEEB-9E817F3B513F}"/>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D917B0C0-E346-4E22-B376-20D1F99DAE40}"/>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27743F39-DDD4-4797-BC93-67A706AF6D17}"/>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E8E54B1C-1AC4-48EF-A30C-20F70FDB8BA5}"/>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87185D58-2B61-4400-84C5-F484D0AC18CA}"/>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55834</xdr:rowOff>
    </xdr:from>
    <xdr:to>
      <xdr:col>50</xdr:col>
      <xdr:colOff>165100</xdr:colOff>
      <xdr:row>63</xdr:row>
      <xdr:rowOff>157434</xdr:rowOff>
    </xdr:to>
    <xdr:sp macro="" textlink="">
      <xdr:nvSpPr>
        <xdr:cNvPr id="236" name="フローチャート: 判断 235">
          <a:extLst>
            <a:ext uri="{FF2B5EF4-FFF2-40B4-BE49-F238E27FC236}">
              <a16:creationId xmlns:a16="http://schemas.microsoft.com/office/drawing/2014/main" id="{81FF2D55-D096-479D-A199-4C70A92C95EF}"/>
            </a:ext>
          </a:extLst>
        </xdr:cNvPr>
        <xdr:cNvSpPr/>
      </xdr:nvSpPr>
      <xdr:spPr>
        <a:xfrm>
          <a:off x="9588500" y="1085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37595</xdr:rowOff>
    </xdr:from>
    <xdr:to>
      <xdr:col>46</xdr:col>
      <xdr:colOff>38100</xdr:colOff>
      <xdr:row>63</xdr:row>
      <xdr:rowOff>139195</xdr:rowOff>
    </xdr:to>
    <xdr:sp macro="" textlink="">
      <xdr:nvSpPr>
        <xdr:cNvPr id="237" name="フローチャート: 判断 236">
          <a:extLst>
            <a:ext uri="{FF2B5EF4-FFF2-40B4-BE49-F238E27FC236}">
              <a16:creationId xmlns:a16="http://schemas.microsoft.com/office/drawing/2014/main" id="{7EF61BB8-E361-43AB-8A87-EDE40544B7D3}"/>
            </a:ext>
          </a:extLst>
        </xdr:cNvPr>
        <xdr:cNvSpPr/>
      </xdr:nvSpPr>
      <xdr:spPr>
        <a:xfrm>
          <a:off x="8699500" y="1083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61820</xdr:rowOff>
    </xdr:from>
    <xdr:to>
      <xdr:col>41</xdr:col>
      <xdr:colOff>101600</xdr:colOff>
      <xdr:row>63</xdr:row>
      <xdr:rowOff>163420</xdr:rowOff>
    </xdr:to>
    <xdr:sp macro="" textlink="">
      <xdr:nvSpPr>
        <xdr:cNvPr id="238" name="フローチャート: 判断 237">
          <a:extLst>
            <a:ext uri="{FF2B5EF4-FFF2-40B4-BE49-F238E27FC236}">
              <a16:creationId xmlns:a16="http://schemas.microsoft.com/office/drawing/2014/main" id="{6B123FDB-3913-473A-A9EB-1BEA08807A42}"/>
            </a:ext>
          </a:extLst>
        </xdr:cNvPr>
        <xdr:cNvSpPr/>
      </xdr:nvSpPr>
      <xdr:spPr>
        <a:xfrm>
          <a:off x="7810500" y="1086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67590</xdr:rowOff>
    </xdr:from>
    <xdr:to>
      <xdr:col>36</xdr:col>
      <xdr:colOff>165100</xdr:colOff>
      <xdr:row>63</xdr:row>
      <xdr:rowOff>169190</xdr:rowOff>
    </xdr:to>
    <xdr:sp macro="" textlink="">
      <xdr:nvSpPr>
        <xdr:cNvPr id="239" name="フローチャート: 判断 238">
          <a:extLst>
            <a:ext uri="{FF2B5EF4-FFF2-40B4-BE49-F238E27FC236}">
              <a16:creationId xmlns:a16="http://schemas.microsoft.com/office/drawing/2014/main" id="{5D733CA4-6EFB-422C-AB5E-92C5592AB1C0}"/>
            </a:ext>
          </a:extLst>
        </xdr:cNvPr>
        <xdr:cNvSpPr/>
      </xdr:nvSpPr>
      <xdr:spPr>
        <a:xfrm>
          <a:off x="6921500" y="108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45D2FAF-677A-447D-85C0-0BEC8467133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2E63483-8C50-4F47-9745-F8FB2D18674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9BAB0D8-FC09-4EFC-B963-745F1C7D576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C8AA674-AA2E-48CD-8AD4-0CE9264A35F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BC13366-07DD-4738-A838-3ED7AA60D67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115239</xdr:rowOff>
    </xdr:from>
    <xdr:to>
      <xdr:col>55</xdr:col>
      <xdr:colOff>50800</xdr:colOff>
      <xdr:row>64</xdr:row>
      <xdr:rowOff>45389</xdr:rowOff>
    </xdr:to>
    <xdr:sp macro="" textlink="">
      <xdr:nvSpPr>
        <xdr:cNvPr id="245" name="楕円 244">
          <a:extLst>
            <a:ext uri="{FF2B5EF4-FFF2-40B4-BE49-F238E27FC236}">
              <a16:creationId xmlns:a16="http://schemas.microsoft.com/office/drawing/2014/main" id="{3C2585D2-8D82-4C6E-9465-849ECFC23566}"/>
            </a:ext>
          </a:extLst>
        </xdr:cNvPr>
        <xdr:cNvSpPr/>
      </xdr:nvSpPr>
      <xdr:spPr>
        <a:xfrm>
          <a:off x="10426700" y="1091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30166</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996FBD9-F53D-4E9F-A5DC-78173A66F318}"/>
            </a:ext>
          </a:extLst>
        </xdr:cNvPr>
        <xdr:cNvSpPr txBox="1"/>
      </xdr:nvSpPr>
      <xdr:spPr>
        <a:xfrm>
          <a:off x="10515600" y="1083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130890</xdr:rowOff>
    </xdr:from>
    <xdr:to>
      <xdr:col>50</xdr:col>
      <xdr:colOff>165100</xdr:colOff>
      <xdr:row>64</xdr:row>
      <xdr:rowOff>61040</xdr:rowOff>
    </xdr:to>
    <xdr:sp macro="" textlink="">
      <xdr:nvSpPr>
        <xdr:cNvPr id="247" name="楕円 246">
          <a:extLst>
            <a:ext uri="{FF2B5EF4-FFF2-40B4-BE49-F238E27FC236}">
              <a16:creationId xmlns:a16="http://schemas.microsoft.com/office/drawing/2014/main" id="{2CE46CA4-4225-48FA-BB60-A8CEEACF1903}"/>
            </a:ext>
          </a:extLst>
        </xdr:cNvPr>
        <xdr:cNvSpPr/>
      </xdr:nvSpPr>
      <xdr:spPr>
        <a:xfrm>
          <a:off x="9588500" y="109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166039</xdr:rowOff>
    </xdr:from>
    <xdr:to>
      <xdr:col>55</xdr:col>
      <xdr:colOff>0</xdr:colOff>
      <xdr:row>64</xdr:row>
      <xdr:rowOff>10240</xdr:rowOff>
    </xdr:to>
    <xdr:cxnSp macro="">
      <xdr:nvCxnSpPr>
        <xdr:cNvPr id="248" name="直線コネクタ 247">
          <a:extLst>
            <a:ext uri="{FF2B5EF4-FFF2-40B4-BE49-F238E27FC236}">
              <a16:creationId xmlns:a16="http://schemas.microsoft.com/office/drawing/2014/main" id="{A4BDD99B-0467-4CF9-8574-246C995ED49A}"/>
            </a:ext>
          </a:extLst>
        </xdr:cNvPr>
        <xdr:cNvCxnSpPr/>
      </xdr:nvCxnSpPr>
      <xdr:spPr>
        <a:xfrm flipV="1">
          <a:off x="9639300" y="10967389"/>
          <a:ext cx="838200" cy="1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130308</xdr:rowOff>
    </xdr:from>
    <xdr:to>
      <xdr:col>46</xdr:col>
      <xdr:colOff>38100</xdr:colOff>
      <xdr:row>64</xdr:row>
      <xdr:rowOff>60458</xdr:rowOff>
    </xdr:to>
    <xdr:sp macro="" textlink="">
      <xdr:nvSpPr>
        <xdr:cNvPr id="249" name="楕円 248">
          <a:extLst>
            <a:ext uri="{FF2B5EF4-FFF2-40B4-BE49-F238E27FC236}">
              <a16:creationId xmlns:a16="http://schemas.microsoft.com/office/drawing/2014/main" id="{C11D4205-2DA7-49BD-9E73-46D40C41B950}"/>
            </a:ext>
          </a:extLst>
        </xdr:cNvPr>
        <xdr:cNvSpPr/>
      </xdr:nvSpPr>
      <xdr:spPr>
        <a:xfrm>
          <a:off x="8699500" y="1093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9658</xdr:rowOff>
    </xdr:from>
    <xdr:to>
      <xdr:col>50</xdr:col>
      <xdr:colOff>114300</xdr:colOff>
      <xdr:row>64</xdr:row>
      <xdr:rowOff>10240</xdr:rowOff>
    </xdr:to>
    <xdr:cxnSp macro="">
      <xdr:nvCxnSpPr>
        <xdr:cNvPr id="250" name="直線コネクタ 249">
          <a:extLst>
            <a:ext uri="{FF2B5EF4-FFF2-40B4-BE49-F238E27FC236}">
              <a16:creationId xmlns:a16="http://schemas.microsoft.com/office/drawing/2014/main" id="{C8941076-A1C4-41A6-A597-AD8944FB6AF5}"/>
            </a:ext>
          </a:extLst>
        </xdr:cNvPr>
        <xdr:cNvCxnSpPr/>
      </xdr:nvCxnSpPr>
      <xdr:spPr>
        <a:xfrm>
          <a:off x="8750300" y="10982458"/>
          <a:ext cx="889000" cy="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131421</xdr:rowOff>
    </xdr:from>
    <xdr:to>
      <xdr:col>41</xdr:col>
      <xdr:colOff>101600</xdr:colOff>
      <xdr:row>64</xdr:row>
      <xdr:rowOff>61571</xdr:rowOff>
    </xdr:to>
    <xdr:sp macro="" textlink="">
      <xdr:nvSpPr>
        <xdr:cNvPr id="251" name="楕円 250">
          <a:extLst>
            <a:ext uri="{FF2B5EF4-FFF2-40B4-BE49-F238E27FC236}">
              <a16:creationId xmlns:a16="http://schemas.microsoft.com/office/drawing/2014/main" id="{DCE1C6CF-2730-4885-95F6-4726B330CC27}"/>
            </a:ext>
          </a:extLst>
        </xdr:cNvPr>
        <xdr:cNvSpPr/>
      </xdr:nvSpPr>
      <xdr:spPr>
        <a:xfrm>
          <a:off x="7810500" y="109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9658</xdr:rowOff>
    </xdr:from>
    <xdr:to>
      <xdr:col>45</xdr:col>
      <xdr:colOff>177800</xdr:colOff>
      <xdr:row>64</xdr:row>
      <xdr:rowOff>10771</xdr:rowOff>
    </xdr:to>
    <xdr:cxnSp macro="">
      <xdr:nvCxnSpPr>
        <xdr:cNvPr id="252" name="直線コネクタ 251">
          <a:extLst>
            <a:ext uri="{FF2B5EF4-FFF2-40B4-BE49-F238E27FC236}">
              <a16:creationId xmlns:a16="http://schemas.microsoft.com/office/drawing/2014/main" id="{EC8E00DC-C356-4612-9087-9ADC0BCA9E68}"/>
            </a:ext>
          </a:extLst>
        </xdr:cNvPr>
        <xdr:cNvCxnSpPr/>
      </xdr:nvCxnSpPr>
      <xdr:spPr>
        <a:xfrm flipV="1">
          <a:off x="7861300" y="10982458"/>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133021</xdr:rowOff>
    </xdr:from>
    <xdr:to>
      <xdr:col>36</xdr:col>
      <xdr:colOff>165100</xdr:colOff>
      <xdr:row>64</xdr:row>
      <xdr:rowOff>63171</xdr:rowOff>
    </xdr:to>
    <xdr:sp macro="" textlink="">
      <xdr:nvSpPr>
        <xdr:cNvPr id="253" name="楕円 252">
          <a:extLst>
            <a:ext uri="{FF2B5EF4-FFF2-40B4-BE49-F238E27FC236}">
              <a16:creationId xmlns:a16="http://schemas.microsoft.com/office/drawing/2014/main" id="{9749AA51-F567-4AB7-9A3D-EC44F29331E1}"/>
            </a:ext>
          </a:extLst>
        </xdr:cNvPr>
        <xdr:cNvSpPr/>
      </xdr:nvSpPr>
      <xdr:spPr>
        <a:xfrm>
          <a:off x="6921500" y="109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10771</xdr:rowOff>
    </xdr:from>
    <xdr:to>
      <xdr:col>41</xdr:col>
      <xdr:colOff>50800</xdr:colOff>
      <xdr:row>64</xdr:row>
      <xdr:rowOff>12371</xdr:rowOff>
    </xdr:to>
    <xdr:cxnSp macro="">
      <xdr:nvCxnSpPr>
        <xdr:cNvPr id="254" name="直線コネクタ 253">
          <a:extLst>
            <a:ext uri="{FF2B5EF4-FFF2-40B4-BE49-F238E27FC236}">
              <a16:creationId xmlns:a16="http://schemas.microsoft.com/office/drawing/2014/main" id="{6D95AD33-D318-4204-9BC2-0424B2B5B716}"/>
            </a:ext>
          </a:extLst>
        </xdr:cNvPr>
        <xdr:cNvCxnSpPr/>
      </xdr:nvCxnSpPr>
      <xdr:spPr>
        <a:xfrm flipV="1">
          <a:off x="6972300" y="1098357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2511</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64C9DC3D-B143-4E26-B1BA-7CAC2148BB0C}"/>
            </a:ext>
          </a:extLst>
        </xdr:cNvPr>
        <xdr:cNvSpPr txBox="1"/>
      </xdr:nvSpPr>
      <xdr:spPr>
        <a:xfrm>
          <a:off x="9281505" y="10632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155722</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472232FB-80AC-49D1-A148-E3065FF4CE0B}"/>
            </a:ext>
          </a:extLst>
        </xdr:cNvPr>
        <xdr:cNvSpPr txBox="1"/>
      </xdr:nvSpPr>
      <xdr:spPr>
        <a:xfrm>
          <a:off x="8405205" y="10614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8497</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7A26C2C1-4E8B-4349-AB8B-28195137EFCA}"/>
            </a:ext>
          </a:extLst>
        </xdr:cNvPr>
        <xdr:cNvSpPr txBox="1"/>
      </xdr:nvSpPr>
      <xdr:spPr>
        <a:xfrm>
          <a:off x="7516205" y="10638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14267</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FC26B3E8-2ADE-4392-BDBB-AEA003C34E27}"/>
            </a:ext>
          </a:extLst>
        </xdr:cNvPr>
        <xdr:cNvSpPr txBox="1"/>
      </xdr:nvSpPr>
      <xdr:spPr>
        <a:xfrm>
          <a:off x="6627205" y="10644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52167</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71E6C096-CD93-4AD4-962C-6D9BFF03481F}"/>
            </a:ext>
          </a:extLst>
        </xdr:cNvPr>
        <xdr:cNvSpPr txBox="1"/>
      </xdr:nvSpPr>
      <xdr:spPr>
        <a:xfrm>
          <a:off x="9327095" y="1102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51585</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9891AE2F-27F7-4FA9-A43C-4940801AA0C8}"/>
            </a:ext>
          </a:extLst>
        </xdr:cNvPr>
        <xdr:cNvSpPr txBox="1"/>
      </xdr:nvSpPr>
      <xdr:spPr>
        <a:xfrm>
          <a:off x="8450795" y="1102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52698</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E72DCACC-7A9A-4071-99B8-CF6CEF687BC0}"/>
            </a:ext>
          </a:extLst>
        </xdr:cNvPr>
        <xdr:cNvSpPr txBox="1"/>
      </xdr:nvSpPr>
      <xdr:spPr>
        <a:xfrm>
          <a:off x="7561795" y="110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54298</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419E5006-BFB4-44AB-AC3B-F686FD9AE4BA}"/>
            </a:ext>
          </a:extLst>
        </xdr:cNvPr>
        <xdr:cNvSpPr txBox="1"/>
      </xdr:nvSpPr>
      <xdr:spPr>
        <a:xfrm>
          <a:off x="6672795" y="1102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696E0321-D508-427C-AB36-C704DC78F75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E91F84BB-F393-4B60-9BAC-9A10AB6151B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4EE578C9-C205-4787-B6F5-7ACED4CDE09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216487-9C26-4BBB-968A-136F9DF3109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1385CEF7-FCC7-4558-8E4E-18B35204236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B5368483-C96E-469E-8FED-761F01803CA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655F9819-103A-4566-BC08-927AA29F767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1A315AF6-6D88-4F14-8FDC-7D2405CCD1A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75D537CE-283B-49CE-B691-917540F40FA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768437C9-7F09-4A55-ADD1-BE626D71ABF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6A47DED3-ADBC-4AE1-8276-542A602E351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3EB238F9-C369-4ECB-86E2-BDEEA164049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DE87CE63-90F0-4289-AAC8-FA339DE9514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C104FE36-A70F-498B-A760-9147DC1B0C6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C95B6E74-FD6E-49E2-8BCF-F458B20E322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E85C1146-E010-484E-B46D-937309EC90F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12BFB810-A22D-49C6-9CD4-2C738EB8C7D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C4F59989-9CA3-4B08-B6EB-702FB13906B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4C48C1F6-A192-4376-8547-4E411083F58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ED16D1E6-CEE1-4BC1-89EB-AE4126639C4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E73BDF73-AC35-4861-9B86-3E692DF7ABA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FA75287-57C2-44B6-8F6E-51D3872ACD1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C3C384D2-522D-40BD-9540-FE92B657EDF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B3201C3D-5592-423D-82E6-7E32D8ADCAB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D527A114-64BE-432D-8048-45585133703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EE07F246-4C67-4A2D-9BB8-A518D16C6863}"/>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FA9484B4-5C0F-4A04-B9A6-F914F8972AD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B570C126-9FD7-457F-8716-0FC575742A7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96B341CE-73E4-4956-BCE3-ECBDEAC847DD}"/>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1764A596-37BD-4017-A68C-07F1BA8FFE14}"/>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BC47D92E-0C01-4966-8F0A-40BFEE31747E}"/>
            </a:ext>
          </a:extLst>
        </xdr:cNvPr>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21A23788-E1B6-4B7B-836A-34C0D7F515C1}"/>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5" name="フローチャート: 判断 294">
          <a:extLst>
            <a:ext uri="{FF2B5EF4-FFF2-40B4-BE49-F238E27FC236}">
              <a16:creationId xmlns:a16="http://schemas.microsoft.com/office/drawing/2014/main" id="{E907091A-8E6E-45D0-8E8A-D07831808E0A}"/>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129358</xdr:rowOff>
    </xdr:from>
    <xdr:to>
      <xdr:col>15</xdr:col>
      <xdr:colOff>101600</xdr:colOff>
      <xdr:row>83</xdr:row>
      <xdr:rowOff>59508</xdr:rowOff>
    </xdr:to>
    <xdr:sp macro="" textlink="">
      <xdr:nvSpPr>
        <xdr:cNvPr id="296" name="フローチャート: 判断 295">
          <a:extLst>
            <a:ext uri="{FF2B5EF4-FFF2-40B4-BE49-F238E27FC236}">
              <a16:creationId xmlns:a16="http://schemas.microsoft.com/office/drawing/2014/main" id="{4BDEEEFA-A5A4-49CE-8085-08C9B366055D}"/>
            </a:ext>
          </a:extLst>
        </xdr:cNvPr>
        <xdr:cNvSpPr/>
      </xdr:nvSpPr>
      <xdr:spPr>
        <a:xfrm>
          <a:off x="2857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139156</xdr:rowOff>
    </xdr:from>
    <xdr:to>
      <xdr:col>10</xdr:col>
      <xdr:colOff>165100</xdr:colOff>
      <xdr:row>83</xdr:row>
      <xdr:rowOff>69306</xdr:rowOff>
    </xdr:to>
    <xdr:sp macro="" textlink="">
      <xdr:nvSpPr>
        <xdr:cNvPr id="297" name="フローチャート: 判断 296">
          <a:extLst>
            <a:ext uri="{FF2B5EF4-FFF2-40B4-BE49-F238E27FC236}">
              <a16:creationId xmlns:a16="http://schemas.microsoft.com/office/drawing/2014/main" id="{FB6D285B-9D35-4EE8-9CDA-B0B12FBBC72A}"/>
            </a:ext>
          </a:extLst>
        </xdr:cNvPr>
        <xdr:cNvSpPr/>
      </xdr:nvSpPr>
      <xdr:spPr>
        <a:xfrm>
          <a:off x="1968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122827</xdr:rowOff>
    </xdr:from>
    <xdr:to>
      <xdr:col>6</xdr:col>
      <xdr:colOff>38100</xdr:colOff>
      <xdr:row>83</xdr:row>
      <xdr:rowOff>52977</xdr:rowOff>
    </xdr:to>
    <xdr:sp macro="" textlink="">
      <xdr:nvSpPr>
        <xdr:cNvPr id="298" name="フローチャート: 判断 297">
          <a:extLst>
            <a:ext uri="{FF2B5EF4-FFF2-40B4-BE49-F238E27FC236}">
              <a16:creationId xmlns:a16="http://schemas.microsoft.com/office/drawing/2014/main" id="{3637E5CB-C83F-4758-8C1C-5533216D71BD}"/>
            </a:ext>
          </a:extLst>
        </xdr:cNvPr>
        <xdr:cNvSpPr/>
      </xdr:nvSpPr>
      <xdr:spPr>
        <a:xfrm>
          <a:off x="1079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65A7CC9-4DD8-4742-959D-F24AF29E07D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A0F78CC-3E9A-421E-90CE-2F20DBB6B2A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3BE1B87-081E-4B68-968F-F987D478629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47488E8-F430-425A-A3AB-6DA322A1785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ADE9BDC-8573-45E1-8840-BBFC95E81C5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158750</xdr:rowOff>
    </xdr:from>
    <xdr:to>
      <xdr:col>24</xdr:col>
      <xdr:colOff>114300</xdr:colOff>
      <xdr:row>86</xdr:row>
      <xdr:rowOff>88900</xdr:rowOff>
    </xdr:to>
    <xdr:sp macro="" textlink="">
      <xdr:nvSpPr>
        <xdr:cNvPr id="304" name="楕円 303">
          <a:extLst>
            <a:ext uri="{FF2B5EF4-FFF2-40B4-BE49-F238E27FC236}">
              <a16:creationId xmlns:a16="http://schemas.microsoft.com/office/drawing/2014/main" id="{35ADE6D2-C86C-4A64-8DB0-403A72E5C548}"/>
            </a:ext>
          </a:extLst>
        </xdr:cNvPr>
        <xdr:cNvSpPr/>
      </xdr:nvSpPr>
      <xdr:spPr>
        <a:xfrm>
          <a:off x="4584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137177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C8F8A1E2-6337-49DA-A1E3-050276699943}"/>
            </a:ext>
          </a:extLst>
        </xdr:cNvPr>
        <xdr:cNvSpPr txBox="1"/>
      </xdr:nvSpPr>
      <xdr:spPr>
        <a:xfrm>
          <a:off x="4673600"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122827</xdr:rowOff>
    </xdr:from>
    <xdr:to>
      <xdr:col>20</xdr:col>
      <xdr:colOff>38100</xdr:colOff>
      <xdr:row>86</xdr:row>
      <xdr:rowOff>52977</xdr:rowOff>
    </xdr:to>
    <xdr:sp macro="" textlink="">
      <xdr:nvSpPr>
        <xdr:cNvPr id="306" name="楕円 305">
          <a:extLst>
            <a:ext uri="{FF2B5EF4-FFF2-40B4-BE49-F238E27FC236}">
              <a16:creationId xmlns:a16="http://schemas.microsoft.com/office/drawing/2014/main" id="{B5DA5157-2A1C-4099-AF1C-5727A082A411}"/>
            </a:ext>
          </a:extLst>
        </xdr:cNvPr>
        <xdr:cNvSpPr/>
      </xdr:nvSpPr>
      <xdr:spPr>
        <a:xfrm>
          <a:off x="3746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2177</xdr:rowOff>
    </xdr:from>
    <xdr:to>
      <xdr:col>24</xdr:col>
      <xdr:colOff>63500</xdr:colOff>
      <xdr:row>86</xdr:row>
      <xdr:rowOff>38100</xdr:rowOff>
    </xdr:to>
    <xdr:cxnSp macro="">
      <xdr:nvCxnSpPr>
        <xdr:cNvPr id="307" name="直線コネクタ 306">
          <a:extLst>
            <a:ext uri="{FF2B5EF4-FFF2-40B4-BE49-F238E27FC236}">
              <a16:creationId xmlns:a16="http://schemas.microsoft.com/office/drawing/2014/main" id="{54CABFDD-1364-4AE0-A41B-A98411EED2D0}"/>
            </a:ext>
          </a:extLst>
        </xdr:cNvPr>
        <xdr:cNvCxnSpPr/>
      </xdr:nvCxnSpPr>
      <xdr:spPr>
        <a:xfrm>
          <a:off x="3797300" y="147468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88537</xdr:rowOff>
    </xdr:from>
    <xdr:to>
      <xdr:col>15</xdr:col>
      <xdr:colOff>101600</xdr:colOff>
      <xdr:row>86</xdr:row>
      <xdr:rowOff>18687</xdr:rowOff>
    </xdr:to>
    <xdr:sp macro="" textlink="">
      <xdr:nvSpPr>
        <xdr:cNvPr id="308" name="楕円 307">
          <a:extLst>
            <a:ext uri="{FF2B5EF4-FFF2-40B4-BE49-F238E27FC236}">
              <a16:creationId xmlns:a16="http://schemas.microsoft.com/office/drawing/2014/main" id="{C5EFA0CB-9177-4FBF-BFC0-0E50AE806197}"/>
            </a:ext>
          </a:extLst>
        </xdr:cNvPr>
        <xdr:cNvSpPr/>
      </xdr:nvSpPr>
      <xdr:spPr>
        <a:xfrm>
          <a:off x="2857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139337</xdr:rowOff>
    </xdr:from>
    <xdr:to>
      <xdr:col>19</xdr:col>
      <xdr:colOff>177800</xdr:colOff>
      <xdr:row>86</xdr:row>
      <xdr:rowOff>2177</xdr:rowOff>
    </xdr:to>
    <xdr:cxnSp macro="">
      <xdr:nvCxnSpPr>
        <xdr:cNvPr id="309" name="直線コネクタ 308">
          <a:extLst>
            <a:ext uri="{FF2B5EF4-FFF2-40B4-BE49-F238E27FC236}">
              <a16:creationId xmlns:a16="http://schemas.microsoft.com/office/drawing/2014/main" id="{B15C5B8B-0A6B-48E5-8036-F3345551DD80}"/>
            </a:ext>
          </a:extLst>
        </xdr:cNvPr>
        <xdr:cNvCxnSpPr/>
      </xdr:nvCxnSpPr>
      <xdr:spPr>
        <a:xfrm>
          <a:off x="2908300" y="147125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52614</xdr:rowOff>
    </xdr:from>
    <xdr:to>
      <xdr:col>10</xdr:col>
      <xdr:colOff>165100</xdr:colOff>
      <xdr:row>85</xdr:row>
      <xdr:rowOff>154214</xdr:rowOff>
    </xdr:to>
    <xdr:sp macro="" textlink="">
      <xdr:nvSpPr>
        <xdr:cNvPr id="310" name="楕円 309">
          <a:extLst>
            <a:ext uri="{FF2B5EF4-FFF2-40B4-BE49-F238E27FC236}">
              <a16:creationId xmlns:a16="http://schemas.microsoft.com/office/drawing/2014/main" id="{52A0F751-3436-4D8A-875A-7B7D7F60F23C}"/>
            </a:ext>
          </a:extLst>
        </xdr:cNvPr>
        <xdr:cNvSpPr/>
      </xdr:nvSpPr>
      <xdr:spPr>
        <a:xfrm>
          <a:off x="19685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103414</xdr:rowOff>
    </xdr:from>
    <xdr:to>
      <xdr:col>15</xdr:col>
      <xdr:colOff>50800</xdr:colOff>
      <xdr:row>85</xdr:row>
      <xdr:rowOff>139337</xdr:rowOff>
    </xdr:to>
    <xdr:cxnSp macro="">
      <xdr:nvCxnSpPr>
        <xdr:cNvPr id="311" name="直線コネクタ 310">
          <a:extLst>
            <a:ext uri="{FF2B5EF4-FFF2-40B4-BE49-F238E27FC236}">
              <a16:creationId xmlns:a16="http://schemas.microsoft.com/office/drawing/2014/main" id="{844AF104-6450-4C28-BE05-6C99C130F05A}"/>
            </a:ext>
          </a:extLst>
        </xdr:cNvPr>
        <xdr:cNvCxnSpPr/>
      </xdr:nvCxnSpPr>
      <xdr:spPr>
        <a:xfrm>
          <a:off x="2019300" y="146766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18324</xdr:rowOff>
    </xdr:from>
    <xdr:to>
      <xdr:col>6</xdr:col>
      <xdr:colOff>38100</xdr:colOff>
      <xdr:row>85</xdr:row>
      <xdr:rowOff>119924</xdr:rowOff>
    </xdr:to>
    <xdr:sp macro="" textlink="">
      <xdr:nvSpPr>
        <xdr:cNvPr id="312" name="楕円 311">
          <a:extLst>
            <a:ext uri="{FF2B5EF4-FFF2-40B4-BE49-F238E27FC236}">
              <a16:creationId xmlns:a16="http://schemas.microsoft.com/office/drawing/2014/main" id="{7DB185F7-F913-4419-B727-49A05A03F49B}"/>
            </a:ext>
          </a:extLst>
        </xdr:cNvPr>
        <xdr:cNvSpPr/>
      </xdr:nvSpPr>
      <xdr:spPr>
        <a:xfrm>
          <a:off x="1079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69124</xdr:rowOff>
    </xdr:from>
    <xdr:to>
      <xdr:col>10</xdr:col>
      <xdr:colOff>114300</xdr:colOff>
      <xdr:row>85</xdr:row>
      <xdr:rowOff>103414</xdr:rowOff>
    </xdr:to>
    <xdr:cxnSp macro="">
      <xdr:nvCxnSpPr>
        <xdr:cNvPr id="313" name="直線コネクタ 312">
          <a:extLst>
            <a:ext uri="{FF2B5EF4-FFF2-40B4-BE49-F238E27FC236}">
              <a16:creationId xmlns:a16="http://schemas.microsoft.com/office/drawing/2014/main" id="{90AC5610-6D8C-481A-B2E0-4A77E84A298C}"/>
            </a:ext>
          </a:extLst>
        </xdr:cNvPr>
        <xdr:cNvCxnSpPr/>
      </xdr:nvCxnSpPr>
      <xdr:spPr>
        <a:xfrm>
          <a:off x="1130300" y="146423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4" name="n_1aveValue【公営住宅】&#10;有形固定資産減価償却率">
          <a:extLst>
            <a:ext uri="{FF2B5EF4-FFF2-40B4-BE49-F238E27FC236}">
              <a16:creationId xmlns:a16="http://schemas.microsoft.com/office/drawing/2014/main" id="{D8BA91F9-8571-4F78-822D-AFBA10C5EF79}"/>
            </a:ext>
          </a:extLst>
        </xdr:cNvPr>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76035</xdr:rowOff>
    </xdr:from>
    <xdr:ext cx="405111" cy="259045"/>
    <xdr:sp macro="" textlink="">
      <xdr:nvSpPr>
        <xdr:cNvPr id="315" name="n_2aveValue【公営住宅】&#10;有形固定資産減価償却率">
          <a:extLst>
            <a:ext uri="{FF2B5EF4-FFF2-40B4-BE49-F238E27FC236}">
              <a16:creationId xmlns:a16="http://schemas.microsoft.com/office/drawing/2014/main" id="{AC67AF70-49EC-4755-B74B-16D4CB8A861F}"/>
            </a:ext>
          </a:extLst>
        </xdr:cNvPr>
        <xdr:cNvSpPr txBox="1"/>
      </xdr:nvSpPr>
      <xdr:spPr>
        <a:xfrm>
          <a:off x="2705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85833</xdr:rowOff>
    </xdr:from>
    <xdr:ext cx="405111" cy="259045"/>
    <xdr:sp macro="" textlink="">
      <xdr:nvSpPr>
        <xdr:cNvPr id="316" name="n_3aveValue【公営住宅】&#10;有形固定資産減価償却率">
          <a:extLst>
            <a:ext uri="{FF2B5EF4-FFF2-40B4-BE49-F238E27FC236}">
              <a16:creationId xmlns:a16="http://schemas.microsoft.com/office/drawing/2014/main" id="{C3506D4A-BB9F-43E5-B122-A38EBCF37991}"/>
            </a:ext>
          </a:extLst>
        </xdr:cNvPr>
        <xdr:cNvSpPr txBox="1"/>
      </xdr:nvSpPr>
      <xdr:spPr>
        <a:xfrm>
          <a:off x="1816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69504</xdr:rowOff>
    </xdr:from>
    <xdr:ext cx="405111" cy="259045"/>
    <xdr:sp macro="" textlink="">
      <xdr:nvSpPr>
        <xdr:cNvPr id="317" name="n_4aveValue【公営住宅】&#10;有形固定資産減価償却率">
          <a:extLst>
            <a:ext uri="{FF2B5EF4-FFF2-40B4-BE49-F238E27FC236}">
              <a16:creationId xmlns:a16="http://schemas.microsoft.com/office/drawing/2014/main" id="{E803580D-4B08-4B75-BE13-989E1D599075}"/>
            </a:ext>
          </a:extLst>
        </xdr:cNvPr>
        <xdr:cNvSpPr txBox="1"/>
      </xdr:nvSpPr>
      <xdr:spPr>
        <a:xfrm>
          <a:off x="927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44104</xdr:rowOff>
    </xdr:from>
    <xdr:ext cx="405111" cy="259045"/>
    <xdr:sp macro="" textlink="">
      <xdr:nvSpPr>
        <xdr:cNvPr id="318" name="n_1mainValue【公営住宅】&#10;有形固定資産減価償却率">
          <a:extLst>
            <a:ext uri="{FF2B5EF4-FFF2-40B4-BE49-F238E27FC236}">
              <a16:creationId xmlns:a16="http://schemas.microsoft.com/office/drawing/2014/main" id="{FED36E6D-F208-4A47-B353-0E47982B3252}"/>
            </a:ext>
          </a:extLst>
        </xdr:cNvPr>
        <xdr:cNvSpPr txBox="1"/>
      </xdr:nvSpPr>
      <xdr:spPr>
        <a:xfrm>
          <a:off x="3582044" y="1478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9814</xdr:rowOff>
    </xdr:from>
    <xdr:ext cx="405111" cy="259045"/>
    <xdr:sp macro="" textlink="">
      <xdr:nvSpPr>
        <xdr:cNvPr id="319" name="n_2mainValue【公営住宅】&#10;有形固定資産減価償却率">
          <a:extLst>
            <a:ext uri="{FF2B5EF4-FFF2-40B4-BE49-F238E27FC236}">
              <a16:creationId xmlns:a16="http://schemas.microsoft.com/office/drawing/2014/main" id="{AD9AAE6B-1CFB-4EF5-8FD7-6DAFB93DE56F}"/>
            </a:ext>
          </a:extLst>
        </xdr:cNvPr>
        <xdr:cNvSpPr txBox="1"/>
      </xdr:nvSpPr>
      <xdr:spPr>
        <a:xfrm>
          <a:off x="2705744" y="1475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145341</xdr:rowOff>
    </xdr:from>
    <xdr:ext cx="405111" cy="259045"/>
    <xdr:sp macro="" textlink="">
      <xdr:nvSpPr>
        <xdr:cNvPr id="320" name="n_3mainValue【公営住宅】&#10;有形固定資産減価償却率">
          <a:extLst>
            <a:ext uri="{FF2B5EF4-FFF2-40B4-BE49-F238E27FC236}">
              <a16:creationId xmlns:a16="http://schemas.microsoft.com/office/drawing/2014/main" id="{54E0FA69-C844-4188-BF41-1FCB334AA8B8}"/>
            </a:ext>
          </a:extLst>
        </xdr:cNvPr>
        <xdr:cNvSpPr txBox="1"/>
      </xdr:nvSpPr>
      <xdr:spPr>
        <a:xfrm>
          <a:off x="1816744" y="1471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111051</xdr:rowOff>
    </xdr:from>
    <xdr:ext cx="405111" cy="259045"/>
    <xdr:sp macro="" textlink="">
      <xdr:nvSpPr>
        <xdr:cNvPr id="321" name="n_4mainValue【公営住宅】&#10;有形固定資産減価償却率">
          <a:extLst>
            <a:ext uri="{FF2B5EF4-FFF2-40B4-BE49-F238E27FC236}">
              <a16:creationId xmlns:a16="http://schemas.microsoft.com/office/drawing/2014/main" id="{2AF1888D-BE12-4B0E-95C1-2B6414DBC72F}"/>
            </a:ext>
          </a:extLst>
        </xdr:cNvPr>
        <xdr:cNvSpPr txBox="1"/>
      </xdr:nvSpPr>
      <xdr:spPr>
        <a:xfrm>
          <a:off x="927744" y="146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A9AC517-FD6D-4E8B-B6A6-C8E26075F4C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3BB8C4B8-01A1-42A2-A0D9-4E84DD76746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E777C936-AAF7-4598-AAED-2D5E0D350B3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8D76EEF8-F96C-4065-A320-6425FFDD5ED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7BC627E9-E253-4CB9-9CA9-CD31D5C1F3B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9F6B9151-CED1-4757-A87C-991F8988F6C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5FEDBD06-631C-4996-8EA6-54B66AE26F2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31B9ED2-CC84-4D5A-BF3D-5A0D91DC1D2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B187C85B-F643-44A9-890F-B655E3F37CC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7C3C6AEC-F48C-46D1-8CC7-CBF0F7C5AA5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E9773A58-98C6-4F50-84FF-F696BA94B14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176C05F5-71C9-4245-ADDB-DEE44C6BE14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81CA1C55-CBC0-423D-A9EE-552A85DA8FA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2FFE4B5A-058C-4D3E-9301-991102C8B841}"/>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3AD4CA9B-2F81-457B-B130-796D8F4250E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DA06ABCA-8E21-4BCB-BAC3-CE6D690CE47E}"/>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4317C724-1DB4-4020-96D7-0A7FB051429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1F7DFF2B-83C8-4648-80A5-CFA9441A8C9D}"/>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28AF15B9-8A4A-4897-A34F-2BDB5255505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D77F3FC1-8E95-45B5-8E16-2602F66F02D7}"/>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D875FBF9-4C62-47AC-8881-08592848A3D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D6DA6210-16AF-4822-96E5-8A8E9E0FA0CC}"/>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B197F63A-B20E-446E-A48F-F8467211850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F94CC157-DE86-4FAF-BF5D-CB0509143EE9}"/>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8E178D38-7ADC-45AA-9CCC-4E679F58DC2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67109A07-1064-4F92-9CEE-8910DFA8BEE4}"/>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AF594D50-DA1F-4EE9-B6BB-616237184AB5}"/>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DFAFCC0F-E434-4E88-A8F7-B9DA4501FA4F}"/>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339B1580-7673-4FD5-B622-707CEBDA8332}"/>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F981FF51-9D4F-471A-821F-BE92DFCB7F5E}"/>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0A5F3B55-3663-4919-A57F-CF1559766522}"/>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1468F294-F1BC-4354-A8DC-59483EBB3930}"/>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102318</xdr:rowOff>
    </xdr:from>
    <xdr:to>
      <xdr:col>50</xdr:col>
      <xdr:colOff>165100</xdr:colOff>
      <xdr:row>87</xdr:row>
      <xdr:rowOff>32468</xdr:rowOff>
    </xdr:to>
    <xdr:sp macro="" textlink="">
      <xdr:nvSpPr>
        <xdr:cNvPr id="354" name="フローチャート: 判断 353">
          <a:extLst>
            <a:ext uri="{FF2B5EF4-FFF2-40B4-BE49-F238E27FC236}">
              <a16:creationId xmlns:a16="http://schemas.microsoft.com/office/drawing/2014/main" id="{CBA0034D-CA01-4121-BB09-0C0B6CB3EEF4}"/>
            </a:ext>
          </a:extLst>
        </xdr:cNvPr>
        <xdr:cNvSpPr/>
      </xdr:nvSpPr>
      <xdr:spPr>
        <a:xfrm>
          <a:off x="9588500" y="14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102347</xdr:rowOff>
    </xdr:from>
    <xdr:to>
      <xdr:col>46</xdr:col>
      <xdr:colOff>38100</xdr:colOff>
      <xdr:row>87</xdr:row>
      <xdr:rowOff>32497</xdr:rowOff>
    </xdr:to>
    <xdr:sp macro="" textlink="">
      <xdr:nvSpPr>
        <xdr:cNvPr id="355" name="フローチャート: 判断 354">
          <a:extLst>
            <a:ext uri="{FF2B5EF4-FFF2-40B4-BE49-F238E27FC236}">
              <a16:creationId xmlns:a16="http://schemas.microsoft.com/office/drawing/2014/main" id="{31C82C00-4EB3-41D8-B6DC-9E181FB8176E}"/>
            </a:ext>
          </a:extLst>
        </xdr:cNvPr>
        <xdr:cNvSpPr/>
      </xdr:nvSpPr>
      <xdr:spPr>
        <a:xfrm>
          <a:off x="8699500" y="1484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103181</xdr:rowOff>
    </xdr:from>
    <xdr:to>
      <xdr:col>41</xdr:col>
      <xdr:colOff>101600</xdr:colOff>
      <xdr:row>87</xdr:row>
      <xdr:rowOff>33331</xdr:rowOff>
    </xdr:to>
    <xdr:sp macro="" textlink="">
      <xdr:nvSpPr>
        <xdr:cNvPr id="356" name="フローチャート: 判断 355">
          <a:extLst>
            <a:ext uri="{FF2B5EF4-FFF2-40B4-BE49-F238E27FC236}">
              <a16:creationId xmlns:a16="http://schemas.microsoft.com/office/drawing/2014/main" id="{55067E57-6D3A-469C-8D6B-62F37B80467E}"/>
            </a:ext>
          </a:extLst>
        </xdr:cNvPr>
        <xdr:cNvSpPr/>
      </xdr:nvSpPr>
      <xdr:spPr>
        <a:xfrm>
          <a:off x="7810500" y="1484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103053</xdr:rowOff>
    </xdr:from>
    <xdr:to>
      <xdr:col>36</xdr:col>
      <xdr:colOff>165100</xdr:colOff>
      <xdr:row>87</xdr:row>
      <xdr:rowOff>33203</xdr:rowOff>
    </xdr:to>
    <xdr:sp macro="" textlink="">
      <xdr:nvSpPr>
        <xdr:cNvPr id="357" name="フローチャート: 判断 356">
          <a:extLst>
            <a:ext uri="{FF2B5EF4-FFF2-40B4-BE49-F238E27FC236}">
              <a16:creationId xmlns:a16="http://schemas.microsoft.com/office/drawing/2014/main" id="{92603539-6699-4611-9F4F-37642C5E92F0}"/>
            </a:ext>
          </a:extLst>
        </xdr:cNvPr>
        <xdr:cNvSpPr/>
      </xdr:nvSpPr>
      <xdr:spPr>
        <a:xfrm>
          <a:off x="6921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B6EBC0D-1713-4AB7-BC4F-B37271A8F21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4C35DF1-9AB4-47CC-80F9-FDF6277865F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F1A177D-0CB9-43B8-B22D-1C0CAC369A1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EEFE66D-DCD1-436E-97DE-895FC927CDF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CB0BFB4-6A50-49CE-88C9-EFE3D8D8EEE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116815</xdr:rowOff>
    </xdr:from>
    <xdr:to>
      <xdr:col>55</xdr:col>
      <xdr:colOff>50800</xdr:colOff>
      <xdr:row>87</xdr:row>
      <xdr:rowOff>46965</xdr:rowOff>
    </xdr:to>
    <xdr:sp macro="" textlink="">
      <xdr:nvSpPr>
        <xdr:cNvPr id="363" name="楕円 362">
          <a:extLst>
            <a:ext uri="{FF2B5EF4-FFF2-40B4-BE49-F238E27FC236}">
              <a16:creationId xmlns:a16="http://schemas.microsoft.com/office/drawing/2014/main" id="{1635D6F4-E054-48C5-B5D6-F72D54D52AF8}"/>
            </a:ext>
          </a:extLst>
        </xdr:cNvPr>
        <xdr:cNvSpPr/>
      </xdr:nvSpPr>
      <xdr:spPr>
        <a:xfrm>
          <a:off x="10426700" y="148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a:extLst>
            <a:ext uri="{FF2B5EF4-FFF2-40B4-BE49-F238E27FC236}">
              <a16:creationId xmlns:a16="http://schemas.microsoft.com/office/drawing/2014/main" id="{347E7EE4-67E6-4F4E-B423-0DFD5368BB7E}"/>
            </a:ext>
          </a:extLst>
        </xdr:cNvPr>
        <xdr:cNvSpPr txBox="1"/>
      </xdr:nvSpPr>
      <xdr:spPr>
        <a:xfrm>
          <a:off x="10515600" y="148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116850</xdr:rowOff>
    </xdr:from>
    <xdr:to>
      <xdr:col>50</xdr:col>
      <xdr:colOff>165100</xdr:colOff>
      <xdr:row>87</xdr:row>
      <xdr:rowOff>47000</xdr:rowOff>
    </xdr:to>
    <xdr:sp macro="" textlink="">
      <xdr:nvSpPr>
        <xdr:cNvPr id="365" name="楕円 364">
          <a:extLst>
            <a:ext uri="{FF2B5EF4-FFF2-40B4-BE49-F238E27FC236}">
              <a16:creationId xmlns:a16="http://schemas.microsoft.com/office/drawing/2014/main" id="{E59EB777-86FC-490B-BAF0-EF5A221F3E36}"/>
            </a:ext>
          </a:extLst>
        </xdr:cNvPr>
        <xdr:cNvSpPr/>
      </xdr:nvSpPr>
      <xdr:spPr>
        <a:xfrm>
          <a:off x="9588500" y="14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167615</xdr:rowOff>
    </xdr:from>
    <xdr:to>
      <xdr:col>55</xdr:col>
      <xdr:colOff>0</xdr:colOff>
      <xdr:row>86</xdr:row>
      <xdr:rowOff>167650</xdr:rowOff>
    </xdr:to>
    <xdr:cxnSp macro="">
      <xdr:nvCxnSpPr>
        <xdr:cNvPr id="366" name="直線コネクタ 365">
          <a:extLst>
            <a:ext uri="{FF2B5EF4-FFF2-40B4-BE49-F238E27FC236}">
              <a16:creationId xmlns:a16="http://schemas.microsoft.com/office/drawing/2014/main" id="{ACB610FE-6AE0-4E83-812F-C821A4F564BE}"/>
            </a:ext>
          </a:extLst>
        </xdr:cNvPr>
        <xdr:cNvCxnSpPr/>
      </xdr:nvCxnSpPr>
      <xdr:spPr>
        <a:xfrm flipV="1">
          <a:off x="9639300" y="14912315"/>
          <a:ext cx="8382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116867</xdr:rowOff>
    </xdr:from>
    <xdr:to>
      <xdr:col>46</xdr:col>
      <xdr:colOff>38100</xdr:colOff>
      <xdr:row>87</xdr:row>
      <xdr:rowOff>47017</xdr:rowOff>
    </xdr:to>
    <xdr:sp macro="" textlink="">
      <xdr:nvSpPr>
        <xdr:cNvPr id="367" name="楕円 366">
          <a:extLst>
            <a:ext uri="{FF2B5EF4-FFF2-40B4-BE49-F238E27FC236}">
              <a16:creationId xmlns:a16="http://schemas.microsoft.com/office/drawing/2014/main" id="{3A75B4A4-A4AA-4D4A-B9A6-AF64581D987E}"/>
            </a:ext>
          </a:extLst>
        </xdr:cNvPr>
        <xdr:cNvSpPr/>
      </xdr:nvSpPr>
      <xdr:spPr>
        <a:xfrm>
          <a:off x="8699500" y="148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167650</xdr:rowOff>
    </xdr:from>
    <xdr:to>
      <xdr:col>50</xdr:col>
      <xdr:colOff>114300</xdr:colOff>
      <xdr:row>86</xdr:row>
      <xdr:rowOff>167667</xdr:rowOff>
    </xdr:to>
    <xdr:cxnSp macro="">
      <xdr:nvCxnSpPr>
        <xdr:cNvPr id="368" name="直線コネクタ 367">
          <a:extLst>
            <a:ext uri="{FF2B5EF4-FFF2-40B4-BE49-F238E27FC236}">
              <a16:creationId xmlns:a16="http://schemas.microsoft.com/office/drawing/2014/main" id="{53157F37-E733-420F-BB12-FF28B8BE452F}"/>
            </a:ext>
          </a:extLst>
        </xdr:cNvPr>
        <xdr:cNvCxnSpPr/>
      </xdr:nvCxnSpPr>
      <xdr:spPr>
        <a:xfrm flipV="1">
          <a:off x="8750300" y="14912350"/>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116883</xdr:rowOff>
    </xdr:from>
    <xdr:to>
      <xdr:col>41</xdr:col>
      <xdr:colOff>101600</xdr:colOff>
      <xdr:row>87</xdr:row>
      <xdr:rowOff>47033</xdr:rowOff>
    </xdr:to>
    <xdr:sp macro="" textlink="">
      <xdr:nvSpPr>
        <xdr:cNvPr id="369" name="楕円 368">
          <a:extLst>
            <a:ext uri="{FF2B5EF4-FFF2-40B4-BE49-F238E27FC236}">
              <a16:creationId xmlns:a16="http://schemas.microsoft.com/office/drawing/2014/main" id="{5C33CB63-3E9D-4D14-9A40-0540B641F3B6}"/>
            </a:ext>
          </a:extLst>
        </xdr:cNvPr>
        <xdr:cNvSpPr/>
      </xdr:nvSpPr>
      <xdr:spPr>
        <a:xfrm>
          <a:off x="7810500" y="148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167667</xdr:rowOff>
    </xdr:from>
    <xdr:to>
      <xdr:col>45</xdr:col>
      <xdr:colOff>177800</xdr:colOff>
      <xdr:row>86</xdr:row>
      <xdr:rowOff>167683</xdr:rowOff>
    </xdr:to>
    <xdr:cxnSp macro="">
      <xdr:nvCxnSpPr>
        <xdr:cNvPr id="370" name="直線コネクタ 369">
          <a:extLst>
            <a:ext uri="{FF2B5EF4-FFF2-40B4-BE49-F238E27FC236}">
              <a16:creationId xmlns:a16="http://schemas.microsoft.com/office/drawing/2014/main" id="{0E615EBC-AA75-4511-9960-CB2A0B60EE66}"/>
            </a:ext>
          </a:extLst>
        </xdr:cNvPr>
        <xdr:cNvCxnSpPr/>
      </xdr:nvCxnSpPr>
      <xdr:spPr>
        <a:xfrm flipV="1">
          <a:off x="7861300" y="14912367"/>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116909</xdr:rowOff>
    </xdr:from>
    <xdr:to>
      <xdr:col>36</xdr:col>
      <xdr:colOff>165100</xdr:colOff>
      <xdr:row>87</xdr:row>
      <xdr:rowOff>47059</xdr:rowOff>
    </xdr:to>
    <xdr:sp macro="" textlink="">
      <xdr:nvSpPr>
        <xdr:cNvPr id="371" name="楕円 370">
          <a:extLst>
            <a:ext uri="{FF2B5EF4-FFF2-40B4-BE49-F238E27FC236}">
              <a16:creationId xmlns:a16="http://schemas.microsoft.com/office/drawing/2014/main" id="{DC9DD3B7-172C-4A0A-AD0F-AD1618EAC5EA}"/>
            </a:ext>
          </a:extLst>
        </xdr:cNvPr>
        <xdr:cNvSpPr/>
      </xdr:nvSpPr>
      <xdr:spPr>
        <a:xfrm>
          <a:off x="6921500" y="1486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167683</xdr:rowOff>
    </xdr:from>
    <xdr:to>
      <xdr:col>41</xdr:col>
      <xdr:colOff>50800</xdr:colOff>
      <xdr:row>86</xdr:row>
      <xdr:rowOff>167709</xdr:rowOff>
    </xdr:to>
    <xdr:cxnSp macro="">
      <xdr:nvCxnSpPr>
        <xdr:cNvPr id="372" name="直線コネクタ 371">
          <a:extLst>
            <a:ext uri="{FF2B5EF4-FFF2-40B4-BE49-F238E27FC236}">
              <a16:creationId xmlns:a16="http://schemas.microsoft.com/office/drawing/2014/main" id="{F256CF3B-A6CF-4648-B0A0-ACDA498FF432}"/>
            </a:ext>
          </a:extLst>
        </xdr:cNvPr>
        <xdr:cNvCxnSpPr/>
      </xdr:nvCxnSpPr>
      <xdr:spPr>
        <a:xfrm flipV="1">
          <a:off x="6972300" y="14912383"/>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48995</xdr:rowOff>
    </xdr:from>
    <xdr:ext cx="469744" cy="259045"/>
    <xdr:sp macro="" textlink="">
      <xdr:nvSpPr>
        <xdr:cNvPr id="373" name="n_1aveValue【公営住宅】&#10;一人当たり面積">
          <a:extLst>
            <a:ext uri="{FF2B5EF4-FFF2-40B4-BE49-F238E27FC236}">
              <a16:creationId xmlns:a16="http://schemas.microsoft.com/office/drawing/2014/main" id="{C61AB0A5-CCE9-445F-8A23-A4886EF4AFF8}"/>
            </a:ext>
          </a:extLst>
        </xdr:cNvPr>
        <xdr:cNvSpPr txBox="1"/>
      </xdr:nvSpPr>
      <xdr:spPr>
        <a:xfrm>
          <a:off x="9391727" y="1462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49024</xdr:rowOff>
    </xdr:from>
    <xdr:ext cx="469744" cy="259045"/>
    <xdr:sp macro="" textlink="">
      <xdr:nvSpPr>
        <xdr:cNvPr id="374" name="n_2aveValue【公営住宅】&#10;一人当たり面積">
          <a:extLst>
            <a:ext uri="{FF2B5EF4-FFF2-40B4-BE49-F238E27FC236}">
              <a16:creationId xmlns:a16="http://schemas.microsoft.com/office/drawing/2014/main" id="{CDF02EE1-E66D-430C-96A0-C910DAAE40A4}"/>
            </a:ext>
          </a:extLst>
        </xdr:cNvPr>
        <xdr:cNvSpPr txBox="1"/>
      </xdr:nvSpPr>
      <xdr:spPr>
        <a:xfrm>
          <a:off x="8515427" y="1462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49858</xdr:rowOff>
    </xdr:from>
    <xdr:ext cx="469744" cy="259045"/>
    <xdr:sp macro="" textlink="">
      <xdr:nvSpPr>
        <xdr:cNvPr id="375" name="n_3aveValue【公営住宅】&#10;一人当たり面積">
          <a:extLst>
            <a:ext uri="{FF2B5EF4-FFF2-40B4-BE49-F238E27FC236}">
              <a16:creationId xmlns:a16="http://schemas.microsoft.com/office/drawing/2014/main" id="{5270423D-680D-4E56-A501-0EF8D99C3AAD}"/>
            </a:ext>
          </a:extLst>
        </xdr:cNvPr>
        <xdr:cNvSpPr txBox="1"/>
      </xdr:nvSpPr>
      <xdr:spPr>
        <a:xfrm>
          <a:off x="7626427" y="1462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49730</xdr:rowOff>
    </xdr:from>
    <xdr:ext cx="469744" cy="259045"/>
    <xdr:sp macro="" textlink="">
      <xdr:nvSpPr>
        <xdr:cNvPr id="376" name="n_4aveValue【公営住宅】&#10;一人当たり面積">
          <a:extLst>
            <a:ext uri="{FF2B5EF4-FFF2-40B4-BE49-F238E27FC236}">
              <a16:creationId xmlns:a16="http://schemas.microsoft.com/office/drawing/2014/main" id="{5F88BDB6-FCCF-4880-A97B-0E9077D1A984}"/>
            </a:ext>
          </a:extLst>
        </xdr:cNvPr>
        <xdr:cNvSpPr txBox="1"/>
      </xdr:nvSpPr>
      <xdr:spPr>
        <a:xfrm>
          <a:off x="6737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38127</xdr:rowOff>
    </xdr:from>
    <xdr:ext cx="469744" cy="259045"/>
    <xdr:sp macro="" textlink="">
      <xdr:nvSpPr>
        <xdr:cNvPr id="377" name="n_1mainValue【公営住宅】&#10;一人当たり面積">
          <a:extLst>
            <a:ext uri="{FF2B5EF4-FFF2-40B4-BE49-F238E27FC236}">
              <a16:creationId xmlns:a16="http://schemas.microsoft.com/office/drawing/2014/main" id="{E0236D1A-FC7C-42CD-8B63-155AEDED18DC}"/>
            </a:ext>
          </a:extLst>
        </xdr:cNvPr>
        <xdr:cNvSpPr txBox="1"/>
      </xdr:nvSpPr>
      <xdr:spPr>
        <a:xfrm>
          <a:off x="9391727" y="14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38144</xdr:rowOff>
    </xdr:from>
    <xdr:ext cx="469744" cy="259045"/>
    <xdr:sp macro="" textlink="">
      <xdr:nvSpPr>
        <xdr:cNvPr id="378" name="n_2mainValue【公営住宅】&#10;一人当たり面積">
          <a:extLst>
            <a:ext uri="{FF2B5EF4-FFF2-40B4-BE49-F238E27FC236}">
              <a16:creationId xmlns:a16="http://schemas.microsoft.com/office/drawing/2014/main" id="{C1A8FF2A-B02C-45B8-B59F-994AA205D361}"/>
            </a:ext>
          </a:extLst>
        </xdr:cNvPr>
        <xdr:cNvSpPr txBox="1"/>
      </xdr:nvSpPr>
      <xdr:spPr>
        <a:xfrm>
          <a:off x="8515427" y="1495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38160</xdr:rowOff>
    </xdr:from>
    <xdr:ext cx="469744" cy="259045"/>
    <xdr:sp macro="" textlink="">
      <xdr:nvSpPr>
        <xdr:cNvPr id="379" name="n_3mainValue【公営住宅】&#10;一人当たり面積">
          <a:extLst>
            <a:ext uri="{FF2B5EF4-FFF2-40B4-BE49-F238E27FC236}">
              <a16:creationId xmlns:a16="http://schemas.microsoft.com/office/drawing/2014/main" id="{CCBF0C7D-387B-457D-ADB6-942D972DDF22}"/>
            </a:ext>
          </a:extLst>
        </xdr:cNvPr>
        <xdr:cNvSpPr txBox="1"/>
      </xdr:nvSpPr>
      <xdr:spPr>
        <a:xfrm>
          <a:off x="7626427" y="1495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38186</xdr:rowOff>
    </xdr:from>
    <xdr:ext cx="469744" cy="259045"/>
    <xdr:sp macro="" textlink="">
      <xdr:nvSpPr>
        <xdr:cNvPr id="380" name="n_4mainValue【公営住宅】&#10;一人当たり面積">
          <a:extLst>
            <a:ext uri="{FF2B5EF4-FFF2-40B4-BE49-F238E27FC236}">
              <a16:creationId xmlns:a16="http://schemas.microsoft.com/office/drawing/2014/main" id="{2069CCDC-59C3-463F-A5F0-EAA60C450088}"/>
            </a:ext>
          </a:extLst>
        </xdr:cNvPr>
        <xdr:cNvSpPr txBox="1"/>
      </xdr:nvSpPr>
      <xdr:spPr>
        <a:xfrm>
          <a:off x="6737427" y="1495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5F085767-D417-402D-98ED-AD4DAD09E61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3E83375B-0AC6-4F2E-8076-84142F5C95F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2431307F-86A8-439F-A371-B9936248B47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A41D3C4E-05F8-4B84-9467-10D917146B5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E3DA8857-0056-4BB2-9037-3AA011CFEE9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F5DD3D01-3F58-4051-B9E0-07F2FAF9095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1AC8D672-F678-4DDE-A25C-801C952DE05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85EA2B10-420A-4020-93B0-0D352646F69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F914B71A-E4A3-47DF-9A6D-E4C8BB80BA0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D94EB4D0-6F2B-409A-85D4-CEF25834F3F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B0BC6624-BA5B-439D-B4FF-62FD745F191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5E093AF7-5DD6-467B-89E7-4C80D0C0B1B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2396A676-ED31-4C85-B4B8-D0C4843883C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10B3B967-EBFB-43D3-94A4-26F9DCF07AC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3FAE15B2-8E39-4E57-9FE0-C8C33F7180A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CA312C8-006F-4A0C-8EA9-62A6D6E17F0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2F750630-4C66-4A7C-9062-517E831CA66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A169358E-F1B8-4510-BD96-2363596DDF9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19EA4126-5568-49A1-9D6A-E788CDFB297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8ADABCB4-9C4D-40FC-B155-C1B97F4331B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6F08DFCC-74C4-4B03-BEDD-A11DCBB4ADC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D67F2129-7AFC-450E-96BE-E787D620D2E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5A1610F4-34B3-4157-AB7A-79184E76890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2AA1BE26-360D-47AB-B3FE-18515A8F4D3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8EDAB063-3730-4365-A43F-355CA9FA698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C610EF3D-DF1E-4058-99CC-7E61BAC4BC1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D4DDA0E6-1BBE-480C-9240-D353F809747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29174D4D-015B-4291-AF0F-D5C3FB5E6B3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CAF5C5A0-4D23-4701-A06D-046DFACFCBA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97666121-96A2-4BA4-9D2B-4C44D91E662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34E58200-29F9-4449-B9D7-564D785BDC5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4325C054-B592-47CE-BFD9-C0B5782B5CB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83B77280-2F26-4F4E-B395-51ECE1E8898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C278E211-D73F-4A59-99B4-0E88C0DCBE9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F8A5142B-0A2F-483E-9833-191146B33DB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DF97169D-98C2-4C83-B268-9F9F4644EA5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3C5890FA-6C93-4063-A4DA-34D973E9C04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2F3938B2-064B-48C4-AE73-BFB456F0121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5311E126-8D84-4F13-8AE1-521C7FF368C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135DCAD1-A421-412E-A7AA-9E906A3190FC}"/>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81917EC2-CA47-4605-8555-1C2F01DE2D7D}"/>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E18E3FA2-6FBF-4C83-B241-C5ED5FBEC729}"/>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E74320C-8E11-4653-914E-6963338EEA68}"/>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6895D869-EF40-4FA8-B829-CE0C46E3AEBA}"/>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48C34A5C-0250-4A83-A34E-CBA497D44F2B}"/>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5ED4492B-511F-484B-9F5A-84F1449A435C}"/>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142240</xdr:rowOff>
    </xdr:from>
    <xdr:to>
      <xdr:col>81</xdr:col>
      <xdr:colOff>101600</xdr:colOff>
      <xdr:row>37</xdr:row>
      <xdr:rowOff>72390</xdr:rowOff>
    </xdr:to>
    <xdr:sp macro="" textlink="">
      <xdr:nvSpPr>
        <xdr:cNvPr id="427" name="フローチャート: 判断 426">
          <a:extLst>
            <a:ext uri="{FF2B5EF4-FFF2-40B4-BE49-F238E27FC236}">
              <a16:creationId xmlns:a16="http://schemas.microsoft.com/office/drawing/2014/main" id="{8F1F23E7-6901-472C-AF34-2B542F4A04A7}"/>
            </a:ext>
          </a:extLst>
        </xdr:cNvPr>
        <xdr:cNvSpPr/>
      </xdr:nvSpPr>
      <xdr:spPr>
        <a:xfrm>
          <a:off x="15430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428" name="フローチャート: 判断 427">
          <a:extLst>
            <a:ext uri="{FF2B5EF4-FFF2-40B4-BE49-F238E27FC236}">
              <a16:creationId xmlns:a16="http://schemas.microsoft.com/office/drawing/2014/main" id="{570EDC4C-BC02-48D5-AEA0-40C04307085D}"/>
            </a:ext>
          </a:extLst>
        </xdr:cNvPr>
        <xdr:cNvSpPr/>
      </xdr:nvSpPr>
      <xdr:spPr>
        <a:xfrm>
          <a:off x="14541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167640</xdr:rowOff>
    </xdr:from>
    <xdr:to>
      <xdr:col>72</xdr:col>
      <xdr:colOff>38100</xdr:colOff>
      <xdr:row>37</xdr:row>
      <xdr:rowOff>97790</xdr:rowOff>
    </xdr:to>
    <xdr:sp macro="" textlink="">
      <xdr:nvSpPr>
        <xdr:cNvPr id="429" name="フローチャート: 判断 428">
          <a:extLst>
            <a:ext uri="{FF2B5EF4-FFF2-40B4-BE49-F238E27FC236}">
              <a16:creationId xmlns:a16="http://schemas.microsoft.com/office/drawing/2014/main" id="{0EE583F8-D19B-41E7-BBDD-3F2CF0D2F838}"/>
            </a:ext>
          </a:extLst>
        </xdr:cNvPr>
        <xdr:cNvSpPr/>
      </xdr:nvSpPr>
      <xdr:spPr>
        <a:xfrm>
          <a:off x="13652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13970</xdr:rowOff>
    </xdr:from>
    <xdr:to>
      <xdr:col>67</xdr:col>
      <xdr:colOff>101600</xdr:colOff>
      <xdr:row>37</xdr:row>
      <xdr:rowOff>115570</xdr:rowOff>
    </xdr:to>
    <xdr:sp macro="" textlink="">
      <xdr:nvSpPr>
        <xdr:cNvPr id="430" name="フローチャート: 判断 429">
          <a:extLst>
            <a:ext uri="{FF2B5EF4-FFF2-40B4-BE49-F238E27FC236}">
              <a16:creationId xmlns:a16="http://schemas.microsoft.com/office/drawing/2014/main" id="{4E628B79-C52F-400E-A0C4-177A12D97E3D}"/>
            </a:ext>
          </a:extLst>
        </xdr:cNvPr>
        <xdr:cNvSpPr/>
      </xdr:nvSpPr>
      <xdr:spPr>
        <a:xfrm>
          <a:off x="12763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E4628D4-9AB7-4E2D-8695-1327CEC5E36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976C4AC-65C1-4D39-BC8F-25DC6016948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FBE007A-3B1B-449D-AD39-8209BB12948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E962291-4B60-499C-87DC-1468E502552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EE81960-1800-4BD0-A96B-193FB825F50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19050</xdr:rowOff>
    </xdr:from>
    <xdr:to>
      <xdr:col>85</xdr:col>
      <xdr:colOff>177800</xdr:colOff>
      <xdr:row>39</xdr:row>
      <xdr:rowOff>120650</xdr:rowOff>
    </xdr:to>
    <xdr:sp macro="" textlink="">
      <xdr:nvSpPr>
        <xdr:cNvPr id="436" name="楕円 435">
          <a:extLst>
            <a:ext uri="{FF2B5EF4-FFF2-40B4-BE49-F238E27FC236}">
              <a16:creationId xmlns:a16="http://schemas.microsoft.com/office/drawing/2014/main" id="{CA34D75E-52A6-4818-B3E2-97CAF282B0C9}"/>
            </a:ext>
          </a:extLst>
        </xdr:cNvPr>
        <xdr:cNvSpPr/>
      </xdr:nvSpPr>
      <xdr:spPr>
        <a:xfrm>
          <a:off x="162687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168927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611CFC2E-15F8-484B-A0FD-8B80EE8104A9}"/>
            </a:ext>
          </a:extLst>
        </xdr:cNvPr>
        <xdr:cNvSpPr txBox="1"/>
      </xdr:nvSpPr>
      <xdr:spPr>
        <a:xfrm>
          <a:off x="16357600" y="668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133350</xdr:rowOff>
    </xdr:from>
    <xdr:to>
      <xdr:col>81</xdr:col>
      <xdr:colOff>101600</xdr:colOff>
      <xdr:row>39</xdr:row>
      <xdr:rowOff>63500</xdr:rowOff>
    </xdr:to>
    <xdr:sp macro="" textlink="">
      <xdr:nvSpPr>
        <xdr:cNvPr id="438" name="楕円 437">
          <a:extLst>
            <a:ext uri="{FF2B5EF4-FFF2-40B4-BE49-F238E27FC236}">
              <a16:creationId xmlns:a16="http://schemas.microsoft.com/office/drawing/2014/main" id="{1EFE66B8-8462-48CC-84A6-3A4E54F7574D}"/>
            </a:ext>
          </a:extLst>
        </xdr:cNvPr>
        <xdr:cNvSpPr/>
      </xdr:nvSpPr>
      <xdr:spPr>
        <a:xfrm>
          <a:off x="154305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12700</xdr:rowOff>
    </xdr:from>
    <xdr:to>
      <xdr:col>85</xdr:col>
      <xdr:colOff>127000</xdr:colOff>
      <xdr:row>39</xdr:row>
      <xdr:rowOff>69850</xdr:rowOff>
    </xdr:to>
    <xdr:cxnSp macro="">
      <xdr:nvCxnSpPr>
        <xdr:cNvPr id="439" name="直線コネクタ 438">
          <a:extLst>
            <a:ext uri="{FF2B5EF4-FFF2-40B4-BE49-F238E27FC236}">
              <a16:creationId xmlns:a16="http://schemas.microsoft.com/office/drawing/2014/main" id="{6579E3F3-23D2-4E27-AF92-F824B27B6849}"/>
            </a:ext>
          </a:extLst>
        </xdr:cNvPr>
        <xdr:cNvCxnSpPr/>
      </xdr:nvCxnSpPr>
      <xdr:spPr>
        <a:xfrm>
          <a:off x="15481300" y="6699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74930</xdr:rowOff>
    </xdr:from>
    <xdr:to>
      <xdr:col>76</xdr:col>
      <xdr:colOff>165100</xdr:colOff>
      <xdr:row>39</xdr:row>
      <xdr:rowOff>5080</xdr:rowOff>
    </xdr:to>
    <xdr:sp macro="" textlink="">
      <xdr:nvSpPr>
        <xdr:cNvPr id="440" name="楕円 439">
          <a:extLst>
            <a:ext uri="{FF2B5EF4-FFF2-40B4-BE49-F238E27FC236}">
              <a16:creationId xmlns:a16="http://schemas.microsoft.com/office/drawing/2014/main" id="{9EF67522-4E0E-4AEB-9527-87BA6D4F53E8}"/>
            </a:ext>
          </a:extLst>
        </xdr:cNvPr>
        <xdr:cNvSpPr/>
      </xdr:nvSpPr>
      <xdr:spPr>
        <a:xfrm>
          <a:off x="14541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125730</xdr:rowOff>
    </xdr:from>
    <xdr:to>
      <xdr:col>81</xdr:col>
      <xdr:colOff>50800</xdr:colOff>
      <xdr:row>39</xdr:row>
      <xdr:rowOff>12700</xdr:rowOff>
    </xdr:to>
    <xdr:cxnSp macro="">
      <xdr:nvCxnSpPr>
        <xdr:cNvPr id="441" name="直線コネクタ 440">
          <a:extLst>
            <a:ext uri="{FF2B5EF4-FFF2-40B4-BE49-F238E27FC236}">
              <a16:creationId xmlns:a16="http://schemas.microsoft.com/office/drawing/2014/main" id="{81A0B678-4DA5-4482-9E61-9FDBD675B46B}"/>
            </a:ext>
          </a:extLst>
        </xdr:cNvPr>
        <xdr:cNvCxnSpPr/>
      </xdr:nvCxnSpPr>
      <xdr:spPr>
        <a:xfrm>
          <a:off x="14592300" y="664083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17780</xdr:rowOff>
    </xdr:from>
    <xdr:to>
      <xdr:col>72</xdr:col>
      <xdr:colOff>38100</xdr:colOff>
      <xdr:row>38</xdr:row>
      <xdr:rowOff>119380</xdr:rowOff>
    </xdr:to>
    <xdr:sp macro="" textlink="">
      <xdr:nvSpPr>
        <xdr:cNvPr id="442" name="楕円 441">
          <a:extLst>
            <a:ext uri="{FF2B5EF4-FFF2-40B4-BE49-F238E27FC236}">
              <a16:creationId xmlns:a16="http://schemas.microsoft.com/office/drawing/2014/main" id="{2E216A8A-80DB-4D45-B8BF-F22E23B6DFB6}"/>
            </a:ext>
          </a:extLst>
        </xdr:cNvPr>
        <xdr:cNvSpPr/>
      </xdr:nvSpPr>
      <xdr:spPr>
        <a:xfrm>
          <a:off x="13652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68580</xdr:rowOff>
    </xdr:from>
    <xdr:to>
      <xdr:col>76</xdr:col>
      <xdr:colOff>114300</xdr:colOff>
      <xdr:row>38</xdr:row>
      <xdr:rowOff>125730</xdr:rowOff>
    </xdr:to>
    <xdr:cxnSp macro="">
      <xdr:nvCxnSpPr>
        <xdr:cNvPr id="443" name="直線コネクタ 442">
          <a:extLst>
            <a:ext uri="{FF2B5EF4-FFF2-40B4-BE49-F238E27FC236}">
              <a16:creationId xmlns:a16="http://schemas.microsoft.com/office/drawing/2014/main" id="{672759D7-3C54-4313-8485-C5DEBBF86484}"/>
            </a:ext>
          </a:extLst>
        </xdr:cNvPr>
        <xdr:cNvCxnSpPr/>
      </xdr:nvCxnSpPr>
      <xdr:spPr>
        <a:xfrm>
          <a:off x="13703300" y="65836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130810</xdr:rowOff>
    </xdr:from>
    <xdr:to>
      <xdr:col>67</xdr:col>
      <xdr:colOff>101600</xdr:colOff>
      <xdr:row>38</xdr:row>
      <xdr:rowOff>60960</xdr:rowOff>
    </xdr:to>
    <xdr:sp macro="" textlink="">
      <xdr:nvSpPr>
        <xdr:cNvPr id="444" name="楕円 443">
          <a:extLst>
            <a:ext uri="{FF2B5EF4-FFF2-40B4-BE49-F238E27FC236}">
              <a16:creationId xmlns:a16="http://schemas.microsoft.com/office/drawing/2014/main" id="{F357FE7D-535B-42A5-B96A-A01A1C48F36B}"/>
            </a:ext>
          </a:extLst>
        </xdr:cNvPr>
        <xdr:cNvSpPr/>
      </xdr:nvSpPr>
      <xdr:spPr>
        <a:xfrm>
          <a:off x="12763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10160</xdr:rowOff>
    </xdr:from>
    <xdr:to>
      <xdr:col>71</xdr:col>
      <xdr:colOff>177800</xdr:colOff>
      <xdr:row>38</xdr:row>
      <xdr:rowOff>68580</xdr:rowOff>
    </xdr:to>
    <xdr:cxnSp macro="">
      <xdr:nvCxnSpPr>
        <xdr:cNvPr id="445" name="直線コネクタ 444">
          <a:extLst>
            <a:ext uri="{FF2B5EF4-FFF2-40B4-BE49-F238E27FC236}">
              <a16:creationId xmlns:a16="http://schemas.microsoft.com/office/drawing/2014/main" id="{8108535A-9470-4E88-AE66-CA46C7619133}"/>
            </a:ext>
          </a:extLst>
        </xdr:cNvPr>
        <xdr:cNvCxnSpPr/>
      </xdr:nvCxnSpPr>
      <xdr:spPr>
        <a:xfrm>
          <a:off x="12814300" y="652526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88917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2B8269F4-D621-4399-9B33-95B4FB4EFC96}"/>
            </a:ext>
          </a:extLst>
        </xdr:cNvPr>
        <xdr:cNvSpPr txBox="1"/>
      </xdr:nvSpPr>
      <xdr:spPr>
        <a:xfrm>
          <a:off x="152660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116857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5D019209-090E-495B-A473-B6A102FED011}"/>
            </a:ext>
          </a:extLst>
        </xdr:cNvPr>
        <xdr:cNvSpPr txBox="1"/>
      </xdr:nvSpPr>
      <xdr:spPr>
        <a:xfrm>
          <a:off x="14389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114317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92086C75-B4E6-473A-A21E-9364021AC542}"/>
            </a:ext>
          </a:extLst>
        </xdr:cNvPr>
        <xdr:cNvSpPr txBox="1"/>
      </xdr:nvSpPr>
      <xdr:spPr>
        <a:xfrm>
          <a:off x="13500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132097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62765CDB-5946-4105-B015-CB9660C42A5D}"/>
            </a:ext>
          </a:extLst>
        </xdr:cNvPr>
        <xdr:cNvSpPr txBox="1"/>
      </xdr:nvSpPr>
      <xdr:spPr>
        <a:xfrm>
          <a:off x="12611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54627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AC2EB38-DB85-4C53-B923-04BCB4AE57CF}"/>
            </a:ext>
          </a:extLst>
        </xdr:cNvPr>
        <xdr:cNvSpPr txBox="1"/>
      </xdr:nvSpPr>
      <xdr:spPr>
        <a:xfrm>
          <a:off x="15266044" y="674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167657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7AFB539E-FD6E-4874-96B9-5248001AE1C8}"/>
            </a:ext>
          </a:extLst>
        </xdr:cNvPr>
        <xdr:cNvSpPr txBox="1"/>
      </xdr:nvSpPr>
      <xdr:spPr>
        <a:xfrm>
          <a:off x="143897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110507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826B9020-8FE9-48DC-B062-FA6A5DF05236}"/>
            </a:ext>
          </a:extLst>
        </xdr:cNvPr>
        <xdr:cNvSpPr txBox="1"/>
      </xdr:nvSpPr>
      <xdr:spPr>
        <a:xfrm>
          <a:off x="13500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52087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BCFBAD4B-FD71-4556-9B8B-41B5D6AE93A8}"/>
            </a:ext>
          </a:extLst>
        </xdr:cNvPr>
        <xdr:cNvSpPr txBox="1"/>
      </xdr:nvSpPr>
      <xdr:spPr>
        <a:xfrm>
          <a:off x="12611744" y="656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84427743-FCA4-4049-B9F8-F7356CD882A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30B17DDE-8A1C-4B10-BA46-D08F5C598F9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508D657E-999A-4E31-9E4E-C9873F0496F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B8E04954-F248-4F95-A9CB-5A307D0CF36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8D1EC4F2-BBB1-4BDD-A0D3-5CDF45BA207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21533564-087B-4E42-84A1-CA464001049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3AAE727D-097B-438C-AF4E-D1F99A2E013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ABC44504-C0EE-4753-89CF-2E5BC0BF848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8C86E1B1-736D-4051-AEBB-08353FA999D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13538D93-1838-4BBF-B6BA-02F08BF703C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ED02F8C0-DE18-485D-AC2A-9DB5CF42563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3C65C0A3-AB17-4C7C-AE3B-7A1E56DB656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AB4BAFEF-C235-406D-BBEA-36F4AE57DB2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E59E0460-98DF-43A3-A252-6A3A80C31E7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367AEA7F-FC31-44AD-998D-03D8B7B6575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9153EE6A-DED2-4A9F-A985-D937A9B7281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B0F7B2D4-E29F-4438-A9B1-A4D1D2AEFC4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B2143EBB-BD69-4A01-BFE7-F8C7C697E29E}"/>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B02679F2-2403-4BC8-9318-2809221C7D2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0E43F2A3-DDD2-41E6-9014-2E6DC82C028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19F24A3D-7A54-4A57-8012-7FAB8DBB82F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D794586B-CAB8-4D13-B682-2EE79B2D2B54}"/>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4AE386AE-A9F0-4B36-A590-3AD85D813F7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8EDDA948-8430-4984-992D-90AA1E2F2FD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742BBA66-6872-457A-A3B5-8E940FA9326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38A49B30-8A85-4916-B3EF-03D5838155D0}"/>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6D328863-A682-41C9-B31E-5B249DE1D7AF}"/>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13C6FE24-CB8E-488C-A21A-C89E8F382E32}"/>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F7325D4F-5267-4D1E-83C5-502AB6979368}"/>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1E006964-0571-4B8F-B1FC-029D093F0EBC}"/>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911F7BC6-49C3-4782-B3A1-49A9B5216D60}"/>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859D539F-10D6-4621-8544-44C853C1D5B7}"/>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98878</xdr:rowOff>
    </xdr:from>
    <xdr:to>
      <xdr:col>112</xdr:col>
      <xdr:colOff>38100</xdr:colOff>
      <xdr:row>40</xdr:row>
      <xdr:rowOff>29028</xdr:rowOff>
    </xdr:to>
    <xdr:sp macro="" textlink="">
      <xdr:nvSpPr>
        <xdr:cNvPr id="486" name="フローチャート: 判断 485">
          <a:extLst>
            <a:ext uri="{FF2B5EF4-FFF2-40B4-BE49-F238E27FC236}">
              <a16:creationId xmlns:a16="http://schemas.microsoft.com/office/drawing/2014/main" id="{D2C4E271-58C2-491F-92B1-03B0B8325791}"/>
            </a:ext>
          </a:extLst>
        </xdr:cNvPr>
        <xdr:cNvSpPr/>
      </xdr:nvSpPr>
      <xdr:spPr>
        <a:xfrm>
          <a:off x="21272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87" name="フローチャート: 判断 486">
          <a:extLst>
            <a:ext uri="{FF2B5EF4-FFF2-40B4-BE49-F238E27FC236}">
              <a16:creationId xmlns:a16="http://schemas.microsoft.com/office/drawing/2014/main" id="{CF3E8070-CDB0-4809-B300-4016A867FC72}"/>
            </a:ext>
          </a:extLst>
        </xdr:cNvPr>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116296</xdr:rowOff>
    </xdr:from>
    <xdr:to>
      <xdr:col>102</xdr:col>
      <xdr:colOff>165100</xdr:colOff>
      <xdr:row>40</xdr:row>
      <xdr:rowOff>46446</xdr:rowOff>
    </xdr:to>
    <xdr:sp macro="" textlink="">
      <xdr:nvSpPr>
        <xdr:cNvPr id="488" name="フローチャート: 判断 487">
          <a:extLst>
            <a:ext uri="{FF2B5EF4-FFF2-40B4-BE49-F238E27FC236}">
              <a16:creationId xmlns:a16="http://schemas.microsoft.com/office/drawing/2014/main" id="{C0EF626B-62B2-4912-920D-D579E837E980}"/>
            </a:ext>
          </a:extLst>
        </xdr:cNvPr>
        <xdr:cNvSpPr/>
      </xdr:nvSpPr>
      <xdr:spPr>
        <a:xfrm>
          <a:off x="19494500" y="680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107587</xdr:rowOff>
    </xdr:from>
    <xdr:to>
      <xdr:col>98</xdr:col>
      <xdr:colOff>38100</xdr:colOff>
      <xdr:row>40</xdr:row>
      <xdr:rowOff>37737</xdr:rowOff>
    </xdr:to>
    <xdr:sp macro="" textlink="">
      <xdr:nvSpPr>
        <xdr:cNvPr id="489" name="フローチャート: 判断 488">
          <a:extLst>
            <a:ext uri="{FF2B5EF4-FFF2-40B4-BE49-F238E27FC236}">
              <a16:creationId xmlns:a16="http://schemas.microsoft.com/office/drawing/2014/main" id="{9A12D344-7252-43DD-8B67-943D30BC4008}"/>
            </a:ext>
          </a:extLst>
        </xdr:cNvPr>
        <xdr:cNvSpPr/>
      </xdr:nvSpPr>
      <xdr:spPr>
        <a:xfrm>
          <a:off x="18605500" y="679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0150E21-3F69-4452-963D-F785D4DC2F8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C4EA55DC-F96D-4E22-B606-0DB33B9C4CB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B0BB708C-A8CD-4E41-81C0-F2CAD27475E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768D3E8B-6BF2-452F-B2C6-D47E3A7DE83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F9DC37D0-384D-4EC8-9CCD-C4E8C6BB825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95" name="楕円 494">
          <a:extLst>
            <a:ext uri="{FF2B5EF4-FFF2-40B4-BE49-F238E27FC236}">
              <a16:creationId xmlns:a16="http://schemas.microsoft.com/office/drawing/2014/main" id="{C5A5BAFE-5646-478E-8413-2D1875C46CD8}"/>
            </a:ext>
          </a:extLst>
        </xdr:cNvPr>
        <xdr:cNvSpPr/>
      </xdr:nvSpPr>
      <xdr:spPr>
        <a:xfrm>
          <a:off x="221107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90368</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2C038B3F-3A67-402B-87C8-D33429B90DC1}"/>
            </a:ext>
          </a:extLst>
        </xdr:cNvPr>
        <xdr:cNvSpPr txBox="1"/>
      </xdr:nvSpPr>
      <xdr:spPr>
        <a:xfrm>
          <a:off x="22199600" y="677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126093</xdr:rowOff>
    </xdr:from>
    <xdr:to>
      <xdr:col>112</xdr:col>
      <xdr:colOff>38100</xdr:colOff>
      <xdr:row>40</xdr:row>
      <xdr:rowOff>56243</xdr:rowOff>
    </xdr:to>
    <xdr:sp macro="" textlink="">
      <xdr:nvSpPr>
        <xdr:cNvPr id="497" name="楕円 496">
          <a:extLst>
            <a:ext uri="{FF2B5EF4-FFF2-40B4-BE49-F238E27FC236}">
              <a16:creationId xmlns:a16="http://schemas.microsoft.com/office/drawing/2014/main" id="{D06F144A-23D6-4B23-8FFF-CEB2A3BCEF09}"/>
            </a:ext>
          </a:extLst>
        </xdr:cNvPr>
        <xdr:cNvSpPr/>
      </xdr:nvSpPr>
      <xdr:spPr>
        <a:xfrm>
          <a:off x="21272500" y="681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162741</xdr:rowOff>
    </xdr:from>
    <xdr:to>
      <xdr:col>116</xdr:col>
      <xdr:colOff>63500</xdr:colOff>
      <xdr:row>40</xdr:row>
      <xdr:rowOff>5443</xdr:rowOff>
    </xdr:to>
    <xdr:cxnSp macro="">
      <xdr:nvCxnSpPr>
        <xdr:cNvPr id="498" name="直線コネクタ 497">
          <a:extLst>
            <a:ext uri="{FF2B5EF4-FFF2-40B4-BE49-F238E27FC236}">
              <a16:creationId xmlns:a16="http://schemas.microsoft.com/office/drawing/2014/main" id="{BA161F8B-82C5-4623-91F4-FA51A1585E41}"/>
            </a:ext>
          </a:extLst>
        </xdr:cNvPr>
        <xdr:cNvCxnSpPr/>
      </xdr:nvCxnSpPr>
      <xdr:spPr>
        <a:xfrm flipV="1">
          <a:off x="21323300" y="6849291"/>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132624</xdr:rowOff>
    </xdr:from>
    <xdr:to>
      <xdr:col>107</xdr:col>
      <xdr:colOff>101600</xdr:colOff>
      <xdr:row>40</xdr:row>
      <xdr:rowOff>62774</xdr:rowOff>
    </xdr:to>
    <xdr:sp macro="" textlink="">
      <xdr:nvSpPr>
        <xdr:cNvPr id="499" name="楕円 498">
          <a:extLst>
            <a:ext uri="{FF2B5EF4-FFF2-40B4-BE49-F238E27FC236}">
              <a16:creationId xmlns:a16="http://schemas.microsoft.com/office/drawing/2014/main" id="{8896ACDB-A323-441E-B7EB-23A708AF092E}"/>
            </a:ext>
          </a:extLst>
        </xdr:cNvPr>
        <xdr:cNvSpPr/>
      </xdr:nvSpPr>
      <xdr:spPr>
        <a:xfrm>
          <a:off x="20383500" y="681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5443</xdr:rowOff>
    </xdr:from>
    <xdr:to>
      <xdr:col>111</xdr:col>
      <xdr:colOff>177800</xdr:colOff>
      <xdr:row>40</xdr:row>
      <xdr:rowOff>11974</xdr:rowOff>
    </xdr:to>
    <xdr:cxnSp macro="">
      <xdr:nvCxnSpPr>
        <xdr:cNvPr id="500" name="直線コネクタ 499">
          <a:extLst>
            <a:ext uri="{FF2B5EF4-FFF2-40B4-BE49-F238E27FC236}">
              <a16:creationId xmlns:a16="http://schemas.microsoft.com/office/drawing/2014/main" id="{B28314DF-8989-42B7-B7A7-B7172201ACE1}"/>
            </a:ext>
          </a:extLst>
        </xdr:cNvPr>
        <xdr:cNvCxnSpPr/>
      </xdr:nvCxnSpPr>
      <xdr:spPr>
        <a:xfrm flipV="1">
          <a:off x="20434300" y="68634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139156</xdr:rowOff>
    </xdr:from>
    <xdr:to>
      <xdr:col>102</xdr:col>
      <xdr:colOff>165100</xdr:colOff>
      <xdr:row>40</xdr:row>
      <xdr:rowOff>69306</xdr:rowOff>
    </xdr:to>
    <xdr:sp macro="" textlink="">
      <xdr:nvSpPr>
        <xdr:cNvPr id="501" name="楕円 500">
          <a:extLst>
            <a:ext uri="{FF2B5EF4-FFF2-40B4-BE49-F238E27FC236}">
              <a16:creationId xmlns:a16="http://schemas.microsoft.com/office/drawing/2014/main" id="{65DB7497-752D-4F8D-8DAF-BBCD273EEF85}"/>
            </a:ext>
          </a:extLst>
        </xdr:cNvPr>
        <xdr:cNvSpPr/>
      </xdr:nvSpPr>
      <xdr:spPr>
        <a:xfrm>
          <a:off x="19494500" y="682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11974</xdr:rowOff>
    </xdr:from>
    <xdr:to>
      <xdr:col>107</xdr:col>
      <xdr:colOff>50800</xdr:colOff>
      <xdr:row>40</xdr:row>
      <xdr:rowOff>18506</xdr:rowOff>
    </xdr:to>
    <xdr:cxnSp macro="">
      <xdr:nvCxnSpPr>
        <xdr:cNvPr id="502" name="直線コネクタ 501">
          <a:extLst>
            <a:ext uri="{FF2B5EF4-FFF2-40B4-BE49-F238E27FC236}">
              <a16:creationId xmlns:a16="http://schemas.microsoft.com/office/drawing/2014/main" id="{41C549D5-C834-46C8-B6DA-54A619CE2DA6}"/>
            </a:ext>
          </a:extLst>
        </xdr:cNvPr>
        <xdr:cNvCxnSpPr/>
      </xdr:nvCxnSpPr>
      <xdr:spPr>
        <a:xfrm flipV="1">
          <a:off x="19545300" y="68699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150041</xdr:rowOff>
    </xdr:from>
    <xdr:to>
      <xdr:col>98</xdr:col>
      <xdr:colOff>38100</xdr:colOff>
      <xdr:row>40</xdr:row>
      <xdr:rowOff>80191</xdr:rowOff>
    </xdr:to>
    <xdr:sp macro="" textlink="">
      <xdr:nvSpPr>
        <xdr:cNvPr id="503" name="楕円 502">
          <a:extLst>
            <a:ext uri="{FF2B5EF4-FFF2-40B4-BE49-F238E27FC236}">
              <a16:creationId xmlns:a16="http://schemas.microsoft.com/office/drawing/2014/main" id="{E35D6E51-7765-4CE2-A3C6-FB64CC756E94}"/>
            </a:ext>
          </a:extLst>
        </xdr:cNvPr>
        <xdr:cNvSpPr/>
      </xdr:nvSpPr>
      <xdr:spPr>
        <a:xfrm>
          <a:off x="18605500" y="683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18506</xdr:rowOff>
    </xdr:from>
    <xdr:to>
      <xdr:col>102</xdr:col>
      <xdr:colOff>114300</xdr:colOff>
      <xdr:row>40</xdr:row>
      <xdr:rowOff>29391</xdr:rowOff>
    </xdr:to>
    <xdr:cxnSp macro="">
      <xdr:nvCxnSpPr>
        <xdr:cNvPr id="504" name="直線コネクタ 503">
          <a:extLst>
            <a:ext uri="{FF2B5EF4-FFF2-40B4-BE49-F238E27FC236}">
              <a16:creationId xmlns:a16="http://schemas.microsoft.com/office/drawing/2014/main" id="{619594E5-AE3D-4D19-8F9C-7BF8F9582D30}"/>
            </a:ext>
          </a:extLst>
        </xdr:cNvPr>
        <xdr:cNvCxnSpPr/>
      </xdr:nvCxnSpPr>
      <xdr:spPr>
        <a:xfrm flipV="1">
          <a:off x="18656300" y="687650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45555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5E05205F-4928-4B14-9F9E-2CB5AE053F39}"/>
            </a:ext>
          </a:extLst>
        </xdr:cNvPr>
        <xdr:cNvSpPr txBox="1"/>
      </xdr:nvSpPr>
      <xdr:spPr>
        <a:xfrm>
          <a:off x="210757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84ADFED9-4261-4A88-B2B2-346BAD825278}"/>
            </a:ext>
          </a:extLst>
        </xdr:cNvPr>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62973</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3DA26322-3A55-46CF-84DB-43EE24DFFED3}"/>
            </a:ext>
          </a:extLst>
        </xdr:cNvPr>
        <xdr:cNvSpPr txBox="1"/>
      </xdr:nvSpPr>
      <xdr:spPr>
        <a:xfrm>
          <a:off x="19310427" y="657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54264</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EFBE33B7-CDA8-43CC-857B-3DDD3911570B}"/>
            </a:ext>
          </a:extLst>
        </xdr:cNvPr>
        <xdr:cNvSpPr txBox="1"/>
      </xdr:nvSpPr>
      <xdr:spPr>
        <a:xfrm>
          <a:off x="18421427"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47370</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280229B2-D4C7-4032-B9E9-98B978AABC31}"/>
            </a:ext>
          </a:extLst>
        </xdr:cNvPr>
        <xdr:cNvSpPr txBox="1"/>
      </xdr:nvSpPr>
      <xdr:spPr>
        <a:xfrm>
          <a:off x="21075727" y="690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53901</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4751124F-212B-4F7E-BF87-09CB615D476E}"/>
            </a:ext>
          </a:extLst>
        </xdr:cNvPr>
        <xdr:cNvSpPr txBox="1"/>
      </xdr:nvSpPr>
      <xdr:spPr>
        <a:xfrm>
          <a:off x="20199427" y="691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60433</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3BDB2F25-996D-4835-8960-0B0682B7599E}"/>
            </a:ext>
          </a:extLst>
        </xdr:cNvPr>
        <xdr:cNvSpPr txBox="1"/>
      </xdr:nvSpPr>
      <xdr:spPr>
        <a:xfrm>
          <a:off x="19310427" y="691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71318</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FBC025C7-C2F9-451A-95B4-6DA2BE8456E6}"/>
            </a:ext>
          </a:extLst>
        </xdr:cNvPr>
        <xdr:cNvSpPr txBox="1"/>
      </xdr:nvSpPr>
      <xdr:spPr>
        <a:xfrm>
          <a:off x="18421427" y="69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ACB959CF-FAB6-437A-99B0-FF62A71D350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7679C6BC-FD57-4269-B94F-502F5B3EC09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95A2FC3D-5F95-4D5E-90C1-64C29B2947A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D334D47B-622B-4690-A91E-D4C45EE4559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DA09544E-067C-4DED-969F-0991BB57A94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2F72688D-2081-4C27-9E50-B9A801B7717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5DDD9DD7-ABBD-4EDD-AA36-2F89ADA80E2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17FFF995-2006-4CDD-8853-6411B5297E7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2F4215CA-C19D-4FE0-A08F-08EB4FB598B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12DC36D3-1995-41CB-917F-BC54EC8DE2A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137A285D-985E-4BE8-B24F-0DF1C9993C1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28341A32-FF00-41A8-935F-4DB01C672E3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74AF2771-8FE8-48B0-994F-B5766A75B98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81EB742D-CCD1-43BA-8D73-E6A8DD06F0F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F6C1407E-DCD5-4587-BA8D-0473F54AD15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D7FBBF4F-2F76-4100-9BDF-2743FD1F928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9B1ABE7E-FC68-4C54-A284-4DA9888B07D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34BF1BD4-2C50-48BB-B5CA-7A5D9CD78F7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2E5996DF-2495-474A-A3F9-77365F7114C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4775B6B1-37D4-4559-BC0D-02B545A7488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BE3A3D23-6DE4-495D-9BC1-7FA48F02247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C895998B-E439-46ED-978B-99B03610C95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F3C53C9B-45A5-4C2E-B24F-1CCF6BF459B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90752876-A2D3-4CD4-BC3E-006280AACE6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4D861AAA-B35C-478D-BECF-640C87E5E673}"/>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C302FC1A-E089-4232-9BE5-D4B3B255A6ED}"/>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1376220E-3192-4EE3-AE99-13BCBCB81581}"/>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C6EAAE98-0B01-47A6-A64B-A0B23E09FBF7}"/>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40DB55F2-28C4-495D-BD36-32BCC195FEBD}"/>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FA8032E1-0422-4E22-A2FA-342BEB228FB5}"/>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BC068F23-C5D8-4127-8BAE-8390F4D26B0C}"/>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44" name="フローチャート: 判断 543">
          <a:extLst>
            <a:ext uri="{FF2B5EF4-FFF2-40B4-BE49-F238E27FC236}">
              <a16:creationId xmlns:a16="http://schemas.microsoft.com/office/drawing/2014/main" id="{B72D2F46-DFC0-41DA-992F-6B426D5C2F7C}"/>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107315</xdr:rowOff>
    </xdr:from>
    <xdr:to>
      <xdr:col>76</xdr:col>
      <xdr:colOff>165100</xdr:colOff>
      <xdr:row>60</xdr:row>
      <xdr:rowOff>37465</xdr:rowOff>
    </xdr:to>
    <xdr:sp macro="" textlink="">
      <xdr:nvSpPr>
        <xdr:cNvPr id="545" name="フローチャート: 判断 544">
          <a:extLst>
            <a:ext uri="{FF2B5EF4-FFF2-40B4-BE49-F238E27FC236}">
              <a16:creationId xmlns:a16="http://schemas.microsoft.com/office/drawing/2014/main" id="{9BA9C4BB-F726-442E-B6F3-09168DACA5EB}"/>
            </a:ext>
          </a:extLst>
        </xdr:cNvPr>
        <xdr:cNvSpPr/>
      </xdr:nvSpPr>
      <xdr:spPr>
        <a:xfrm>
          <a:off x="14541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95885</xdr:rowOff>
    </xdr:from>
    <xdr:to>
      <xdr:col>72</xdr:col>
      <xdr:colOff>38100</xdr:colOff>
      <xdr:row>60</xdr:row>
      <xdr:rowOff>26035</xdr:rowOff>
    </xdr:to>
    <xdr:sp macro="" textlink="">
      <xdr:nvSpPr>
        <xdr:cNvPr id="546" name="フローチャート: 判断 545">
          <a:extLst>
            <a:ext uri="{FF2B5EF4-FFF2-40B4-BE49-F238E27FC236}">
              <a16:creationId xmlns:a16="http://schemas.microsoft.com/office/drawing/2014/main" id="{DDA49F8D-76D4-48D8-8AB6-EC3540EAB4D8}"/>
            </a:ext>
          </a:extLst>
        </xdr:cNvPr>
        <xdr:cNvSpPr/>
      </xdr:nvSpPr>
      <xdr:spPr>
        <a:xfrm>
          <a:off x="13652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80645</xdr:rowOff>
    </xdr:from>
    <xdr:to>
      <xdr:col>67</xdr:col>
      <xdr:colOff>101600</xdr:colOff>
      <xdr:row>60</xdr:row>
      <xdr:rowOff>10795</xdr:rowOff>
    </xdr:to>
    <xdr:sp macro="" textlink="">
      <xdr:nvSpPr>
        <xdr:cNvPr id="547" name="フローチャート: 判断 546">
          <a:extLst>
            <a:ext uri="{FF2B5EF4-FFF2-40B4-BE49-F238E27FC236}">
              <a16:creationId xmlns:a16="http://schemas.microsoft.com/office/drawing/2014/main" id="{D5DC2B4A-0B31-451F-84C8-EA0B5157E47A}"/>
            </a:ext>
          </a:extLst>
        </xdr:cNvPr>
        <xdr:cNvSpPr/>
      </xdr:nvSpPr>
      <xdr:spPr>
        <a:xfrm>
          <a:off x="127635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E867F6ED-4EB6-4099-B06C-8A89FD12D51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C825043F-1731-4AD5-92E4-789A99746C7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87C5AC40-C8CF-4035-B551-A6759E8A5C0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1A3DA6AE-D17B-4179-B2D6-F17C31E3129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F9F3CF6E-7FC5-47FC-974D-1012E093514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57785</xdr:rowOff>
    </xdr:from>
    <xdr:to>
      <xdr:col>85</xdr:col>
      <xdr:colOff>177800</xdr:colOff>
      <xdr:row>61</xdr:row>
      <xdr:rowOff>159385</xdr:rowOff>
    </xdr:to>
    <xdr:sp macro="" textlink="">
      <xdr:nvSpPr>
        <xdr:cNvPr id="553" name="楕円 552">
          <a:extLst>
            <a:ext uri="{FF2B5EF4-FFF2-40B4-BE49-F238E27FC236}">
              <a16:creationId xmlns:a16="http://schemas.microsoft.com/office/drawing/2014/main" id="{7E308029-5245-4331-B0F1-42C777BEB3C8}"/>
            </a:ext>
          </a:extLst>
        </xdr:cNvPr>
        <xdr:cNvSpPr/>
      </xdr:nvSpPr>
      <xdr:spPr>
        <a:xfrm>
          <a:off x="16268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36212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C33C1967-7A00-4974-BFC6-638BA771B49E}"/>
            </a:ext>
          </a:extLst>
        </xdr:cNvPr>
        <xdr:cNvSpPr txBox="1"/>
      </xdr:nvSpPr>
      <xdr:spPr>
        <a:xfrm>
          <a:off x="16357600"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114935</xdr:rowOff>
    </xdr:from>
    <xdr:to>
      <xdr:col>81</xdr:col>
      <xdr:colOff>101600</xdr:colOff>
      <xdr:row>63</xdr:row>
      <xdr:rowOff>45085</xdr:rowOff>
    </xdr:to>
    <xdr:sp macro="" textlink="">
      <xdr:nvSpPr>
        <xdr:cNvPr id="555" name="楕円 554">
          <a:extLst>
            <a:ext uri="{FF2B5EF4-FFF2-40B4-BE49-F238E27FC236}">
              <a16:creationId xmlns:a16="http://schemas.microsoft.com/office/drawing/2014/main" id="{B4433CEC-AA6B-40D7-8559-032094DDCE28}"/>
            </a:ext>
          </a:extLst>
        </xdr:cNvPr>
        <xdr:cNvSpPr/>
      </xdr:nvSpPr>
      <xdr:spPr>
        <a:xfrm>
          <a:off x="15430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108585</xdr:rowOff>
    </xdr:from>
    <xdr:to>
      <xdr:col>85</xdr:col>
      <xdr:colOff>127000</xdr:colOff>
      <xdr:row>62</xdr:row>
      <xdr:rowOff>165735</xdr:rowOff>
    </xdr:to>
    <xdr:cxnSp macro="">
      <xdr:nvCxnSpPr>
        <xdr:cNvPr id="556" name="直線コネクタ 555">
          <a:extLst>
            <a:ext uri="{FF2B5EF4-FFF2-40B4-BE49-F238E27FC236}">
              <a16:creationId xmlns:a16="http://schemas.microsoft.com/office/drawing/2014/main" id="{51C9E97E-F36C-4118-BEFF-FF37D786C002}"/>
            </a:ext>
          </a:extLst>
        </xdr:cNvPr>
        <xdr:cNvCxnSpPr/>
      </xdr:nvCxnSpPr>
      <xdr:spPr>
        <a:xfrm flipV="1">
          <a:off x="15481300" y="1056703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99695</xdr:rowOff>
    </xdr:from>
    <xdr:to>
      <xdr:col>76</xdr:col>
      <xdr:colOff>165100</xdr:colOff>
      <xdr:row>63</xdr:row>
      <xdr:rowOff>29845</xdr:rowOff>
    </xdr:to>
    <xdr:sp macro="" textlink="">
      <xdr:nvSpPr>
        <xdr:cNvPr id="557" name="楕円 556">
          <a:extLst>
            <a:ext uri="{FF2B5EF4-FFF2-40B4-BE49-F238E27FC236}">
              <a16:creationId xmlns:a16="http://schemas.microsoft.com/office/drawing/2014/main" id="{1DF675C0-8165-46F0-A912-B5BF22018133}"/>
            </a:ext>
          </a:extLst>
        </xdr:cNvPr>
        <xdr:cNvSpPr/>
      </xdr:nvSpPr>
      <xdr:spPr>
        <a:xfrm>
          <a:off x="14541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150495</xdr:rowOff>
    </xdr:from>
    <xdr:to>
      <xdr:col>81</xdr:col>
      <xdr:colOff>50800</xdr:colOff>
      <xdr:row>62</xdr:row>
      <xdr:rowOff>165735</xdr:rowOff>
    </xdr:to>
    <xdr:cxnSp macro="">
      <xdr:nvCxnSpPr>
        <xdr:cNvPr id="558" name="直線コネクタ 557">
          <a:extLst>
            <a:ext uri="{FF2B5EF4-FFF2-40B4-BE49-F238E27FC236}">
              <a16:creationId xmlns:a16="http://schemas.microsoft.com/office/drawing/2014/main" id="{A9B60B73-C08D-46E0-9B07-86168D86BA12}"/>
            </a:ext>
          </a:extLst>
        </xdr:cNvPr>
        <xdr:cNvCxnSpPr/>
      </xdr:nvCxnSpPr>
      <xdr:spPr>
        <a:xfrm>
          <a:off x="14592300" y="107803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86360</xdr:rowOff>
    </xdr:from>
    <xdr:to>
      <xdr:col>72</xdr:col>
      <xdr:colOff>38100</xdr:colOff>
      <xdr:row>63</xdr:row>
      <xdr:rowOff>16510</xdr:rowOff>
    </xdr:to>
    <xdr:sp macro="" textlink="">
      <xdr:nvSpPr>
        <xdr:cNvPr id="559" name="楕円 558">
          <a:extLst>
            <a:ext uri="{FF2B5EF4-FFF2-40B4-BE49-F238E27FC236}">
              <a16:creationId xmlns:a16="http://schemas.microsoft.com/office/drawing/2014/main" id="{C493E59A-01C3-42E3-AFBE-B7A05B643345}"/>
            </a:ext>
          </a:extLst>
        </xdr:cNvPr>
        <xdr:cNvSpPr/>
      </xdr:nvSpPr>
      <xdr:spPr>
        <a:xfrm>
          <a:off x="1365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137160</xdr:rowOff>
    </xdr:from>
    <xdr:to>
      <xdr:col>76</xdr:col>
      <xdr:colOff>114300</xdr:colOff>
      <xdr:row>62</xdr:row>
      <xdr:rowOff>150495</xdr:rowOff>
    </xdr:to>
    <xdr:cxnSp macro="">
      <xdr:nvCxnSpPr>
        <xdr:cNvPr id="560" name="直線コネクタ 559">
          <a:extLst>
            <a:ext uri="{FF2B5EF4-FFF2-40B4-BE49-F238E27FC236}">
              <a16:creationId xmlns:a16="http://schemas.microsoft.com/office/drawing/2014/main" id="{E6785B08-2089-4D32-9B3B-82852F274E90}"/>
            </a:ext>
          </a:extLst>
        </xdr:cNvPr>
        <xdr:cNvCxnSpPr/>
      </xdr:nvCxnSpPr>
      <xdr:spPr>
        <a:xfrm>
          <a:off x="13703300" y="107670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73025</xdr:rowOff>
    </xdr:from>
    <xdr:to>
      <xdr:col>67</xdr:col>
      <xdr:colOff>101600</xdr:colOff>
      <xdr:row>63</xdr:row>
      <xdr:rowOff>3175</xdr:rowOff>
    </xdr:to>
    <xdr:sp macro="" textlink="">
      <xdr:nvSpPr>
        <xdr:cNvPr id="561" name="楕円 560">
          <a:extLst>
            <a:ext uri="{FF2B5EF4-FFF2-40B4-BE49-F238E27FC236}">
              <a16:creationId xmlns:a16="http://schemas.microsoft.com/office/drawing/2014/main" id="{7F064750-537D-42DB-8DD9-EE97C7DCCFDD}"/>
            </a:ext>
          </a:extLst>
        </xdr:cNvPr>
        <xdr:cNvSpPr/>
      </xdr:nvSpPr>
      <xdr:spPr>
        <a:xfrm>
          <a:off x="12763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123825</xdr:rowOff>
    </xdr:from>
    <xdr:to>
      <xdr:col>71</xdr:col>
      <xdr:colOff>177800</xdr:colOff>
      <xdr:row>62</xdr:row>
      <xdr:rowOff>137160</xdr:rowOff>
    </xdr:to>
    <xdr:cxnSp macro="">
      <xdr:nvCxnSpPr>
        <xdr:cNvPr id="562" name="直線コネクタ 561">
          <a:extLst>
            <a:ext uri="{FF2B5EF4-FFF2-40B4-BE49-F238E27FC236}">
              <a16:creationId xmlns:a16="http://schemas.microsoft.com/office/drawing/2014/main" id="{7C7A6A43-F540-4EAF-98C0-2184DC6B2D27}"/>
            </a:ext>
          </a:extLst>
        </xdr:cNvPr>
        <xdr:cNvCxnSpPr/>
      </xdr:nvCxnSpPr>
      <xdr:spPr>
        <a:xfrm>
          <a:off x="12814300" y="107537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563" name="n_1aveValue【学校施設】&#10;有形固定資産減価償却率">
          <a:extLst>
            <a:ext uri="{FF2B5EF4-FFF2-40B4-BE49-F238E27FC236}">
              <a16:creationId xmlns:a16="http://schemas.microsoft.com/office/drawing/2014/main" id="{0E02AEDD-8D8B-4725-8FE7-2AC40C350C41}"/>
            </a:ext>
          </a:extLst>
        </xdr:cNvPr>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53992</xdr:rowOff>
    </xdr:from>
    <xdr:ext cx="405111" cy="259045"/>
    <xdr:sp macro="" textlink="">
      <xdr:nvSpPr>
        <xdr:cNvPr id="564" name="n_2aveValue【学校施設】&#10;有形固定資産減価償却率">
          <a:extLst>
            <a:ext uri="{FF2B5EF4-FFF2-40B4-BE49-F238E27FC236}">
              <a16:creationId xmlns:a16="http://schemas.microsoft.com/office/drawing/2014/main" id="{DAB86BF0-72CD-4E0B-AC7F-CCA16ED6972E}"/>
            </a:ext>
          </a:extLst>
        </xdr:cNvPr>
        <xdr:cNvSpPr txBox="1"/>
      </xdr:nvSpPr>
      <xdr:spPr>
        <a:xfrm>
          <a:off x="14389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42562</xdr:rowOff>
    </xdr:from>
    <xdr:ext cx="405111" cy="259045"/>
    <xdr:sp macro="" textlink="">
      <xdr:nvSpPr>
        <xdr:cNvPr id="565" name="n_3aveValue【学校施設】&#10;有形固定資産減価償却率">
          <a:extLst>
            <a:ext uri="{FF2B5EF4-FFF2-40B4-BE49-F238E27FC236}">
              <a16:creationId xmlns:a16="http://schemas.microsoft.com/office/drawing/2014/main" id="{4107CD70-4BC7-4C11-8385-BC77800633A2}"/>
            </a:ext>
          </a:extLst>
        </xdr:cNvPr>
        <xdr:cNvSpPr txBox="1"/>
      </xdr:nvSpPr>
      <xdr:spPr>
        <a:xfrm>
          <a:off x="13500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27322</xdr:rowOff>
    </xdr:from>
    <xdr:ext cx="405111" cy="259045"/>
    <xdr:sp macro="" textlink="">
      <xdr:nvSpPr>
        <xdr:cNvPr id="566" name="n_4aveValue【学校施設】&#10;有形固定資産減価償却率">
          <a:extLst>
            <a:ext uri="{FF2B5EF4-FFF2-40B4-BE49-F238E27FC236}">
              <a16:creationId xmlns:a16="http://schemas.microsoft.com/office/drawing/2014/main" id="{E26B1E59-C48F-4AF2-A96B-8ABD876ECA31}"/>
            </a:ext>
          </a:extLst>
        </xdr:cNvPr>
        <xdr:cNvSpPr txBox="1"/>
      </xdr:nvSpPr>
      <xdr:spPr>
        <a:xfrm>
          <a:off x="12611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36212</xdr:rowOff>
    </xdr:from>
    <xdr:ext cx="405111" cy="259045"/>
    <xdr:sp macro="" textlink="">
      <xdr:nvSpPr>
        <xdr:cNvPr id="567" name="n_1mainValue【学校施設】&#10;有形固定資産減価償却率">
          <a:extLst>
            <a:ext uri="{FF2B5EF4-FFF2-40B4-BE49-F238E27FC236}">
              <a16:creationId xmlns:a16="http://schemas.microsoft.com/office/drawing/2014/main" id="{042F2D9F-A195-4222-A7FD-06241F852D59}"/>
            </a:ext>
          </a:extLst>
        </xdr:cNvPr>
        <xdr:cNvSpPr txBox="1"/>
      </xdr:nvSpPr>
      <xdr:spPr>
        <a:xfrm>
          <a:off x="152660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20972</xdr:rowOff>
    </xdr:from>
    <xdr:ext cx="405111" cy="259045"/>
    <xdr:sp macro="" textlink="">
      <xdr:nvSpPr>
        <xdr:cNvPr id="568" name="n_2mainValue【学校施設】&#10;有形固定資産減価償却率">
          <a:extLst>
            <a:ext uri="{FF2B5EF4-FFF2-40B4-BE49-F238E27FC236}">
              <a16:creationId xmlns:a16="http://schemas.microsoft.com/office/drawing/2014/main" id="{1ADF3B8C-61C4-4926-9B9F-9D7431FC1B9B}"/>
            </a:ext>
          </a:extLst>
        </xdr:cNvPr>
        <xdr:cNvSpPr txBox="1"/>
      </xdr:nvSpPr>
      <xdr:spPr>
        <a:xfrm>
          <a:off x="143897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7637</xdr:rowOff>
    </xdr:from>
    <xdr:ext cx="405111" cy="259045"/>
    <xdr:sp macro="" textlink="">
      <xdr:nvSpPr>
        <xdr:cNvPr id="569" name="n_3mainValue【学校施設】&#10;有形固定資産減価償却率">
          <a:extLst>
            <a:ext uri="{FF2B5EF4-FFF2-40B4-BE49-F238E27FC236}">
              <a16:creationId xmlns:a16="http://schemas.microsoft.com/office/drawing/2014/main" id="{791F45E7-E0CD-4958-B8F3-E1EACA76CD02}"/>
            </a:ext>
          </a:extLst>
        </xdr:cNvPr>
        <xdr:cNvSpPr txBox="1"/>
      </xdr:nvSpPr>
      <xdr:spPr>
        <a:xfrm>
          <a:off x="13500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165752</xdr:rowOff>
    </xdr:from>
    <xdr:ext cx="405111" cy="259045"/>
    <xdr:sp macro="" textlink="">
      <xdr:nvSpPr>
        <xdr:cNvPr id="570" name="n_4mainValue【学校施設】&#10;有形固定資産減価償却率">
          <a:extLst>
            <a:ext uri="{FF2B5EF4-FFF2-40B4-BE49-F238E27FC236}">
              <a16:creationId xmlns:a16="http://schemas.microsoft.com/office/drawing/2014/main" id="{CAA7D753-94B6-4360-8F63-78DD003A54E3}"/>
            </a:ext>
          </a:extLst>
        </xdr:cNvPr>
        <xdr:cNvSpPr txBox="1"/>
      </xdr:nvSpPr>
      <xdr:spPr>
        <a:xfrm>
          <a:off x="12611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13CFEA1E-8DE8-4516-B403-2875EE9AA0F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DD32A50F-5993-44A2-BA83-2ECE57E6E2B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46370E31-CBFC-4C41-86F8-C3669B513B5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863129DE-C8F8-4810-8720-329583B6AC9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BC498DBA-F17F-4B13-95C8-451D64DDF24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E5055E9D-9216-4427-A69E-43E130DBBBC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D63A2411-5D1F-42C4-916B-6F4A499E3B7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F4D1DDCB-6BEA-4A3F-B822-F49E1B869B6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4FD43661-65A3-457C-A6BF-AA17763EB01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FE61E901-D1D0-4435-B241-7805EC61274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3D3BD81B-207F-4407-A942-0A3FAA74A3B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1C1D7A08-4C76-4632-BB6C-8AF7E600DCD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91F67D9A-00E2-4D22-AF08-04AB0C7DB23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765519B1-4456-4E0A-87AA-DEC67532557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EE0A6777-95FA-401F-97A2-1A0B4661C76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2FDBEB3D-1D50-4D83-AFC9-38F8475ADCEA}"/>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2B501D6A-E14E-4F17-ADF8-361E16471AB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677628C2-8204-4032-99BB-1A57D22E40BB}"/>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78F79CF2-CB95-44B1-8F14-FCB0B6D4C5C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0FFB020E-FBB5-4C02-92D6-5D32A12D8CE8}"/>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2475A838-9420-43DD-901A-6EE3542A6AE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A6A5F436-A9A8-4396-9D48-A7B743FF501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2342FC86-26E8-4D5D-9EC6-C88B116C795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7F50DEE9-4B70-4373-AEA9-42D89F08BA4D}"/>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49110302-725A-44AC-ACE0-E584418E531E}"/>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7E2A224F-DD56-407E-AE66-28749BC0DB51}"/>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DC227D6F-2C96-4316-B8DB-A064A5898C0F}"/>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545D0F0E-4336-4B5C-8C09-35F7BDFF4F28}"/>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a:extLst>
            <a:ext uri="{FF2B5EF4-FFF2-40B4-BE49-F238E27FC236}">
              <a16:creationId xmlns:a16="http://schemas.microsoft.com/office/drawing/2014/main" id="{1F1B6C2C-3B0A-426C-91DA-804C0198EBE8}"/>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229B03C4-CAA2-4C13-B12F-F1AEE2648C9A}"/>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54813</xdr:rowOff>
    </xdr:from>
    <xdr:to>
      <xdr:col>112</xdr:col>
      <xdr:colOff>38100</xdr:colOff>
      <xdr:row>62</xdr:row>
      <xdr:rowOff>156413</xdr:rowOff>
    </xdr:to>
    <xdr:sp macro="" textlink="">
      <xdr:nvSpPr>
        <xdr:cNvPr id="601" name="フローチャート: 判断 600">
          <a:extLst>
            <a:ext uri="{FF2B5EF4-FFF2-40B4-BE49-F238E27FC236}">
              <a16:creationId xmlns:a16="http://schemas.microsoft.com/office/drawing/2014/main" id="{5CBEAE2D-E8CA-495C-BE79-DE2EB43904B7}"/>
            </a:ext>
          </a:extLst>
        </xdr:cNvPr>
        <xdr:cNvSpPr/>
      </xdr:nvSpPr>
      <xdr:spPr>
        <a:xfrm>
          <a:off x="212725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58928</xdr:rowOff>
    </xdr:from>
    <xdr:to>
      <xdr:col>107</xdr:col>
      <xdr:colOff>101600</xdr:colOff>
      <xdr:row>62</xdr:row>
      <xdr:rowOff>160528</xdr:rowOff>
    </xdr:to>
    <xdr:sp macro="" textlink="">
      <xdr:nvSpPr>
        <xdr:cNvPr id="602" name="フローチャート: 判断 601">
          <a:extLst>
            <a:ext uri="{FF2B5EF4-FFF2-40B4-BE49-F238E27FC236}">
              <a16:creationId xmlns:a16="http://schemas.microsoft.com/office/drawing/2014/main" id="{FADA76A0-132C-4DA9-92D4-DC34B743562F}"/>
            </a:ext>
          </a:extLst>
        </xdr:cNvPr>
        <xdr:cNvSpPr/>
      </xdr:nvSpPr>
      <xdr:spPr>
        <a:xfrm>
          <a:off x="20383500" y="1068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41859</xdr:rowOff>
    </xdr:from>
    <xdr:to>
      <xdr:col>102</xdr:col>
      <xdr:colOff>165100</xdr:colOff>
      <xdr:row>62</xdr:row>
      <xdr:rowOff>143459</xdr:rowOff>
    </xdr:to>
    <xdr:sp macro="" textlink="">
      <xdr:nvSpPr>
        <xdr:cNvPr id="603" name="フローチャート: 判断 602">
          <a:extLst>
            <a:ext uri="{FF2B5EF4-FFF2-40B4-BE49-F238E27FC236}">
              <a16:creationId xmlns:a16="http://schemas.microsoft.com/office/drawing/2014/main" id="{45C81FC6-4B70-4ABC-83EE-83EF9F7D4597}"/>
            </a:ext>
          </a:extLst>
        </xdr:cNvPr>
        <xdr:cNvSpPr/>
      </xdr:nvSpPr>
      <xdr:spPr>
        <a:xfrm>
          <a:off x="19494500" y="1067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33401</xdr:rowOff>
    </xdr:from>
    <xdr:to>
      <xdr:col>98</xdr:col>
      <xdr:colOff>38100</xdr:colOff>
      <xdr:row>62</xdr:row>
      <xdr:rowOff>135001</xdr:rowOff>
    </xdr:to>
    <xdr:sp macro="" textlink="">
      <xdr:nvSpPr>
        <xdr:cNvPr id="604" name="フローチャート: 判断 603">
          <a:extLst>
            <a:ext uri="{FF2B5EF4-FFF2-40B4-BE49-F238E27FC236}">
              <a16:creationId xmlns:a16="http://schemas.microsoft.com/office/drawing/2014/main" id="{F5B428B3-A2DF-49FF-8136-266C7BF65530}"/>
            </a:ext>
          </a:extLst>
        </xdr:cNvPr>
        <xdr:cNvSpPr/>
      </xdr:nvSpPr>
      <xdr:spPr>
        <a:xfrm>
          <a:off x="18605500" y="1066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0AF4D18-1B27-4385-A49F-6246EDF1BEB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2EFAC315-0C82-4DE4-AE32-A6E544DC853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13A38A8A-0A21-43AF-A69B-3E7CA7371AB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941F9337-5D00-4C5A-A815-B8CD61B88B7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E27B88FE-2B2E-4FF1-9A5B-BEAFC10B2A9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5055</xdr:rowOff>
    </xdr:from>
    <xdr:to>
      <xdr:col>116</xdr:col>
      <xdr:colOff>114300</xdr:colOff>
      <xdr:row>62</xdr:row>
      <xdr:rowOff>106655</xdr:rowOff>
    </xdr:to>
    <xdr:sp macro="" textlink="">
      <xdr:nvSpPr>
        <xdr:cNvPr id="610" name="楕円 609">
          <a:extLst>
            <a:ext uri="{FF2B5EF4-FFF2-40B4-BE49-F238E27FC236}">
              <a16:creationId xmlns:a16="http://schemas.microsoft.com/office/drawing/2014/main" id="{C040A0D3-12E8-4B90-B2FC-B22E434050B6}"/>
            </a:ext>
          </a:extLst>
        </xdr:cNvPr>
        <xdr:cNvSpPr/>
      </xdr:nvSpPr>
      <xdr:spPr>
        <a:xfrm>
          <a:off x="22110700" y="106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27932</xdr:rowOff>
    </xdr:from>
    <xdr:ext cx="469744" cy="259045"/>
    <xdr:sp macro="" textlink="">
      <xdr:nvSpPr>
        <xdr:cNvPr id="611" name="【学校施設】&#10;一人当たり面積該当値テキスト">
          <a:extLst>
            <a:ext uri="{FF2B5EF4-FFF2-40B4-BE49-F238E27FC236}">
              <a16:creationId xmlns:a16="http://schemas.microsoft.com/office/drawing/2014/main" id="{90E82F07-082F-4C78-B7F8-24772F4BC12E}"/>
            </a:ext>
          </a:extLst>
        </xdr:cNvPr>
        <xdr:cNvSpPr txBox="1"/>
      </xdr:nvSpPr>
      <xdr:spPr>
        <a:xfrm>
          <a:off x="22199600" y="104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68300</xdr:rowOff>
    </xdr:from>
    <xdr:to>
      <xdr:col>112</xdr:col>
      <xdr:colOff>38100</xdr:colOff>
      <xdr:row>63</xdr:row>
      <xdr:rowOff>169900</xdr:rowOff>
    </xdr:to>
    <xdr:sp macro="" textlink="">
      <xdr:nvSpPr>
        <xdr:cNvPr id="612" name="楕円 611">
          <a:extLst>
            <a:ext uri="{FF2B5EF4-FFF2-40B4-BE49-F238E27FC236}">
              <a16:creationId xmlns:a16="http://schemas.microsoft.com/office/drawing/2014/main" id="{2F5FE6C1-BE7A-4CA8-805E-33953E233B7A}"/>
            </a:ext>
          </a:extLst>
        </xdr:cNvPr>
        <xdr:cNvSpPr/>
      </xdr:nvSpPr>
      <xdr:spPr>
        <a:xfrm>
          <a:off x="21272500" y="1086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55855</xdr:rowOff>
    </xdr:from>
    <xdr:to>
      <xdr:col>116</xdr:col>
      <xdr:colOff>63500</xdr:colOff>
      <xdr:row>63</xdr:row>
      <xdr:rowOff>119100</xdr:rowOff>
    </xdr:to>
    <xdr:cxnSp macro="">
      <xdr:nvCxnSpPr>
        <xdr:cNvPr id="613" name="直線コネクタ 612">
          <a:extLst>
            <a:ext uri="{FF2B5EF4-FFF2-40B4-BE49-F238E27FC236}">
              <a16:creationId xmlns:a16="http://schemas.microsoft.com/office/drawing/2014/main" id="{91343360-FCBC-4C21-9581-F158C746E46E}"/>
            </a:ext>
          </a:extLst>
        </xdr:cNvPr>
        <xdr:cNvCxnSpPr/>
      </xdr:nvCxnSpPr>
      <xdr:spPr>
        <a:xfrm flipV="1">
          <a:off x="21323300" y="10685755"/>
          <a:ext cx="838200" cy="23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70129</xdr:rowOff>
    </xdr:from>
    <xdr:to>
      <xdr:col>107</xdr:col>
      <xdr:colOff>101600</xdr:colOff>
      <xdr:row>64</xdr:row>
      <xdr:rowOff>279</xdr:rowOff>
    </xdr:to>
    <xdr:sp macro="" textlink="">
      <xdr:nvSpPr>
        <xdr:cNvPr id="614" name="楕円 613">
          <a:extLst>
            <a:ext uri="{FF2B5EF4-FFF2-40B4-BE49-F238E27FC236}">
              <a16:creationId xmlns:a16="http://schemas.microsoft.com/office/drawing/2014/main" id="{43DC7408-7BA3-4459-B715-3A3D79E30843}"/>
            </a:ext>
          </a:extLst>
        </xdr:cNvPr>
        <xdr:cNvSpPr/>
      </xdr:nvSpPr>
      <xdr:spPr>
        <a:xfrm>
          <a:off x="20383500" y="1087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119100</xdr:rowOff>
    </xdr:from>
    <xdr:to>
      <xdr:col>111</xdr:col>
      <xdr:colOff>177800</xdr:colOff>
      <xdr:row>63</xdr:row>
      <xdr:rowOff>120929</xdr:rowOff>
    </xdr:to>
    <xdr:cxnSp macro="">
      <xdr:nvCxnSpPr>
        <xdr:cNvPr id="615" name="直線コネクタ 614">
          <a:extLst>
            <a:ext uri="{FF2B5EF4-FFF2-40B4-BE49-F238E27FC236}">
              <a16:creationId xmlns:a16="http://schemas.microsoft.com/office/drawing/2014/main" id="{2A0C4C6F-28C5-4AF5-8EB0-A07F525796C1}"/>
            </a:ext>
          </a:extLst>
        </xdr:cNvPr>
        <xdr:cNvCxnSpPr/>
      </xdr:nvCxnSpPr>
      <xdr:spPr>
        <a:xfrm flipV="1">
          <a:off x="20434300" y="1092045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72263</xdr:rowOff>
    </xdr:from>
    <xdr:to>
      <xdr:col>102</xdr:col>
      <xdr:colOff>165100</xdr:colOff>
      <xdr:row>64</xdr:row>
      <xdr:rowOff>2413</xdr:rowOff>
    </xdr:to>
    <xdr:sp macro="" textlink="">
      <xdr:nvSpPr>
        <xdr:cNvPr id="616" name="楕円 615">
          <a:extLst>
            <a:ext uri="{FF2B5EF4-FFF2-40B4-BE49-F238E27FC236}">
              <a16:creationId xmlns:a16="http://schemas.microsoft.com/office/drawing/2014/main" id="{B1FA7012-D9AD-4CBC-8C3B-EB09376778AB}"/>
            </a:ext>
          </a:extLst>
        </xdr:cNvPr>
        <xdr:cNvSpPr/>
      </xdr:nvSpPr>
      <xdr:spPr>
        <a:xfrm>
          <a:off x="19494500" y="108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120929</xdr:rowOff>
    </xdr:from>
    <xdr:to>
      <xdr:col>107</xdr:col>
      <xdr:colOff>50800</xdr:colOff>
      <xdr:row>63</xdr:row>
      <xdr:rowOff>123063</xdr:rowOff>
    </xdr:to>
    <xdr:cxnSp macro="">
      <xdr:nvCxnSpPr>
        <xdr:cNvPr id="617" name="直線コネクタ 616">
          <a:extLst>
            <a:ext uri="{FF2B5EF4-FFF2-40B4-BE49-F238E27FC236}">
              <a16:creationId xmlns:a16="http://schemas.microsoft.com/office/drawing/2014/main" id="{51767A15-AE46-491A-A7F4-A729E641ED15}"/>
            </a:ext>
          </a:extLst>
        </xdr:cNvPr>
        <xdr:cNvCxnSpPr/>
      </xdr:nvCxnSpPr>
      <xdr:spPr>
        <a:xfrm flipV="1">
          <a:off x="19545300" y="10922279"/>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75311</xdr:rowOff>
    </xdr:from>
    <xdr:to>
      <xdr:col>98</xdr:col>
      <xdr:colOff>38100</xdr:colOff>
      <xdr:row>64</xdr:row>
      <xdr:rowOff>5461</xdr:rowOff>
    </xdr:to>
    <xdr:sp macro="" textlink="">
      <xdr:nvSpPr>
        <xdr:cNvPr id="618" name="楕円 617">
          <a:extLst>
            <a:ext uri="{FF2B5EF4-FFF2-40B4-BE49-F238E27FC236}">
              <a16:creationId xmlns:a16="http://schemas.microsoft.com/office/drawing/2014/main" id="{95C69DF5-8BD7-44B0-ADC6-8C4CAFFCD267}"/>
            </a:ext>
          </a:extLst>
        </xdr:cNvPr>
        <xdr:cNvSpPr/>
      </xdr:nvSpPr>
      <xdr:spPr>
        <a:xfrm>
          <a:off x="18605500" y="108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123063</xdr:rowOff>
    </xdr:from>
    <xdr:to>
      <xdr:col>102</xdr:col>
      <xdr:colOff>114300</xdr:colOff>
      <xdr:row>63</xdr:row>
      <xdr:rowOff>126111</xdr:rowOff>
    </xdr:to>
    <xdr:cxnSp macro="">
      <xdr:nvCxnSpPr>
        <xdr:cNvPr id="619" name="直線コネクタ 618">
          <a:extLst>
            <a:ext uri="{FF2B5EF4-FFF2-40B4-BE49-F238E27FC236}">
              <a16:creationId xmlns:a16="http://schemas.microsoft.com/office/drawing/2014/main" id="{AFF7C32A-9795-4D33-B6F0-9F1435064DA2}"/>
            </a:ext>
          </a:extLst>
        </xdr:cNvPr>
        <xdr:cNvCxnSpPr/>
      </xdr:nvCxnSpPr>
      <xdr:spPr>
        <a:xfrm flipV="1">
          <a:off x="18656300" y="1092441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1490</xdr:rowOff>
    </xdr:from>
    <xdr:ext cx="469744" cy="259045"/>
    <xdr:sp macro="" textlink="">
      <xdr:nvSpPr>
        <xdr:cNvPr id="620" name="n_1aveValue【学校施設】&#10;一人当たり面積">
          <a:extLst>
            <a:ext uri="{FF2B5EF4-FFF2-40B4-BE49-F238E27FC236}">
              <a16:creationId xmlns:a16="http://schemas.microsoft.com/office/drawing/2014/main" id="{EFD4F25F-E6EB-42AA-80FE-13A5A5FC3DF0}"/>
            </a:ext>
          </a:extLst>
        </xdr:cNvPr>
        <xdr:cNvSpPr txBox="1"/>
      </xdr:nvSpPr>
      <xdr:spPr>
        <a:xfrm>
          <a:off x="21075727" y="1045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5605</xdr:rowOff>
    </xdr:from>
    <xdr:ext cx="469744" cy="259045"/>
    <xdr:sp macro="" textlink="">
      <xdr:nvSpPr>
        <xdr:cNvPr id="621" name="n_2aveValue【学校施設】&#10;一人当たり面積">
          <a:extLst>
            <a:ext uri="{FF2B5EF4-FFF2-40B4-BE49-F238E27FC236}">
              <a16:creationId xmlns:a16="http://schemas.microsoft.com/office/drawing/2014/main" id="{3DAD5A1A-8BA8-4734-9E12-C2C4264D228E}"/>
            </a:ext>
          </a:extLst>
        </xdr:cNvPr>
        <xdr:cNvSpPr txBox="1"/>
      </xdr:nvSpPr>
      <xdr:spPr>
        <a:xfrm>
          <a:off x="20199427" y="1046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159986</xdr:rowOff>
    </xdr:from>
    <xdr:ext cx="469744" cy="259045"/>
    <xdr:sp macro="" textlink="">
      <xdr:nvSpPr>
        <xdr:cNvPr id="622" name="n_3aveValue【学校施設】&#10;一人当たり面積">
          <a:extLst>
            <a:ext uri="{FF2B5EF4-FFF2-40B4-BE49-F238E27FC236}">
              <a16:creationId xmlns:a16="http://schemas.microsoft.com/office/drawing/2014/main" id="{CEA4271B-FD80-4F5B-86A9-9270165A115D}"/>
            </a:ext>
          </a:extLst>
        </xdr:cNvPr>
        <xdr:cNvSpPr txBox="1"/>
      </xdr:nvSpPr>
      <xdr:spPr>
        <a:xfrm>
          <a:off x="19310427" y="1044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151528</xdr:rowOff>
    </xdr:from>
    <xdr:ext cx="469744" cy="259045"/>
    <xdr:sp macro="" textlink="">
      <xdr:nvSpPr>
        <xdr:cNvPr id="623" name="n_4aveValue【学校施設】&#10;一人当たり面積">
          <a:extLst>
            <a:ext uri="{FF2B5EF4-FFF2-40B4-BE49-F238E27FC236}">
              <a16:creationId xmlns:a16="http://schemas.microsoft.com/office/drawing/2014/main" id="{245DB192-4B07-40D3-95BE-D2AD8BF8C911}"/>
            </a:ext>
          </a:extLst>
        </xdr:cNvPr>
        <xdr:cNvSpPr txBox="1"/>
      </xdr:nvSpPr>
      <xdr:spPr>
        <a:xfrm>
          <a:off x="18421427" y="1043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161027</xdr:rowOff>
    </xdr:from>
    <xdr:ext cx="469744" cy="259045"/>
    <xdr:sp macro="" textlink="">
      <xdr:nvSpPr>
        <xdr:cNvPr id="624" name="n_1mainValue【学校施設】&#10;一人当たり面積">
          <a:extLst>
            <a:ext uri="{FF2B5EF4-FFF2-40B4-BE49-F238E27FC236}">
              <a16:creationId xmlns:a16="http://schemas.microsoft.com/office/drawing/2014/main" id="{A3C29429-FDC4-4B6D-BE01-6173A9493DA8}"/>
            </a:ext>
          </a:extLst>
        </xdr:cNvPr>
        <xdr:cNvSpPr txBox="1"/>
      </xdr:nvSpPr>
      <xdr:spPr>
        <a:xfrm>
          <a:off x="21075727" y="1096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162856</xdr:rowOff>
    </xdr:from>
    <xdr:ext cx="469744" cy="259045"/>
    <xdr:sp macro="" textlink="">
      <xdr:nvSpPr>
        <xdr:cNvPr id="625" name="n_2mainValue【学校施設】&#10;一人当たり面積">
          <a:extLst>
            <a:ext uri="{FF2B5EF4-FFF2-40B4-BE49-F238E27FC236}">
              <a16:creationId xmlns:a16="http://schemas.microsoft.com/office/drawing/2014/main" id="{E936E7B2-EABE-4110-9AA8-285F128FC449}"/>
            </a:ext>
          </a:extLst>
        </xdr:cNvPr>
        <xdr:cNvSpPr txBox="1"/>
      </xdr:nvSpPr>
      <xdr:spPr>
        <a:xfrm>
          <a:off x="20199427" y="1096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164990</xdr:rowOff>
    </xdr:from>
    <xdr:ext cx="469744" cy="259045"/>
    <xdr:sp macro="" textlink="">
      <xdr:nvSpPr>
        <xdr:cNvPr id="626" name="n_3mainValue【学校施設】&#10;一人当たり面積">
          <a:extLst>
            <a:ext uri="{FF2B5EF4-FFF2-40B4-BE49-F238E27FC236}">
              <a16:creationId xmlns:a16="http://schemas.microsoft.com/office/drawing/2014/main" id="{427265DB-CDA1-4C61-8712-EF31DE0C1357}"/>
            </a:ext>
          </a:extLst>
        </xdr:cNvPr>
        <xdr:cNvSpPr txBox="1"/>
      </xdr:nvSpPr>
      <xdr:spPr>
        <a:xfrm>
          <a:off x="19310427" y="1096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168038</xdr:rowOff>
    </xdr:from>
    <xdr:ext cx="469744" cy="259045"/>
    <xdr:sp macro="" textlink="">
      <xdr:nvSpPr>
        <xdr:cNvPr id="627" name="n_4mainValue【学校施設】&#10;一人当たり面積">
          <a:extLst>
            <a:ext uri="{FF2B5EF4-FFF2-40B4-BE49-F238E27FC236}">
              <a16:creationId xmlns:a16="http://schemas.microsoft.com/office/drawing/2014/main" id="{AAD9E672-9C78-4B39-B3B7-369569D9B587}"/>
            </a:ext>
          </a:extLst>
        </xdr:cNvPr>
        <xdr:cNvSpPr txBox="1"/>
      </xdr:nvSpPr>
      <xdr:spPr>
        <a:xfrm>
          <a:off x="18421427" y="1096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A6FD119A-C215-4DA3-A1A8-02DFC0E10CA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1BD188AD-5266-4729-85B6-C70262E3861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C3FB65A8-2D31-4074-A29C-C8466630EC7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96D07A4A-ECED-4C1A-A100-EE77B77CCE1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AD155EB0-9AB6-4740-8169-6D570A50570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BA9FA3F8-7E96-4AA7-A1BF-1C8206E5F6C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CDAE29BA-2AE6-40F9-9BF6-5ECBF66363A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888CD473-74FD-416C-9474-DB0E4C510FC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76796F44-33B5-4F6B-B7DC-1DDE23ECAAC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ADA2C392-FED7-4420-B088-0D0BB771181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10D8BF10-8329-4441-84F7-E60695077B6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7727968A-27C6-4EA9-B991-BC454EC6C3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4A61CA03-89C1-44B1-BA4C-8E4786948B3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A648AB48-F132-49D4-B491-FB76D1A2410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B5015F2B-BEBC-4A0D-8B17-1455F707F90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C58F704D-1B8F-4F43-9BB3-D8ABB6EB6F2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7AA66A75-FA05-4E3A-99A9-5D33905CC6D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933CE64A-05F6-4F75-BC0C-ED4663E26FA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F5AE5810-7B2A-47E3-B23C-8410B0E7552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AC1AB603-EC31-44E7-84D3-734A1252FC9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D24DF536-CA8A-4A94-809D-F80CA1A86C3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22316C82-5AC1-44C6-B5B2-B2777D74702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EFC80D42-7210-4AC1-995F-357859DEB04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502A9E05-1CBE-41AA-A52A-CD7B7153B75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D0C8F011-A600-4531-9F99-C99BEC042EE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E110F647-DDD9-46D9-9AD7-8CC24D200D0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8F4DC587-2796-4D29-BBDB-714CFE699C2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56E52623-1772-4E8B-AFEA-10ACD6098E3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800F8ED6-8FCC-46D3-A407-E10D8BE7788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C9470553-57AB-4F57-8319-8ED361A3C9F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A3480C8B-A20E-417A-9444-E97CE1A1094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93CD9C20-D591-49A2-96E9-43D39CB4967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ACCD13F4-4A74-4054-B51F-8AEEC6F72BB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FB55E063-A25E-40DC-B9BB-7F6DCC5A9A4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EA93FEF2-8A5E-4E06-99C1-9C4461FA528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5387D5CB-1BD9-48ED-AC7F-270ECB2FB5E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C3CCA995-2189-48BF-9216-F020176C545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60A22765-F3AF-4876-B08A-AFDA11908EE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4370924A-3B2D-4751-B8D6-D7DB8392247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EE12FE44-573D-45C4-BABC-0059BE86FF0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68" name="直線コネクタ 667">
          <a:extLst>
            <a:ext uri="{FF2B5EF4-FFF2-40B4-BE49-F238E27FC236}">
              <a16:creationId xmlns:a16="http://schemas.microsoft.com/office/drawing/2014/main" id="{3198E274-0430-469F-91B0-6E075451FAD9}"/>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a:extLst>
            <a:ext uri="{FF2B5EF4-FFF2-40B4-BE49-F238E27FC236}">
              <a16:creationId xmlns:a16="http://schemas.microsoft.com/office/drawing/2014/main" id="{8994124E-B78B-4B84-A981-6DFF7FCBC382}"/>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F994F08F-892C-443C-8597-D04551FD7F4F}"/>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71" name="【公民館】&#10;有形固定資産減価償却率最大値テキスト">
          <a:extLst>
            <a:ext uri="{FF2B5EF4-FFF2-40B4-BE49-F238E27FC236}">
              <a16:creationId xmlns:a16="http://schemas.microsoft.com/office/drawing/2014/main" id="{35BA4975-AE88-4D1A-893C-1F1BEACF181A}"/>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72" name="直線コネクタ 671">
          <a:extLst>
            <a:ext uri="{FF2B5EF4-FFF2-40B4-BE49-F238E27FC236}">
              <a16:creationId xmlns:a16="http://schemas.microsoft.com/office/drawing/2014/main" id="{779F271E-D386-4185-B08D-DD489470ACAF}"/>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135272</xdr:rowOff>
    </xdr:from>
    <xdr:ext cx="405111" cy="259045"/>
    <xdr:sp macro="" textlink="">
      <xdr:nvSpPr>
        <xdr:cNvPr id="673" name="【公民館】&#10;有形固定資産減価償却率平均値テキスト">
          <a:extLst>
            <a:ext uri="{FF2B5EF4-FFF2-40B4-BE49-F238E27FC236}">
              <a16:creationId xmlns:a16="http://schemas.microsoft.com/office/drawing/2014/main" id="{397CDB2D-D8B9-4D22-B7B4-AFDB31A836AE}"/>
            </a:ext>
          </a:extLst>
        </xdr:cNvPr>
        <xdr:cNvSpPr txBox="1"/>
      </xdr:nvSpPr>
      <xdr:spPr>
        <a:xfrm>
          <a:off x="16357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74" name="フローチャート: 判断 673">
          <a:extLst>
            <a:ext uri="{FF2B5EF4-FFF2-40B4-BE49-F238E27FC236}">
              <a16:creationId xmlns:a16="http://schemas.microsoft.com/office/drawing/2014/main" id="{C36548DE-4EE0-4D70-97BB-72C4B02194CE}"/>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113030</xdr:rowOff>
    </xdr:from>
    <xdr:to>
      <xdr:col>81</xdr:col>
      <xdr:colOff>101600</xdr:colOff>
      <xdr:row>105</xdr:row>
      <xdr:rowOff>43180</xdr:rowOff>
    </xdr:to>
    <xdr:sp macro="" textlink="">
      <xdr:nvSpPr>
        <xdr:cNvPr id="675" name="フローチャート: 判断 674">
          <a:extLst>
            <a:ext uri="{FF2B5EF4-FFF2-40B4-BE49-F238E27FC236}">
              <a16:creationId xmlns:a16="http://schemas.microsoft.com/office/drawing/2014/main" id="{90D9ECEC-AAFE-46CD-825F-22CBD666DF22}"/>
            </a:ext>
          </a:extLst>
        </xdr:cNvPr>
        <xdr:cNvSpPr/>
      </xdr:nvSpPr>
      <xdr:spPr>
        <a:xfrm>
          <a:off x="15430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76" name="フローチャート: 判断 675">
          <a:extLst>
            <a:ext uri="{FF2B5EF4-FFF2-40B4-BE49-F238E27FC236}">
              <a16:creationId xmlns:a16="http://schemas.microsoft.com/office/drawing/2014/main" id="{A5B8169F-E2EB-4ADE-9A5B-2A575A06A91E}"/>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677" name="フローチャート: 判断 676">
          <a:extLst>
            <a:ext uri="{FF2B5EF4-FFF2-40B4-BE49-F238E27FC236}">
              <a16:creationId xmlns:a16="http://schemas.microsoft.com/office/drawing/2014/main" id="{3648E03C-A478-41A8-B435-DEB90B96476B}"/>
            </a:ext>
          </a:extLst>
        </xdr:cNvPr>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55880</xdr:rowOff>
    </xdr:from>
    <xdr:to>
      <xdr:col>67</xdr:col>
      <xdr:colOff>101600</xdr:colOff>
      <xdr:row>104</xdr:row>
      <xdr:rowOff>157480</xdr:rowOff>
    </xdr:to>
    <xdr:sp macro="" textlink="">
      <xdr:nvSpPr>
        <xdr:cNvPr id="678" name="フローチャート: 判断 677">
          <a:extLst>
            <a:ext uri="{FF2B5EF4-FFF2-40B4-BE49-F238E27FC236}">
              <a16:creationId xmlns:a16="http://schemas.microsoft.com/office/drawing/2014/main" id="{976B39A9-2222-490D-93CC-80786C574B80}"/>
            </a:ext>
          </a:extLst>
        </xdr:cNvPr>
        <xdr:cNvSpPr/>
      </xdr:nvSpPr>
      <xdr:spPr>
        <a:xfrm>
          <a:off x="12763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15A3C48F-83F9-4A71-B7EE-37106711DC6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9B55838E-9413-44E0-935D-9A4747641B0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3CB76B1-DC07-4034-B648-2C33F24DE48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D53DD0E0-F9FB-4813-B629-02866DCA3C5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A51CD41B-7550-4205-B290-0FD468205A8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684" name="楕円 683">
          <a:extLst>
            <a:ext uri="{FF2B5EF4-FFF2-40B4-BE49-F238E27FC236}">
              <a16:creationId xmlns:a16="http://schemas.microsoft.com/office/drawing/2014/main" id="{AAA3D6A6-D6A6-4E26-BCAE-9C2C76B8164B}"/>
            </a:ext>
          </a:extLst>
        </xdr:cNvPr>
        <xdr:cNvSpPr/>
      </xdr:nvSpPr>
      <xdr:spPr>
        <a:xfrm>
          <a:off x="16268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59707</xdr:rowOff>
    </xdr:from>
    <xdr:ext cx="405111" cy="259045"/>
    <xdr:sp macro="" textlink="">
      <xdr:nvSpPr>
        <xdr:cNvPr id="685" name="【公民館】&#10;有形固定資産減価償却率該当値テキスト">
          <a:extLst>
            <a:ext uri="{FF2B5EF4-FFF2-40B4-BE49-F238E27FC236}">
              <a16:creationId xmlns:a16="http://schemas.microsoft.com/office/drawing/2014/main" id="{D5C68B6E-76D1-4C30-A434-B5580BD46328}"/>
            </a:ext>
          </a:extLst>
        </xdr:cNvPr>
        <xdr:cNvSpPr txBox="1"/>
      </xdr:nvSpPr>
      <xdr:spPr>
        <a:xfrm>
          <a:off x="16357600"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15875</xdr:rowOff>
    </xdr:from>
    <xdr:to>
      <xdr:col>81</xdr:col>
      <xdr:colOff>101600</xdr:colOff>
      <xdr:row>104</xdr:row>
      <xdr:rowOff>117475</xdr:rowOff>
    </xdr:to>
    <xdr:sp macro="" textlink="">
      <xdr:nvSpPr>
        <xdr:cNvPr id="686" name="楕円 685">
          <a:extLst>
            <a:ext uri="{FF2B5EF4-FFF2-40B4-BE49-F238E27FC236}">
              <a16:creationId xmlns:a16="http://schemas.microsoft.com/office/drawing/2014/main" id="{0C3B6B78-D25F-49A1-A047-917942210EE1}"/>
            </a:ext>
          </a:extLst>
        </xdr:cNvPr>
        <xdr:cNvSpPr/>
      </xdr:nvSpPr>
      <xdr:spPr>
        <a:xfrm>
          <a:off x="15430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66675</xdr:rowOff>
    </xdr:from>
    <xdr:to>
      <xdr:col>85</xdr:col>
      <xdr:colOff>127000</xdr:colOff>
      <xdr:row>104</xdr:row>
      <xdr:rowOff>87630</xdr:rowOff>
    </xdr:to>
    <xdr:cxnSp macro="">
      <xdr:nvCxnSpPr>
        <xdr:cNvPr id="687" name="直線コネクタ 686">
          <a:extLst>
            <a:ext uri="{FF2B5EF4-FFF2-40B4-BE49-F238E27FC236}">
              <a16:creationId xmlns:a16="http://schemas.microsoft.com/office/drawing/2014/main" id="{29825018-C673-4971-8AC2-23B616E5E92A}"/>
            </a:ext>
          </a:extLst>
        </xdr:cNvPr>
        <xdr:cNvCxnSpPr/>
      </xdr:nvCxnSpPr>
      <xdr:spPr>
        <a:xfrm>
          <a:off x="15481300" y="178974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19686</xdr:rowOff>
    </xdr:from>
    <xdr:to>
      <xdr:col>76</xdr:col>
      <xdr:colOff>165100</xdr:colOff>
      <xdr:row>104</xdr:row>
      <xdr:rowOff>121286</xdr:rowOff>
    </xdr:to>
    <xdr:sp macro="" textlink="">
      <xdr:nvSpPr>
        <xdr:cNvPr id="688" name="楕円 687">
          <a:extLst>
            <a:ext uri="{FF2B5EF4-FFF2-40B4-BE49-F238E27FC236}">
              <a16:creationId xmlns:a16="http://schemas.microsoft.com/office/drawing/2014/main" id="{1E4F59D3-DD84-4053-BCA8-FD47F58F28CF}"/>
            </a:ext>
          </a:extLst>
        </xdr:cNvPr>
        <xdr:cNvSpPr/>
      </xdr:nvSpPr>
      <xdr:spPr>
        <a:xfrm>
          <a:off x="14541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66675</xdr:rowOff>
    </xdr:from>
    <xdr:to>
      <xdr:col>81</xdr:col>
      <xdr:colOff>50800</xdr:colOff>
      <xdr:row>104</xdr:row>
      <xdr:rowOff>70486</xdr:rowOff>
    </xdr:to>
    <xdr:cxnSp macro="">
      <xdr:nvCxnSpPr>
        <xdr:cNvPr id="689" name="直線コネクタ 688">
          <a:extLst>
            <a:ext uri="{FF2B5EF4-FFF2-40B4-BE49-F238E27FC236}">
              <a16:creationId xmlns:a16="http://schemas.microsoft.com/office/drawing/2014/main" id="{B1B906C6-B982-40A5-BA24-07CD3A31A00C}"/>
            </a:ext>
          </a:extLst>
        </xdr:cNvPr>
        <xdr:cNvCxnSpPr/>
      </xdr:nvCxnSpPr>
      <xdr:spPr>
        <a:xfrm flipV="1">
          <a:off x="14592300" y="178974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158750</xdr:rowOff>
    </xdr:from>
    <xdr:to>
      <xdr:col>72</xdr:col>
      <xdr:colOff>38100</xdr:colOff>
      <xdr:row>104</xdr:row>
      <xdr:rowOff>88900</xdr:rowOff>
    </xdr:to>
    <xdr:sp macro="" textlink="">
      <xdr:nvSpPr>
        <xdr:cNvPr id="690" name="楕円 689">
          <a:extLst>
            <a:ext uri="{FF2B5EF4-FFF2-40B4-BE49-F238E27FC236}">
              <a16:creationId xmlns:a16="http://schemas.microsoft.com/office/drawing/2014/main" id="{A0D183E3-191D-48B9-9BA3-758E03641A6E}"/>
            </a:ext>
          </a:extLst>
        </xdr:cNvPr>
        <xdr:cNvSpPr/>
      </xdr:nvSpPr>
      <xdr:spPr>
        <a:xfrm>
          <a:off x="13652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38100</xdr:rowOff>
    </xdr:from>
    <xdr:to>
      <xdr:col>76</xdr:col>
      <xdr:colOff>114300</xdr:colOff>
      <xdr:row>104</xdr:row>
      <xdr:rowOff>70486</xdr:rowOff>
    </xdr:to>
    <xdr:cxnSp macro="">
      <xdr:nvCxnSpPr>
        <xdr:cNvPr id="691" name="直線コネクタ 690">
          <a:extLst>
            <a:ext uri="{FF2B5EF4-FFF2-40B4-BE49-F238E27FC236}">
              <a16:creationId xmlns:a16="http://schemas.microsoft.com/office/drawing/2014/main" id="{14D7909D-183B-4F73-B015-C21D5ABF9EC5}"/>
            </a:ext>
          </a:extLst>
        </xdr:cNvPr>
        <xdr:cNvCxnSpPr/>
      </xdr:nvCxnSpPr>
      <xdr:spPr>
        <a:xfrm>
          <a:off x="13703300" y="178689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126364</xdr:rowOff>
    </xdr:from>
    <xdr:to>
      <xdr:col>67</xdr:col>
      <xdr:colOff>101600</xdr:colOff>
      <xdr:row>104</xdr:row>
      <xdr:rowOff>56514</xdr:rowOff>
    </xdr:to>
    <xdr:sp macro="" textlink="">
      <xdr:nvSpPr>
        <xdr:cNvPr id="692" name="楕円 691">
          <a:extLst>
            <a:ext uri="{FF2B5EF4-FFF2-40B4-BE49-F238E27FC236}">
              <a16:creationId xmlns:a16="http://schemas.microsoft.com/office/drawing/2014/main" id="{FF8DC5FD-8ACA-4994-AADB-0CA80CE298B0}"/>
            </a:ext>
          </a:extLst>
        </xdr:cNvPr>
        <xdr:cNvSpPr/>
      </xdr:nvSpPr>
      <xdr:spPr>
        <a:xfrm>
          <a:off x="12763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5714</xdr:rowOff>
    </xdr:from>
    <xdr:to>
      <xdr:col>71</xdr:col>
      <xdr:colOff>177800</xdr:colOff>
      <xdr:row>104</xdr:row>
      <xdr:rowOff>38100</xdr:rowOff>
    </xdr:to>
    <xdr:cxnSp macro="">
      <xdr:nvCxnSpPr>
        <xdr:cNvPr id="693" name="直線コネクタ 692">
          <a:extLst>
            <a:ext uri="{FF2B5EF4-FFF2-40B4-BE49-F238E27FC236}">
              <a16:creationId xmlns:a16="http://schemas.microsoft.com/office/drawing/2014/main" id="{F7870276-02A8-4696-87B6-44F5C9FD3CE5}"/>
            </a:ext>
          </a:extLst>
        </xdr:cNvPr>
        <xdr:cNvCxnSpPr/>
      </xdr:nvCxnSpPr>
      <xdr:spPr>
        <a:xfrm>
          <a:off x="12814300" y="178365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34307</xdr:rowOff>
    </xdr:from>
    <xdr:ext cx="405111" cy="259045"/>
    <xdr:sp macro="" textlink="">
      <xdr:nvSpPr>
        <xdr:cNvPr id="694" name="n_1aveValue【公民館】&#10;有形固定資産減価償却率">
          <a:extLst>
            <a:ext uri="{FF2B5EF4-FFF2-40B4-BE49-F238E27FC236}">
              <a16:creationId xmlns:a16="http://schemas.microsoft.com/office/drawing/2014/main" id="{83B6390C-53AF-4B97-86BD-0B7397291E2B}"/>
            </a:ext>
          </a:extLst>
        </xdr:cNvPr>
        <xdr:cNvSpPr txBox="1"/>
      </xdr:nvSpPr>
      <xdr:spPr>
        <a:xfrm>
          <a:off x="15266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695" name="n_2aveValue【公民館】&#10;有形固定資産減価償却率">
          <a:extLst>
            <a:ext uri="{FF2B5EF4-FFF2-40B4-BE49-F238E27FC236}">
              <a16:creationId xmlns:a16="http://schemas.microsoft.com/office/drawing/2014/main" id="{F423952A-3F2B-4461-8E1D-97ED0DF3A6F5}"/>
            </a:ext>
          </a:extLst>
        </xdr:cNvPr>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165752</xdr:rowOff>
    </xdr:from>
    <xdr:ext cx="405111" cy="259045"/>
    <xdr:sp macro="" textlink="">
      <xdr:nvSpPr>
        <xdr:cNvPr id="696" name="n_3aveValue【公民館】&#10;有形固定資産減価償却率">
          <a:extLst>
            <a:ext uri="{FF2B5EF4-FFF2-40B4-BE49-F238E27FC236}">
              <a16:creationId xmlns:a16="http://schemas.microsoft.com/office/drawing/2014/main" id="{D117AEA0-71DB-46F5-A413-D3C29803242D}"/>
            </a:ext>
          </a:extLst>
        </xdr:cNvPr>
        <xdr:cNvSpPr txBox="1"/>
      </xdr:nvSpPr>
      <xdr:spPr>
        <a:xfrm>
          <a:off x="13500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148607</xdr:rowOff>
    </xdr:from>
    <xdr:ext cx="405111" cy="259045"/>
    <xdr:sp macro="" textlink="">
      <xdr:nvSpPr>
        <xdr:cNvPr id="697" name="n_4aveValue【公民館】&#10;有形固定資産減価償却率">
          <a:extLst>
            <a:ext uri="{FF2B5EF4-FFF2-40B4-BE49-F238E27FC236}">
              <a16:creationId xmlns:a16="http://schemas.microsoft.com/office/drawing/2014/main" id="{02581983-C7B2-4BC9-8AF3-86317C0C6706}"/>
            </a:ext>
          </a:extLst>
        </xdr:cNvPr>
        <xdr:cNvSpPr txBox="1"/>
      </xdr:nvSpPr>
      <xdr:spPr>
        <a:xfrm>
          <a:off x="12611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134002</xdr:rowOff>
    </xdr:from>
    <xdr:ext cx="405111" cy="259045"/>
    <xdr:sp macro="" textlink="">
      <xdr:nvSpPr>
        <xdr:cNvPr id="698" name="n_1mainValue【公民館】&#10;有形固定資産減価償却率">
          <a:extLst>
            <a:ext uri="{FF2B5EF4-FFF2-40B4-BE49-F238E27FC236}">
              <a16:creationId xmlns:a16="http://schemas.microsoft.com/office/drawing/2014/main" id="{1C4092D6-722C-4CC4-9DCD-F87202483101}"/>
            </a:ext>
          </a:extLst>
        </xdr:cNvPr>
        <xdr:cNvSpPr txBox="1"/>
      </xdr:nvSpPr>
      <xdr:spPr>
        <a:xfrm>
          <a:off x="152660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137813</xdr:rowOff>
    </xdr:from>
    <xdr:ext cx="405111" cy="259045"/>
    <xdr:sp macro="" textlink="">
      <xdr:nvSpPr>
        <xdr:cNvPr id="699" name="n_2mainValue【公民館】&#10;有形固定資産減価償却率">
          <a:extLst>
            <a:ext uri="{FF2B5EF4-FFF2-40B4-BE49-F238E27FC236}">
              <a16:creationId xmlns:a16="http://schemas.microsoft.com/office/drawing/2014/main" id="{81D09681-B83E-4228-8C48-F291D5F19D1D}"/>
            </a:ext>
          </a:extLst>
        </xdr:cNvPr>
        <xdr:cNvSpPr txBox="1"/>
      </xdr:nvSpPr>
      <xdr:spPr>
        <a:xfrm>
          <a:off x="14389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105427</xdr:rowOff>
    </xdr:from>
    <xdr:ext cx="405111" cy="259045"/>
    <xdr:sp macro="" textlink="">
      <xdr:nvSpPr>
        <xdr:cNvPr id="700" name="n_3mainValue【公民館】&#10;有形固定資産減価償却率">
          <a:extLst>
            <a:ext uri="{FF2B5EF4-FFF2-40B4-BE49-F238E27FC236}">
              <a16:creationId xmlns:a16="http://schemas.microsoft.com/office/drawing/2014/main" id="{EE41D841-8DE9-4F72-8433-FEB729CF3920}"/>
            </a:ext>
          </a:extLst>
        </xdr:cNvPr>
        <xdr:cNvSpPr txBox="1"/>
      </xdr:nvSpPr>
      <xdr:spPr>
        <a:xfrm>
          <a:off x="13500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73041</xdr:rowOff>
    </xdr:from>
    <xdr:ext cx="405111" cy="259045"/>
    <xdr:sp macro="" textlink="">
      <xdr:nvSpPr>
        <xdr:cNvPr id="701" name="n_4mainValue【公民館】&#10;有形固定資産減価償却率">
          <a:extLst>
            <a:ext uri="{FF2B5EF4-FFF2-40B4-BE49-F238E27FC236}">
              <a16:creationId xmlns:a16="http://schemas.microsoft.com/office/drawing/2014/main" id="{C4142AB8-B959-4BC2-82A4-162077BB4CEA}"/>
            </a:ext>
          </a:extLst>
        </xdr:cNvPr>
        <xdr:cNvSpPr txBox="1"/>
      </xdr:nvSpPr>
      <xdr:spPr>
        <a:xfrm>
          <a:off x="12611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6389A9D0-E5C1-4E34-B80F-EFB4B238588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BA44DEF5-C1C9-48C4-8285-EF91FF040CB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33615620-E6DF-4B74-B8A1-617DB7A0CFE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7C6B2A78-C9D7-4EB5-BAEB-AA638A5A351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7D8ACFB1-5FFC-4683-9650-F65D0E4427F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6E848FE3-2E26-4BC2-B533-9C823477E38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16E09C20-E22D-4CF2-B861-E7DA2E6DC07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69121362-562A-4B1D-9AF8-70C1338D457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EA70D32E-8A5C-47EB-9AC2-B7C6B015D07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46F925DF-4284-44C4-99C4-B1A3FC56D78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4512406B-610C-4775-BF0C-E58AD0CA70B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10A55F85-43E8-4584-A9D3-CE9A79F61B6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6C3D197E-5028-426E-AB9E-7FA858D2B4E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2C489625-BE4A-4B87-96A0-BCDDB4FEDF0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87D62821-7A92-4E32-8ED8-CCBADC14815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FF4FB4A7-0415-4F29-8459-5FAC286E65D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8E91E451-B5C7-4AB3-9A5D-36BCDF110FD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B2C262AC-B673-4B6B-B1EF-FFA697C32C7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4BDC5DA5-A093-4139-BD78-16FDEDC57E9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41B239A3-3991-47BE-A23E-20667678AF4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3B7648E9-AD8F-4D75-9757-9B693E241EE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3" name="テキスト ボックス 722">
          <a:extLst>
            <a:ext uri="{FF2B5EF4-FFF2-40B4-BE49-F238E27FC236}">
              <a16:creationId xmlns:a16="http://schemas.microsoft.com/office/drawing/2014/main" id="{D0A9016C-F2E9-4E31-9C89-562CF6A8A00B}"/>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A244EC22-8ADB-46B9-BEAA-3233B8870BC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725" name="直線コネクタ 724">
          <a:extLst>
            <a:ext uri="{FF2B5EF4-FFF2-40B4-BE49-F238E27FC236}">
              <a16:creationId xmlns:a16="http://schemas.microsoft.com/office/drawing/2014/main" id="{340C5730-CFC9-4A2E-A4B7-0182479C1F82}"/>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726" name="【公民館】&#10;一人当たり面積最小値テキスト">
          <a:extLst>
            <a:ext uri="{FF2B5EF4-FFF2-40B4-BE49-F238E27FC236}">
              <a16:creationId xmlns:a16="http://schemas.microsoft.com/office/drawing/2014/main" id="{2C29FA67-07C1-42CB-881B-922C87BC7A3F}"/>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727" name="直線コネクタ 726">
          <a:extLst>
            <a:ext uri="{FF2B5EF4-FFF2-40B4-BE49-F238E27FC236}">
              <a16:creationId xmlns:a16="http://schemas.microsoft.com/office/drawing/2014/main" id="{DA0A367F-C6F2-42B2-AFC8-E4EE08A87BEA}"/>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728" name="【公民館】&#10;一人当たり面積最大値テキスト">
          <a:extLst>
            <a:ext uri="{FF2B5EF4-FFF2-40B4-BE49-F238E27FC236}">
              <a16:creationId xmlns:a16="http://schemas.microsoft.com/office/drawing/2014/main" id="{48A322F5-236F-46D9-BB45-25E469ADA2D3}"/>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729" name="直線コネクタ 728">
          <a:extLst>
            <a:ext uri="{FF2B5EF4-FFF2-40B4-BE49-F238E27FC236}">
              <a16:creationId xmlns:a16="http://schemas.microsoft.com/office/drawing/2014/main" id="{2EE04EC9-2EF6-4E2F-AD0F-9C7F5932F4BF}"/>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730" name="【公民館】&#10;一人当たり面積平均値テキスト">
          <a:extLst>
            <a:ext uri="{FF2B5EF4-FFF2-40B4-BE49-F238E27FC236}">
              <a16:creationId xmlns:a16="http://schemas.microsoft.com/office/drawing/2014/main" id="{881BC6A9-63F1-4ACE-8100-7780758EF4AE}"/>
            </a:ext>
          </a:extLst>
        </xdr:cNvPr>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731" name="フローチャート: 判断 730">
          <a:extLst>
            <a:ext uri="{FF2B5EF4-FFF2-40B4-BE49-F238E27FC236}">
              <a16:creationId xmlns:a16="http://schemas.microsoft.com/office/drawing/2014/main" id="{4327D625-51AB-4F6A-BB78-AC5C88C257DE}"/>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87503</xdr:rowOff>
    </xdr:from>
    <xdr:to>
      <xdr:col>112</xdr:col>
      <xdr:colOff>38100</xdr:colOff>
      <xdr:row>108</xdr:row>
      <xdr:rowOff>17653</xdr:rowOff>
    </xdr:to>
    <xdr:sp macro="" textlink="">
      <xdr:nvSpPr>
        <xdr:cNvPr id="732" name="フローチャート: 判断 731">
          <a:extLst>
            <a:ext uri="{FF2B5EF4-FFF2-40B4-BE49-F238E27FC236}">
              <a16:creationId xmlns:a16="http://schemas.microsoft.com/office/drawing/2014/main" id="{69709530-B2BB-4988-98FE-EB82D87726BA}"/>
            </a:ext>
          </a:extLst>
        </xdr:cNvPr>
        <xdr:cNvSpPr/>
      </xdr:nvSpPr>
      <xdr:spPr>
        <a:xfrm>
          <a:off x="212725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86740</xdr:rowOff>
    </xdr:from>
    <xdr:to>
      <xdr:col>107</xdr:col>
      <xdr:colOff>101600</xdr:colOff>
      <xdr:row>108</xdr:row>
      <xdr:rowOff>16890</xdr:rowOff>
    </xdr:to>
    <xdr:sp macro="" textlink="">
      <xdr:nvSpPr>
        <xdr:cNvPr id="733" name="フローチャート: 判断 732">
          <a:extLst>
            <a:ext uri="{FF2B5EF4-FFF2-40B4-BE49-F238E27FC236}">
              <a16:creationId xmlns:a16="http://schemas.microsoft.com/office/drawing/2014/main" id="{344FE511-0DD8-49CA-8B89-1478683EC5C2}"/>
            </a:ext>
          </a:extLst>
        </xdr:cNvPr>
        <xdr:cNvSpPr/>
      </xdr:nvSpPr>
      <xdr:spPr>
        <a:xfrm>
          <a:off x="20383500" y="184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73977</xdr:rowOff>
    </xdr:from>
    <xdr:to>
      <xdr:col>102</xdr:col>
      <xdr:colOff>165100</xdr:colOff>
      <xdr:row>108</xdr:row>
      <xdr:rowOff>4127</xdr:rowOff>
    </xdr:to>
    <xdr:sp macro="" textlink="">
      <xdr:nvSpPr>
        <xdr:cNvPr id="734" name="フローチャート: 判断 733">
          <a:extLst>
            <a:ext uri="{FF2B5EF4-FFF2-40B4-BE49-F238E27FC236}">
              <a16:creationId xmlns:a16="http://schemas.microsoft.com/office/drawing/2014/main" id="{97969363-ECC2-4347-95ED-8A41AF61B44E}"/>
            </a:ext>
          </a:extLst>
        </xdr:cNvPr>
        <xdr:cNvSpPr/>
      </xdr:nvSpPr>
      <xdr:spPr>
        <a:xfrm>
          <a:off x="19494500" y="1841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84074</xdr:rowOff>
    </xdr:from>
    <xdr:to>
      <xdr:col>98</xdr:col>
      <xdr:colOff>38100</xdr:colOff>
      <xdr:row>108</xdr:row>
      <xdr:rowOff>14224</xdr:rowOff>
    </xdr:to>
    <xdr:sp macro="" textlink="">
      <xdr:nvSpPr>
        <xdr:cNvPr id="735" name="フローチャート: 判断 734">
          <a:extLst>
            <a:ext uri="{FF2B5EF4-FFF2-40B4-BE49-F238E27FC236}">
              <a16:creationId xmlns:a16="http://schemas.microsoft.com/office/drawing/2014/main" id="{9DEB0C7F-1B07-47DC-8CD2-F556A765BBC0}"/>
            </a:ext>
          </a:extLst>
        </xdr:cNvPr>
        <xdr:cNvSpPr/>
      </xdr:nvSpPr>
      <xdr:spPr>
        <a:xfrm>
          <a:off x="186055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42E1C395-582C-4B8B-973C-3CF7535210C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63689FEE-2B1A-4827-A448-4820A57234D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41C8DD41-FD28-4513-83BA-B61FC68ED55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11379A6E-5646-4571-B52F-CB6DE7E799D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D5E8A82B-21D5-430C-9D74-9479E2B1CA8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106744</xdr:rowOff>
    </xdr:from>
    <xdr:to>
      <xdr:col>116</xdr:col>
      <xdr:colOff>114300</xdr:colOff>
      <xdr:row>106</xdr:row>
      <xdr:rowOff>36894</xdr:rowOff>
    </xdr:to>
    <xdr:sp macro="" textlink="">
      <xdr:nvSpPr>
        <xdr:cNvPr id="741" name="楕円 740">
          <a:extLst>
            <a:ext uri="{FF2B5EF4-FFF2-40B4-BE49-F238E27FC236}">
              <a16:creationId xmlns:a16="http://schemas.microsoft.com/office/drawing/2014/main" id="{2CA0E0B7-7353-4EC6-B907-F1A49AF2D2D3}"/>
            </a:ext>
          </a:extLst>
        </xdr:cNvPr>
        <xdr:cNvSpPr/>
      </xdr:nvSpPr>
      <xdr:spPr>
        <a:xfrm>
          <a:off x="22110700" y="181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129621</xdr:rowOff>
    </xdr:from>
    <xdr:ext cx="469744" cy="259045"/>
    <xdr:sp macro="" textlink="">
      <xdr:nvSpPr>
        <xdr:cNvPr id="742" name="【公民館】&#10;一人当たり面積該当値テキスト">
          <a:extLst>
            <a:ext uri="{FF2B5EF4-FFF2-40B4-BE49-F238E27FC236}">
              <a16:creationId xmlns:a16="http://schemas.microsoft.com/office/drawing/2014/main" id="{7E2D9F40-BEAA-40FC-9E29-1A5BC083A12A}"/>
            </a:ext>
          </a:extLst>
        </xdr:cNvPr>
        <xdr:cNvSpPr txBox="1"/>
      </xdr:nvSpPr>
      <xdr:spPr>
        <a:xfrm>
          <a:off x="22199600" y="1796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123507</xdr:rowOff>
    </xdr:from>
    <xdr:to>
      <xdr:col>112</xdr:col>
      <xdr:colOff>38100</xdr:colOff>
      <xdr:row>106</xdr:row>
      <xdr:rowOff>53657</xdr:rowOff>
    </xdr:to>
    <xdr:sp macro="" textlink="">
      <xdr:nvSpPr>
        <xdr:cNvPr id="743" name="楕円 742">
          <a:extLst>
            <a:ext uri="{FF2B5EF4-FFF2-40B4-BE49-F238E27FC236}">
              <a16:creationId xmlns:a16="http://schemas.microsoft.com/office/drawing/2014/main" id="{D8559729-AC17-4560-BFC9-516873C07F04}"/>
            </a:ext>
          </a:extLst>
        </xdr:cNvPr>
        <xdr:cNvSpPr/>
      </xdr:nvSpPr>
      <xdr:spPr>
        <a:xfrm>
          <a:off x="21272500" y="1812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157544</xdr:rowOff>
    </xdr:from>
    <xdr:to>
      <xdr:col>116</xdr:col>
      <xdr:colOff>63500</xdr:colOff>
      <xdr:row>106</xdr:row>
      <xdr:rowOff>2857</xdr:rowOff>
    </xdr:to>
    <xdr:cxnSp macro="">
      <xdr:nvCxnSpPr>
        <xdr:cNvPr id="744" name="直線コネクタ 743">
          <a:extLst>
            <a:ext uri="{FF2B5EF4-FFF2-40B4-BE49-F238E27FC236}">
              <a16:creationId xmlns:a16="http://schemas.microsoft.com/office/drawing/2014/main" id="{7634CD81-DDF6-4A4D-A4EF-C32F0173767D}"/>
            </a:ext>
          </a:extLst>
        </xdr:cNvPr>
        <xdr:cNvCxnSpPr/>
      </xdr:nvCxnSpPr>
      <xdr:spPr>
        <a:xfrm flipV="1">
          <a:off x="21323300" y="18159794"/>
          <a:ext cx="8382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130556</xdr:rowOff>
    </xdr:from>
    <xdr:to>
      <xdr:col>107</xdr:col>
      <xdr:colOff>101600</xdr:colOff>
      <xdr:row>106</xdr:row>
      <xdr:rowOff>60706</xdr:rowOff>
    </xdr:to>
    <xdr:sp macro="" textlink="">
      <xdr:nvSpPr>
        <xdr:cNvPr id="745" name="楕円 744">
          <a:extLst>
            <a:ext uri="{FF2B5EF4-FFF2-40B4-BE49-F238E27FC236}">
              <a16:creationId xmlns:a16="http://schemas.microsoft.com/office/drawing/2014/main" id="{8A9723FF-4CFE-43C4-8C02-2A14A1E85B02}"/>
            </a:ext>
          </a:extLst>
        </xdr:cNvPr>
        <xdr:cNvSpPr/>
      </xdr:nvSpPr>
      <xdr:spPr>
        <a:xfrm>
          <a:off x="203835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2857</xdr:rowOff>
    </xdr:from>
    <xdr:to>
      <xdr:col>111</xdr:col>
      <xdr:colOff>177800</xdr:colOff>
      <xdr:row>106</xdr:row>
      <xdr:rowOff>9906</xdr:rowOff>
    </xdr:to>
    <xdr:cxnSp macro="">
      <xdr:nvCxnSpPr>
        <xdr:cNvPr id="746" name="直線コネクタ 745">
          <a:extLst>
            <a:ext uri="{FF2B5EF4-FFF2-40B4-BE49-F238E27FC236}">
              <a16:creationId xmlns:a16="http://schemas.microsoft.com/office/drawing/2014/main" id="{E935DDDB-B6E4-4BFD-A064-26023B167EB8}"/>
            </a:ext>
          </a:extLst>
        </xdr:cNvPr>
        <xdr:cNvCxnSpPr/>
      </xdr:nvCxnSpPr>
      <xdr:spPr>
        <a:xfrm flipV="1">
          <a:off x="20434300" y="18176557"/>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138557</xdr:rowOff>
    </xdr:from>
    <xdr:to>
      <xdr:col>102</xdr:col>
      <xdr:colOff>165100</xdr:colOff>
      <xdr:row>106</xdr:row>
      <xdr:rowOff>68707</xdr:rowOff>
    </xdr:to>
    <xdr:sp macro="" textlink="">
      <xdr:nvSpPr>
        <xdr:cNvPr id="747" name="楕円 746">
          <a:extLst>
            <a:ext uri="{FF2B5EF4-FFF2-40B4-BE49-F238E27FC236}">
              <a16:creationId xmlns:a16="http://schemas.microsoft.com/office/drawing/2014/main" id="{6B9148CD-ECCB-4F14-9B01-360D0034EA20}"/>
            </a:ext>
          </a:extLst>
        </xdr:cNvPr>
        <xdr:cNvSpPr/>
      </xdr:nvSpPr>
      <xdr:spPr>
        <a:xfrm>
          <a:off x="19494500" y="181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9906</xdr:rowOff>
    </xdr:from>
    <xdr:to>
      <xdr:col>107</xdr:col>
      <xdr:colOff>50800</xdr:colOff>
      <xdr:row>106</xdr:row>
      <xdr:rowOff>17907</xdr:rowOff>
    </xdr:to>
    <xdr:cxnSp macro="">
      <xdr:nvCxnSpPr>
        <xdr:cNvPr id="748" name="直線コネクタ 747">
          <a:extLst>
            <a:ext uri="{FF2B5EF4-FFF2-40B4-BE49-F238E27FC236}">
              <a16:creationId xmlns:a16="http://schemas.microsoft.com/office/drawing/2014/main" id="{F66BC2AF-98CB-40EA-B1B0-6E61B2CEA2B9}"/>
            </a:ext>
          </a:extLst>
        </xdr:cNvPr>
        <xdr:cNvCxnSpPr/>
      </xdr:nvCxnSpPr>
      <xdr:spPr>
        <a:xfrm flipV="1">
          <a:off x="19545300" y="1818360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150368</xdr:rowOff>
    </xdr:from>
    <xdr:to>
      <xdr:col>98</xdr:col>
      <xdr:colOff>38100</xdr:colOff>
      <xdr:row>106</xdr:row>
      <xdr:rowOff>80518</xdr:rowOff>
    </xdr:to>
    <xdr:sp macro="" textlink="">
      <xdr:nvSpPr>
        <xdr:cNvPr id="749" name="楕円 748">
          <a:extLst>
            <a:ext uri="{FF2B5EF4-FFF2-40B4-BE49-F238E27FC236}">
              <a16:creationId xmlns:a16="http://schemas.microsoft.com/office/drawing/2014/main" id="{B823D0D8-5DC1-422F-9D23-D5647DD5B4FA}"/>
            </a:ext>
          </a:extLst>
        </xdr:cNvPr>
        <xdr:cNvSpPr/>
      </xdr:nvSpPr>
      <xdr:spPr>
        <a:xfrm>
          <a:off x="18605500" y="1815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17907</xdr:rowOff>
    </xdr:from>
    <xdr:to>
      <xdr:col>102</xdr:col>
      <xdr:colOff>114300</xdr:colOff>
      <xdr:row>106</xdr:row>
      <xdr:rowOff>29718</xdr:rowOff>
    </xdr:to>
    <xdr:cxnSp macro="">
      <xdr:nvCxnSpPr>
        <xdr:cNvPr id="750" name="直線コネクタ 749">
          <a:extLst>
            <a:ext uri="{FF2B5EF4-FFF2-40B4-BE49-F238E27FC236}">
              <a16:creationId xmlns:a16="http://schemas.microsoft.com/office/drawing/2014/main" id="{ADE6711A-8F1D-4FAD-9BD0-59BAF1E6B20C}"/>
            </a:ext>
          </a:extLst>
        </xdr:cNvPr>
        <xdr:cNvCxnSpPr/>
      </xdr:nvCxnSpPr>
      <xdr:spPr>
        <a:xfrm flipV="1">
          <a:off x="18656300" y="18191607"/>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8780</xdr:rowOff>
    </xdr:from>
    <xdr:ext cx="469744" cy="259045"/>
    <xdr:sp macro="" textlink="">
      <xdr:nvSpPr>
        <xdr:cNvPr id="751" name="n_1aveValue【公民館】&#10;一人当たり面積">
          <a:extLst>
            <a:ext uri="{FF2B5EF4-FFF2-40B4-BE49-F238E27FC236}">
              <a16:creationId xmlns:a16="http://schemas.microsoft.com/office/drawing/2014/main" id="{5A4201D9-8364-4FCD-86EB-8704917BF5B1}"/>
            </a:ext>
          </a:extLst>
        </xdr:cNvPr>
        <xdr:cNvSpPr txBox="1"/>
      </xdr:nvSpPr>
      <xdr:spPr>
        <a:xfrm>
          <a:off x="21075727" y="1852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8017</xdr:rowOff>
    </xdr:from>
    <xdr:ext cx="469744" cy="259045"/>
    <xdr:sp macro="" textlink="">
      <xdr:nvSpPr>
        <xdr:cNvPr id="752" name="n_2aveValue【公民館】&#10;一人当たり面積">
          <a:extLst>
            <a:ext uri="{FF2B5EF4-FFF2-40B4-BE49-F238E27FC236}">
              <a16:creationId xmlns:a16="http://schemas.microsoft.com/office/drawing/2014/main" id="{539B2AB1-8A1D-4262-ADA6-5436DC721DF5}"/>
            </a:ext>
          </a:extLst>
        </xdr:cNvPr>
        <xdr:cNvSpPr txBox="1"/>
      </xdr:nvSpPr>
      <xdr:spPr>
        <a:xfrm>
          <a:off x="20199427" y="185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166704</xdr:rowOff>
    </xdr:from>
    <xdr:ext cx="469744" cy="259045"/>
    <xdr:sp macro="" textlink="">
      <xdr:nvSpPr>
        <xdr:cNvPr id="753" name="n_3aveValue【公民館】&#10;一人当たり面積">
          <a:extLst>
            <a:ext uri="{FF2B5EF4-FFF2-40B4-BE49-F238E27FC236}">
              <a16:creationId xmlns:a16="http://schemas.microsoft.com/office/drawing/2014/main" id="{4BF32DF4-CCA3-4780-9B51-F773BCF03CEE}"/>
            </a:ext>
          </a:extLst>
        </xdr:cNvPr>
        <xdr:cNvSpPr txBox="1"/>
      </xdr:nvSpPr>
      <xdr:spPr>
        <a:xfrm>
          <a:off x="19310427" y="1851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5351</xdr:rowOff>
    </xdr:from>
    <xdr:ext cx="469744" cy="259045"/>
    <xdr:sp macro="" textlink="">
      <xdr:nvSpPr>
        <xdr:cNvPr id="754" name="n_4aveValue【公民館】&#10;一人当たり面積">
          <a:extLst>
            <a:ext uri="{FF2B5EF4-FFF2-40B4-BE49-F238E27FC236}">
              <a16:creationId xmlns:a16="http://schemas.microsoft.com/office/drawing/2014/main" id="{7C584A7F-3F38-41E2-8D00-FBDED61749CD}"/>
            </a:ext>
          </a:extLst>
        </xdr:cNvPr>
        <xdr:cNvSpPr txBox="1"/>
      </xdr:nvSpPr>
      <xdr:spPr>
        <a:xfrm>
          <a:off x="18421427" y="1852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70184</xdr:rowOff>
    </xdr:from>
    <xdr:ext cx="469744" cy="259045"/>
    <xdr:sp macro="" textlink="">
      <xdr:nvSpPr>
        <xdr:cNvPr id="755" name="n_1mainValue【公民館】&#10;一人当たり面積">
          <a:extLst>
            <a:ext uri="{FF2B5EF4-FFF2-40B4-BE49-F238E27FC236}">
              <a16:creationId xmlns:a16="http://schemas.microsoft.com/office/drawing/2014/main" id="{746CBDAB-9857-4D20-8125-093F6852A96A}"/>
            </a:ext>
          </a:extLst>
        </xdr:cNvPr>
        <xdr:cNvSpPr txBox="1"/>
      </xdr:nvSpPr>
      <xdr:spPr>
        <a:xfrm>
          <a:off x="21075727" y="1790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77233</xdr:rowOff>
    </xdr:from>
    <xdr:ext cx="469744" cy="259045"/>
    <xdr:sp macro="" textlink="">
      <xdr:nvSpPr>
        <xdr:cNvPr id="756" name="n_2mainValue【公民館】&#10;一人当たり面積">
          <a:extLst>
            <a:ext uri="{FF2B5EF4-FFF2-40B4-BE49-F238E27FC236}">
              <a16:creationId xmlns:a16="http://schemas.microsoft.com/office/drawing/2014/main" id="{4CE628A1-5523-46FB-9DA9-7C68FB305F2A}"/>
            </a:ext>
          </a:extLst>
        </xdr:cNvPr>
        <xdr:cNvSpPr txBox="1"/>
      </xdr:nvSpPr>
      <xdr:spPr>
        <a:xfrm>
          <a:off x="20199427" y="179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85234</xdr:rowOff>
    </xdr:from>
    <xdr:ext cx="469744" cy="259045"/>
    <xdr:sp macro="" textlink="">
      <xdr:nvSpPr>
        <xdr:cNvPr id="757" name="n_3mainValue【公民館】&#10;一人当たり面積">
          <a:extLst>
            <a:ext uri="{FF2B5EF4-FFF2-40B4-BE49-F238E27FC236}">
              <a16:creationId xmlns:a16="http://schemas.microsoft.com/office/drawing/2014/main" id="{7AFD7BE8-6FCD-4C58-8083-1DC8575ADD59}"/>
            </a:ext>
          </a:extLst>
        </xdr:cNvPr>
        <xdr:cNvSpPr txBox="1"/>
      </xdr:nvSpPr>
      <xdr:spPr>
        <a:xfrm>
          <a:off x="19310427" y="1791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97045</xdr:rowOff>
    </xdr:from>
    <xdr:ext cx="469744" cy="259045"/>
    <xdr:sp macro="" textlink="">
      <xdr:nvSpPr>
        <xdr:cNvPr id="758" name="n_4mainValue【公民館】&#10;一人当たり面積">
          <a:extLst>
            <a:ext uri="{FF2B5EF4-FFF2-40B4-BE49-F238E27FC236}">
              <a16:creationId xmlns:a16="http://schemas.microsoft.com/office/drawing/2014/main" id="{253B5CE7-5EA7-4797-B2A8-3792D16D60BD}"/>
            </a:ext>
          </a:extLst>
        </xdr:cNvPr>
        <xdr:cNvSpPr txBox="1"/>
      </xdr:nvSpPr>
      <xdr:spPr>
        <a:xfrm>
          <a:off x="18421427" y="1792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6C0C8C8D-A908-4F7E-A088-AF1E269BDB0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C9F1258A-96E5-4C8C-919C-C04C254FCCC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01DFC502-E0F6-4B9A-A780-511D746EE6D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インフラ資産である道路を見ると有形固定資産減価償却率は</a:t>
          </a:r>
          <a:r>
            <a:rPr kumimoji="1" lang="ja-JP" altLang="en-US" sz="1100">
              <a:solidFill>
                <a:schemeClr val="dk1"/>
              </a:solidFill>
              <a:effectLst/>
              <a:latin typeface="+mn-lt"/>
              <a:ea typeface="+mn-ea"/>
              <a:cs typeface="+mn-cs"/>
            </a:rPr>
            <a:t>昨年から上昇しましたが、上昇率はそれほど高くなく、</a:t>
          </a:r>
          <a:r>
            <a:rPr kumimoji="1" lang="ja-JP" altLang="ja-JP" sz="1100">
              <a:solidFill>
                <a:schemeClr val="dk1"/>
              </a:solidFill>
              <a:effectLst/>
              <a:latin typeface="+mn-lt"/>
              <a:ea typeface="+mn-ea"/>
              <a:cs typeface="+mn-cs"/>
            </a:rPr>
            <a:t>住民の生活基盤となる道路について、維持・改良に努めている結果と分析します。</a:t>
          </a:r>
          <a:endParaRPr lang="ja-JP" altLang="ja-JP" sz="1400">
            <a:effectLst/>
          </a:endParaRPr>
        </a:p>
        <a:p>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橋梁については、減価償却率が</a:t>
          </a:r>
          <a:r>
            <a:rPr kumimoji="1" lang="ja-JP" altLang="en-US" sz="1100">
              <a:solidFill>
                <a:schemeClr val="dk1"/>
              </a:solidFill>
              <a:effectLst/>
              <a:latin typeface="+mn-lt"/>
              <a:ea typeface="+mn-ea"/>
              <a:cs typeface="+mn-cs"/>
            </a:rPr>
            <a:t>大幅に減少しました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橋梁長寿命化計画に基づく老朽化対策等を行って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、長期的な</a:t>
          </a:r>
          <a:r>
            <a:rPr kumimoji="1" lang="ja-JP" altLang="en-US" sz="1100">
              <a:solidFill>
                <a:schemeClr val="dk1"/>
              </a:solidFill>
              <a:effectLst/>
              <a:latin typeface="+mn-lt"/>
              <a:ea typeface="+mn-ea"/>
              <a:cs typeface="+mn-cs"/>
            </a:rPr>
            <a:t>ビジョンで今後も管理</a:t>
          </a:r>
          <a:r>
            <a:rPr kumimoji="1" lang="ja-JP" altLang="ja-JP" sz="1100">
              <a:solidFill>
                <a:schemeClr val="dk1"/>
              </a:solidFill>
              <a:effectLst/>
              <a:latin typeface="+mn-lt"/>
              <a:ea typeface="+mn-ea"/>
              <a:cs typeface="+mn-cs"/>
            </a:rPr>
            <a:t>を行う必要があります。</a:t>
          </a:r>
          <a:endParaRPr lang="ja-JP" altLang="ja-JP" sz="1400">
            <a:effectLst/>
          </a:endParaRPr>
        </a:p>
        <a:p>
          <a:r>
            <a:rPr kumimoji="1" lang="ja-JP" altLang="ja-JP" sz="1100">
              <a:solidFill>
                <a:schemeClr val="dk1"/>
              </a:solidFill>
              <a:effectLst/>
              <a:latin typeface="+mn-lt"/>
              <a:ea typeface="+mn-ea"/>
              <a:cs typeface="+mn-cs"/>
            </a:rPr>
            <a:t>事業用資産である建物の減価償却率も年々進んでいる状況になっています。平成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主要な</a:t>
          </a:r>
          <a:r>
            <a:rPr kumimoji="1" lang="ja-JP" altLang="en-US" sz="1100">
              <a:solidFill>
                <a:schemeClr val="dk1"/>
              </a:solidFill>
              <a:effectLst/>
              <a:latin typeface="+mn-lt"/>
              <a:ea typeface="+mn-ea"/>
              <a:cs typeface="+mn-cs"/>
            </a:rPr>
            <a:t>公共</a:t>
          </a:r>
          <a:r>
            <a:rPr kumimoji="1" lang="ja-JP" altLang="ja-JP" sz="1100">
              <a:solidFill>
                <a:schemeClr val="dk1"/>
              </a:solidFill>
              <a:effectLst/>
              <a:latin typeface="+mn-lt"/>
              <a:ea typeface="+mn-ea"/>
              <a:cs typeface="+mn-cs"/>
            </a:rPr>
            <a:t>施設について個別施設計画を策定、</a:t>
          </a:r>
          <a:r>
            <a:rPr kumimoji="1" lang="ja-JP" altLang="en-US" sz="1100">
              <a:solidFill>
                <a:schemeClr val="dk1"/>
              </a:solidFill>
              <a:effectLst/>
              <a:latin typeface="+mn-lt"/>
              <a:ea typeface="+mn-ea"/>
              <a:cs typeface="+mn-cs"/>
            </a:rPr>
            <a:t>令和３年度には総合管理計画を改訂し、</a:t>
          </a:r>
          <a:r>
            <a:rPr kumimoji="1" lang="ja-JP" altLang="ja-JP" sz="1100">
              <a:solidFill>
                <a:schemeClr val="dk1"/>
              </a:solidFill>
              <a:effectLst/>
              <a:latin typeface="+mn-lt"/>
              <a:ea typeface="+mn-ea"/>
              <a:cs typeface="+mn-cs"/>
            </a:rPr>
            <a:t>長寿命化</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施設更新について対策を行うとしているところです。</a:t>
          </a:r>
          <a:endParaRPr lang="ja-JP" altLang="ja-JP" sz="1400">
            <a:effectLst/>
          </a:endParaRPr>
        </a:p>
        <a:p>
          <a:r>
            <a:rPr kumimoji="1" lang="ja-JP" altLang="ja-JP" sz="1100">
              <a:solidFill>
                <a:schemeClr val="dk1"/>
              </a:solidFill>
              <a:effectLst/>
              <a:latin typeface="+mn-lt"/>
              <a:ea typeface="+mn-ea"/>
              <a:cs typeface="+mn-cs"/>
            </a:rPr>
            <a:t>これらの計画に基づく施設管理を限られた財源から優先順位を設定し、今後の財政運営を行う必要があります。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52EA159-E17A-45CF-BE84-00822218C02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FA39BDA-695B-4F1B-BA24-875BFEB6CC2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A18B02F-41BF-40BE-BE83-93DF9F24D79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518B4B4-001A-4EF8-A23B-FAF93A674E3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BB9677C-3D3A-48F5-B831-3173B85BE85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8F9A9DF-D618-4427-8D23-66BDF14FF9D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8C364F7-8E4D-4FD5-9213-E7052C9C968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4E67A3D-7D92-4BCA-8CFC-0D0899DC31C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81F2B5B-44FE-4051-88BD-092188EAA7D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5829134-6B92-4DD6-8F0F-67FDD4CBD6E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
2,563
34.38
3,570,330
3,356,669
103,775
1,891,812
3,123,894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B1919B2-6606-41F5-B17C-21ECFA838EE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2DFE5D1-4BCD-495F-8BA1-6080F873ACB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921A4B9-2E42-4B1B-9FAA-B1826C4B2D4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AE2CBBD-C104-4C46-82E7-2EE1645EAC1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453260D-262A-4748-8E46-CAAA021D1E7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D6AFE3E-5D44-4B0C-B479-7CA6CB37492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9B88E4-FB70-427F-9A3B-A32B90C2BB1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14EEE53-DC32-4BAD-A505-6B426C78D59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B2826C9-C8C1-499A-8C98-73002C0A2F4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9829374-9DA9-4F2D-8745-3F7F83B9D36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8E9D46A-E7B8-4BBE-B032-8F9AE256C2C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6872120-C255-4D6C-8644-5693CAFFC2F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7FF6D3B-9042-4122-B995-65159F8C182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DB3D85D-32E5-4352-A111-E0A20E33ACF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781EDF3-9D19-409C-A175-8E89A536157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7A4B713-1968-4642-B491-4C9A630E819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EDC025A-66CF-4A6E-91AF-2DEC16D3558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A65B590-9D56-440C-893F-1C5461F255E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53A070B-B99D-4DA5-9DB9-444DFC27EFA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DA7DD15-696F-4A0E-9C53-61F8F9EA294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5F7B39E-E91A-41A4-A0B9-AEBABE6FA06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3B8D100-2D04-4654-9074-41696DF065D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5A0EB95-898C-4B2F-B41A-5B62BFA0098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07CCBB7-4A91-49B5-9B44-045DCE925E5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7EA43AA-546C-4C9A-B064-B29BF47DF99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63D2062-73C3-48DB-9B18-FCFE57FB873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DE2417B-1075-43A4-93E9-34CC03F90A1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4F2DBB7-44DE-4059-AF84-4E0AE3C4A5F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2C5F0E3-F027-4CE1-994A-B17C04821A9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AE2C6A5-33F0-45F8-B8CD-B9F120101F2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87C7E4F-BCDC-4C92-AA51-FD61C8130B3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B8B86BF-C875-4039-9394-221617D84C0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888538C-D2FF-48AF-BCB3-1B34E2B988F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D3F7F69-9F53-4748-B59A-7FD3608AAB2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7EB457B-E9FB-40E1-BE88-681E05B61A7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7DF1C25A-F640-4285-B694-72F6117196D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F300377-21A3-44C2-9F93-62267DA7FCD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1649DC1-A967-4DB4-947F-6A9BFA7B2A2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094C0D4-F0EF-4350-B6CA-C70BD24C8AA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95AA0E3F-4038-4499-9205-D4986A75981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5DD9F79-68B2-43F1-964B-1E10FE391CD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582A164-1971-420A-8273-BF9589742D0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EA333BF-3C6E-42CA-90F1-5AD2F37250E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629658A-FE7F-4498-938B-DB87BDE904E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A9504B9-1120-42FF-B62D-37A4D6500C5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37E1EE5-AA2B-49AB-A56C-B933AC047FB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2125521E-EDFF-4640-9E4E-87E29ADB6AE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6CD3C11B-6F31-4064-9464-1B07BAEDD71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F63AD281-93EC-410A-9655-DB4625077F2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D3834DF0-325E-4EBE-95AE-1B6CE9B5BD8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8BFD636E-CBCF-4436-8B00-7B74D95BC6C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A4F87515-4639-4BC8-B637-780C384C1B3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8559FB44-81DF-4C13-828C-EA20B534820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C09F9284-D117-4AC5-B3FB-0FDF0372E16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78E45281-A57A-461C-AB22-4C396215700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602A5A35-BE82-4A6F-91B3-F9C712401D4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A72B121C-098D-4093-B119-B77759E4918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CC19124A-A638-4D98-8801-117EBCBCFFC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28B908E8-0F46-40E1-A9F4-76187A38EDC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E0ED24EA-95F4-4E93-9A0A-0E1A8BD7B49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6DE39182-3F22-4C81-B085-2E698DD7193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F347E2D9-05B4-48D7-8583-73DF859D659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87537520-0320-4141-BF25-2B1D28F6B46F}"/>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415D8748-27E6-4989-881A-B6145EEF042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88DA03DA-715B-4B50-9CB9-1A79F3148692}"/>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75B5084B-7818-4163-8D72-510ABFB7F267}"/>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AD6408FD-87D3-4993-A681-7A499F6C0AF0}"/>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FDA2347-9B53-45B8-8EF4-E5E3305A145E}"/>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76715A11-AF94-4E68-A3E7-646BE0CD8002}"/>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101056</xdr:rowOff>
    </xdr:from>
    <xdr:to>
      <xdr:col>20</xdr:col>
      <xdr:colOff>38100</xdr:colOff>
      <xdr:row>62</xdr:row>
      <xdr:rowOff>31206</xdr:rowOff>
    </xdr:to>
    <xdr:sp macro="" textlink="">
      <xdr:nvSpPr>
        <xdr:cNvPr id="81" name="フローチャート: 判断 80">
          <a:extLst>
            <a:ext uri="{FF2B5EF4-FFF2-40B4-BE49-F238E27FC236}">
              <a16:creationId xmlns:a16="http://schemas.microsoft.com/office/drawing/2014/main" id="{088DAB3C-AD17-42F5-82E3-E2FFF96D73C3}"/>
            </a:ext>
          </a:extLst>
        </xdr:cNvPr>
        <xdr:cNvSpPr/>
      </xdr:nvSpPr>
      <xdr:spPr>
        <a:xfrm>
          <a:off x="3746500" y="1055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125549</xdr:rowOff>
    </xdr:from>
    <xdr:to>
      <xdr:col>15</xdr:col>
      <xdr:colOff>101600</xdr:colOff>
      <xdr:row>62</xdr:row>
      <xdr:rowOff>55699</xdr:rowOff>
    </xdr:to>
    <xdr:sp macro="" textlink="">
      <xdr:nvSpPr>
        <xdr:cNvPr id="82" name="フローチャート: 判断 81">
          <a:extLst>
            <a:ext uri="{FF2B5EF4-FFF2-40B4-BE49-F238E27FC236}">
              <a16:creationId xmlns:a16="http://schemas.microsoft.com/office/drawing/2014/main" id="{A9CC6A5D-2036-4CF7-BFDB-053D5BC90A8A}"/>
            </a:ext>
          </a:extLst>
        </xdr:cNvPr>
        <xdr:cNvSpPr/>
      </xdr:nvSpPr>
      <xdr:spPr>
        <a:xfrm>
          <a:off x="2857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87993</xdr:rowOff>
    </xdr:from>
    <xdr:to>
      <xdr:col>10</xdr:col>
      <xdr:colOff>165100</xdr:colOff>
      <xdr:row>62</xdr:row>
      <xdr:rowOff>18143</xdr:rowOff>
    </xdr:to>
    <xdr:sp macro="" textlink="">
      <xdr:nvSpPr>
        <xdr:cNvPr id="83" name="フローチャート: 判断 82">
          <a:extLst>
            <a:ext uri="{FF2B5EF4-FFF2-40B4-BE49-F238E27FC236}">
              <a16:creationId xmlns:a16="http://schemas.microsoft.com/office/drawing/2014/main" id="{6FF11D0F-EA61-4F8A-A684-47B833345B9B}"/>
            </a:ext>
          </a:extLst>
        </xdr:cNvPr>
        <xdr:cNvSpPr/>
      </xdr:nvSpPr>
      <xdr:spPr>
        <a:xfrm>
          <a:off x="1968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37374</xdr:rowOff>
    </xdr:from>
    <xdr:to>
      <xdr:col>6</xdr:col>
      <xdr:colOff>38100</xdr:colOff>
      <xdr:row>61</xdr:row>
      <xdr:rowOff>138974</xdr:rowOff>
    </xdr:to>
    <xdr:sp macro="" textlink="">
      <xdr:nvSpPr>
        <xdr:cNvPr id="84" name="フローチャート: 判断 83">
          <a:extLst>
            <a:ext uri="{FF2B5EF4-FFF2-40B4-BE49-F238E27FC236}">
              <a16:creationId xmlns:a16="http://schemas.microsoft.com/office/drawing/2014/main" id="{1FEC76C3-36D2-4B46-A065-37B9FE3688A9}"/>
            </a:ext>
          </a:extLst>
        </xdr:cNvPr>
        <xdr:cNvSpPr/>
      </xdr:nvSpPr>
      <xdr:spPr>
        <a:xfrm>
          <a:off x="1079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83630D0-1A5D-4D84-B79A-2187F685B0C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FDF1788-4CA7-413C-975E-5F41E889BE5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BDA7350-7E29-4013-B87E-FB4A883AE98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6A8483C-85EE-4DBB-9EE1-312B23F13D8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A6B1B33-15B1-4FAD-AB31-CD31C11DF08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63500</xdr:rowOff>
    </xdr:from>
    <xdr:to>
      <xdr:col>24</xdr:col>
      <xdr:colOff>114300</xdr:colOff>
      <xdr:row>63</xdr:row>
      <xdr:rowOff>165100</xdr:rowOff>
    </xdr:to>
    <xdr:sp macro="" textlink="">
      <xdr:nvSpPr>
        <xdr:cNvPr id="90" name="楕円 89">
          <a:extLst>
            <a:ext uri="{FF2B5EF4-FFF2-40B4-BE49-F238E27FC236}">
              <a16:creationId xmlns:a16="http://schemas.microsoft.com/office/drawing/2014/main" id="{3DBE03D4-107B-40FE-9D71-7AE7F8F5CFB5}"/>
            </a:ext>
          </a:extLst>
        </xdr:cNvPr>
        <xdr:cNvSpPr/>
      </xdr:nvSpPr>
      <xdr:spPr>
        <a:xfrm>
          <a:off x="4584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41927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A18BF8D7-55DA-472C-9D46-F4B5FBA17131}"/>
            </a:ext>
          </a:extLst>
        </xdr:cNvPr>
        <xdr:cNvSpPr txBox="1"/>
      </xdr:nvSpPr>
      <xdr:spPr>
        <a:xfrm>
          <a:off x="46736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27577</xdr:rowOff>
    </xdr:from>
    <xdr:to>
      <xdr:col>20</xdr:col>
      <xdr:colOff>38100</xdr:colOff>
      <xdr:row>63</xdr:row>
      <xdr:rowOff>129177</xdr:rowOff>
    </xdr:to>
    <xdr:sp macro="" textlink="">
      <xdr:nvSpPr>
        <xdr:cNvPr id="92" name="楕円 91">
          <a:extLst>
            <a:ext uri="{FF2B5EF4-FFF2-40B4-BE49-F238E27FC236}">
              <a16:creationId xmlns:a16="http://schemas.microsoft.com/office/drawing/2014/main" id="{415C9F41-2428-4BCF-976F-5F81711367AA}"/>
            </a:ext>
          </a:extLst>
        </xdr:cNvPr>
        <xdr:cNvSpPr/>
      </xdr:nvSpPr>
      <xdr:spPr>
        <a:xfrm>
          <a:off x="3746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78377</xdr:rowOff>
    </xdr:from>
    <xdr:to>
      <xdr:col>24</xdr:col>
      <xdr:colOff>63500</xdr:colOff>
      <xdr:row>63</xdr:row>
      <xdr:rowOff>114300</xdr:rowOff>
    </xdr:to>
    <xdr:cxnSp macro="">
      <xdr:nvCxnSpPr>
        <xdr:cNvPr id="93" name="直線コネクタ 92">
          <a:extLst>
            <a:ext uri="{FF2B5EF4-FFF2-40B4-BE49-F238E27FC236}">
              <a16:creationId xmlns:a16="http://schemas.microsoft.com/office/drawing/2014/main" id="{52BB25D1-27F7-4521-9786-41F3EC0B9D9F}"/>
            </a:ext>
          </a:extLst>
        </xdr:cNvPr>
        <xdr:cNvCxnSpPr/>
      </xdr:nvCxnSpPr>
      <xdr:spPr>
        <a:xfrm>
          <a:off x="3797300" y="1087972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163104</xdr:rowOff>
    </xdr:from>
    <xdr:to>
      <xdr:col>15</xdr:col>
      <xdr:colOff>101600</xdr:colOff>
      <xdr:row>63</xdr:row>
      <xdr:rowOff>93254</xdr:rowOff>
    </xdr:to>
    <xdr:sp macro="" textlink="">
      <xdr:nvSpPr>
        <xdr:cNvPr id="94" name="楕円 93">
          <a:extLst>
            <a:ext uri="{FF2B5EF4-FFF2-40B4-BE49-F238E27FC236}">
              <a16:creationId xmlns:a16="http://schemas.microsoft.com/office/drawing/2014/main" id="{BCA08BCB-6F7D-41F7-A792-8D8B575F5E0B}"/>
            </a:ext>
          </a:extLst>
        </xdr:cNvPr>
        <xdr:cNvSpPr/>
      </xdr:nvSpPr>
      <xdr:spPr>
        <a:xfrm>
          <a:off x="2857500" y="107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42454</xdr:rowOff>
    </xdr:from>
    <xdr:to>
      <xdr:col>19</xdr:col>
      <xdr:colOff>177800</xdr:colOff>
      <xdr:row>63</xdr:row>
      <xdr:rowOff>78377</xdr:rowOff>
    </xdr:to>
    <xdr:cxnSp macro="">
      <xdr:nvCxnSpPr>
        <xdr:cNvPr id="95" name="直線コネクタ 94">
          <a:extLst>
            <a:ext uri="{FF2B5EF4-FFF2-40B4-BE49-F238E27FC236}">
              <a16:creationId xmlns:a16="http://schemas.microsoft.com/office/drawing/2014/main" id="{201717C9-3D3B-44F0-8756-7779FC5C8362}"/>
            </a:ext>
          </a:extLst>
        </xdr:cNvPr>
        <xdr:cNvCxnSpPr/>
      </xdr:nvCxnSpPr>
      <xdr:spPr>
        <a:xfrm>
          <a:off x="2908300" y="1084380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127181</xdr:rowOff>
    </xdr:from>
    <xdr:to>
      <xdr:col>10</xdr:col>
      <xdr:colOff>165100</xdr:colOff>
      <xdr:row>63</xdr:row>
      <xdr:rowOff>57331</xdr:rowOff>
    </xdr:to>
    <xdr:sp macro="" textlink="">
      <xdr:nvSpPr>
        <xdr:cNvPr id="96" name="楕円 95">
          <a:extLst>
            <a:ext uri="{FF2B5EF4-FFF2-40B4-BE49-F238E27FC236}">
              <a16:creationId xmlns:a16="http://schemas.microsoft.com/office/drawing/2014/main" id="{561B1262-73B8-4FBE-A570-30781EF22632}"/>
            </a:ext>
          </a:extLst>
        </xdr:cNvPr>
        <xdr:cNvSpPr/>
      </xdr:nvSpPr>
      <xdr:spPr>
        <a:xfrm>
          <a:off x="1968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6531</xdr:rowOff>
    </xdr:from>
    <xdr:to>
      <xdr:col>15</xdr:col>
      <xdr:colOff>50800</xdr:colOff>
      <xdr:row>63</xdr:row>
      <xdr:rowOff>42454</xdr:rowOff>
    </xdr:to>
    <xdr:cxnSp macro="">
      <xdr:nvCxnSpPr>
        <xdr:cNvPr id="97" name="直線コネクタ 96">
          <a:extLst>
            <a:ext uri="{FF2B5EF4-FFF2-40B4-BE49-F238E27FC236}">
              <a16:creationId xmlns:a16="http://schemas.microsoft.com/office/drawing/2014/main" id="{EE4C709D-2A0C-47D1-816B-F2F8DFEA70E7}"/>
            </a:ext>
          </a:extLst>
        </xdr:cNvPr>
        <xdr:cNvCxnSpPr/>
      </xdr:nvCxnSpPr>
      <xdr:spPr>
        <a:xfrm>
          <a:off x="2019300" y="1080788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91259</xdr:rowOff>
    </xdr:from>
    <xdr:to>
      <xdr:col>6</xdr:col>
      <xdr:colOff>38100</xdr:colOff>
      <xdr:row>63</xdr:row>
      <xdr:rowOff>21409</xdr:rowOff>
    </xdr:to>
    <xdr:sp macro="" textlink="">
      <xdr:nvSpPr>
        <xdr:cNvPr id="98" name="楕円 97">
          <a:extLst>
            <a:ext uri="{FF2B5EF4-FFF2-40B4-BE49-F238E27FC236}">
              <a16:creationId xmlns:a16="http://schemas.microsoft.com/office/drawing/2014/main" id="{FBF90D32-D774-4701-9201-4C121D8702BD}"/>
            </a:ext>
          </a:extLst>
        </xdr:cNvPr>
        <xdr:cNvSpPr/>
      </xdr:nvSpPr>
      <xdr:spPr>
        <a:xfrm>
          <a:off x="1079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142059</xdr:rowOff>
    </xdr:from>
    <xdr:to>
      <xdr:col>10</xdr:col>
      <xdr:colOff>114300</xdr:colOff>
      <xdr:row>63</xdr:row>
      <xdr:rowOff>6531</xdr:rowOff>
    </xdr:to>
    <xdr:cxnSp macro="">
      <xdr:nvCxnSpPr>
        <xdr:cNvPr id="99" name="直線コネクタ 98">
          <a:extLst>
            <a:ext uri="{FF2B5EF4-FFF2-40B4-BE49-F238E27FC236}">
              <a16:creationId xmlns:a16="http://schemas.microsoft.com/office/drawing/2014/main" id="{1FB4105B-3E3E-4E57-939B-F7D0F74DC696}"/>
            </a:ext>
          </a:extLst>
        </xdr:cNvPr>
        <xdr:cNvCxnSpPr/>
      </xdr:nvCxnSpPr>
      <xdr:spPr>
        <a:xfrm>
          <a:off x="1130300" y="1077195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47733</xdr:rowOff>
    </xdr:from>
    <xdr:ext cx="405111" cy="259045"/>
    <xdr:sp macro="" textlink="">
      <xdr:nvSpPr>
        <xdr:cNvPr id="100" name="n_1aveValue【体育館・プール】&#10;有形固定資産減価償却率">
          <a:extLst>
            <a:ext uri="{FF2B5EF4-FFF2-40B4-BE49-F238E27FC236}">
              <a16:creationId xmlns:a16="http://schemas.microsoft.com/office/drawing/2014/main" id="{AAB29DF7-B1F8-4C0A-9253-334EBC8856E3}"/>
            </a:ext>
          </a:extLst>
        </xdr:cNvPr>
        <xdr:cNvSpPr txBox="1"/>
      </xdr:nvSpPr>
      <xdr:spPr>
        <a:xfrm>
          <a:off x="3582044" y="1033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72226</xdr:rowOff>
    </xdr:from>
    <xdr:ext cx="405111" cy="259045"/>
    <xdr:sp macro="" textlink="">
      <xdr:nvSpPr>
        <xdr:cNvPr id="101" name="n_2aveValue【体育館・プール】&#10;有形固定資産減価償却率">
          <a:extLst>
            <a:ext uri="{FF2B5EF4-FFF2-40B4-BE49-F238E27FC236}">
              <a16:creationId xmlns:a16="http://schemas.microsoft.com/office/drawing/2014/main" id="{D38877E7-08BB-44E4-AD70-9F512124CDCC}"/>
            </a:ext>
          </a:extLst>
        </xdr:cNvPr>
        <xdr:cNvSpPr txBox="1"/>
      </xdr:nvSpPr>
      <xdr:spPr>
        <a:xfrm>
          <a:off x="27057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34670</xdr:rowOff>
    </xdr:from>
    <xdr:ext cx="405111" cy="259045"/>
    <xdr:sp macro="" textlink="">
      <xdr:nvSpPr>
        <xdr:cNvPr id="102" name="n_3aveValue【体育館・プール】&#10;有形固定資産減価償却率">
          <a:extLst>
            <a:ext uri="{FF2B5EF4-FFF2-40B4-BE49-F238E27FC236}">
              <a16:creationId xmlns:a16="http://schemas.microsoft.com/office/drawing/2014/main" id="{1F0413C3-F21C-4EB9-9559-FFD6C19AD204}"/>
            </a:ext>
          </a:extLst>
        </xdr:cNvPr>
        <xdr:cNvSpPr txBox="1"/>
      </xdr:nvSpPr>
      <xdr:spPr>
        <a:xfrm>
          <a:off x="1816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155501</xdr:rowOff>
    </xdr:from>
    <xdr:ext cx="405111" cy="259045"/>
    <xdr:sp macro="" textlink="">
      <xdr:nvSpPr>
        <xdr:cNvPr id="103" name="n_4aveValue【体育館・プール】&#10;有形固定資産減価償却率">
          <a:extLst>
            <a:ext uri="{FF2B5EF4-FFF2-40B4-BE49-F238E27FC236}">
              <a16:creationId xmlns:a16="http://schemas.microsoft.com/office/drawing/2014/main" id="{0C07CB77-38E4-42F5-AEAE-BCC1065293A7}"/>
            </a:ext>
          </a:extLst>
        </xdr:cNvPr>
        <xdr:cNvSpPr txBox="1"/>
      </xdr:nvSpPr>
      <xdr:spPr>
        <a:xfrm>
          <a:off x="927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120304</xdr:rowOff>
    </xdr:from>
    <xdr:ext cx="405111" cy="259045"/>
    <xdr:sp macro="" textlink="">
      <xdr:nvSpPr>
        <xdr:cNvPr id="104" name="n_1mainValue【体育館・プール】&#10;有形固定資産減価償却率">
          <a:extLst>
            <a:ext uri="{FF2B5EF4-FFF2-40B4-BE49-F238E27FC236}">
              <a16:creationId xmlns:a16="http://schemas.microsoft.com/office/drawing/2014/main" id="{0C26A0FC-7408-415B-A9DB-1272E3B69EC0}"/>
            </a:ext>
          </a:extLst>
        </xdr:cNvPr>
        <xdr:cNvSpPr txBox="1"/>
      </xdr:nvSpPr>
      <xdr:spPr>
        <a:xfrm>
          <a:off x="3582044" y="1092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84381</xdr:rowOff>
    </xdr:from>
    <xdr:ext cx="405111" cy="259045"/>
    <xdr:sp macro="" textlink="">
      <xdr:nvSpPr>
        <xdr:cNvPr id="105" name="n_2mainValue【体育館・プール】&#10;有形固定資産減価償却率">
          <a:extLst>
            <a:ext uri="{FF2B5EF4-FFF2-40B4-BE49-F238E27FC236}">
              <a16:creationId xmlns:a16="http://schemas.microsoft.com/office/drawing/2014/main" id="{C19894AC-9F91-4C78-9A03-5AAF068404EA}"/>
            </a:ext>
          </a:extLst>
        </xdr:cNvPr>
        <xdr:cNvSpPr txBox="1"/>
      </xdr:nvSpPr>
      <xdr:spPr>
        <a:xfrm>
          <a:off x="2705744" y="1088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48458</xdr:rowOff>
    </xdr:from>
    <xdr:ext cx="405111" cy="259045"/>
    <xdr:sp macro="" textlink="">
      <xdr:nvSpPr>
        <xdr:cNvPr id="106" name="n_3mainValue【体育館・プール】&#10;有形固定資産減価償却率">
          <a:extLst>
            <a:ext uri="{FF2B5EF4-FFF2-40B4-BE49-F238E27FC236}">
              <a16:creationId xmlns:a16="http://schemas.microsoft.com/office/drawing/2014/main" id="{FBB17038-116A-4129-8422-022C1EE3DF77}"/>
            </a:ext>
          </a:extLst>
        </xdr:cNvPr>
        <xdr:cNvSpPr txBox="1"/>
      </xdr:nvSpPr>
      <xdr:spPr>
        <a:xfrm>
          <a:off x="18167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12536</xdr:rowOff>
    </xdr:from>
    <xdr:ext cx="405111" cy="259045"/>
    <xdr:sp macro="" textlink="">
      <xdr:nvSpPr>
        <xdr:cNvPr id="107" name="n_4mainValue【体育館・プール】&#10;有形固定資産減価償却率">
          <a:extLst>
            <a:ext uri="{FF2B5EF4-FFF2-40B4-BE49-F238E27FC236}">
              <a16:creationId xmlns:a16="http://schemas.microsoft.com/office/drawing/2014/main" id="{2BF8AA71-F66D-49B3-8218-E6925146E64F}"/>
            </a:ext>
          </a:extLst>
        </xdr:cNvPr>
        <xdr:cNvSpPr txBox="1"/>
      </xdr:nvSpPr>
      <xdr:spPr>
        <a:xfrm>
          <a:off x="927744"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FBA8BC7-949E-49A4-9C3B-B95922BEECF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71EF0BD2-A98F-4808-B23E-F68FE3DDE68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952F301A-53B2-4B62-84BA-86A9BADE71D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BA264D91-7FEF-473A-8C11-042950A24E6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B0B4BBC2-2362-4343-AE09-70E08A57F9E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3119E9B3-A402-47B2-8CFE-61C8153174C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9E8A9A6B-8CF7-4FF6-AF2C-2B5AA82024E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8201BE42-F54F-4881-BC67-E01F8267914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4F06860C-3C68-497A-BEEE-8BA04F78B65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F443F3D7-FBE9-4FA7-8246-BD5EC1E462D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E248FADF-145D-4141-86A6-105FD6AC39E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B0FE6B6B-F7C1-4C75-8310-650AE297DBFA}"/>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5F221F7-C94E-43C9-B77F-C49F5ACC480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E935A17B-66B4-40B6-B555-6397F4ADD957}"/>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0DB3F7B0-90EF-4EFC-91E7-5F2637EE93C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DF49EEC0-5249-4D03-AA09-E1EECABED497}"/>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BA1B5860-6CE3-407D-B545-B4C20B41445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E4F42699-E72F-4726-89C5-5B23F61FA9BA}"/>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D1D5B474-05F4-4FBD-A7A0-33F4EC94CC7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47970D13-D650-47F9-B0A5-2C3799E2055E}"/>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9B6DD68C-2C91-4BD2-A933-378CC817DB4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6AD28C02-3FAE-4052-B997-8C1A0D3808F1}"/>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D858182D-E423-4EFD-94E4-7D7F2D354A3F}"/>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2A0B6CAD-0E43-44BE-9024-9A6DD5EFC451}"/>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E5B91BCB-2926-40D5-BFB4-31542AE01B1E}"/>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B47A724C-0E80-4A2F-9C7F-A1D95833A168}"/>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134" name="【体育館・プール】&#10;一人当たり面積平均値テキスト">
          <a:extLst>
            <a:ext uri="{FF2B5EF4-FFF2-40B4-BE49-F238E27FC236}">
              <a16:creationId xmlns:a16="http://schemas.microsoft.com/office/drawing/2014/main" id="{3AD543FF-5E40-4E01-8572-33A0024BAFC2}"/>
            </a:ext>
          </a:extLst>
        </xdr:cNvPr>
        <xdr:cNvSpPr txBox="1"/>
      </xdr:nvSpPr>
      <xdr:spPr>
        <a:xfrm>
          <a:off x="10515600"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4BD3212D-F699-4C86-A15C-A950AC9D3779}"/>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23357</xdr:rowOff>
    </xdr:from>
    <xdr:to>
      <xdr:col>50</xdr:col>
      <xdr:colOff>165100</xdr:colOff>
      <xdr:row>63</xdr:row>
      <xdr:rowOff>124957</xdr:rowOff>
    </xdr:to>
    <xdr:sp macro="" textlink="">
      <xdr:nvSpPr>
        <xdr:cNvPr id="136" name="フローチャート: 判断 135">
          <a:extLst>
            <a:ext uri="{FF2B5EF4-FFF2-40B4-BE49-F238E27FC236}">
              <a16:creationId xmlns:a16="http://schemas.microsoft.com/office/drawing/2014/main" id="{B82179AE-2568-4BED-A3A3-B77E224F2AD2}"/>
            </a:ext>
          </a:extLst>
        </xdr:cNvPr>
        <xdr:cNvSpPr/>
      </xdr:nvSpPr>
      <xdr:spPr>
        <a:xfrm>
          <a:off x="9588500" y="108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28478</xdr:rowOff>
    </xdr:from>
    <xdr:to>
      <xdr:col>46</xdr:col>
      <xdr:colOff>38100</xdr:colOff>
      <xdr:row>63</xdr:row>
      <xdr:rowOff>130078</xdr:rowOff>
    </xdr:to>
    <xdr:sp macro="" textlink="">
      <xdr:nvSpPr>
        <xdr:cNvPr id="137" name="フローチャート: 判断 136">
          <a:extLst>
            <a:ext uri="{FF2B5EF4-FFF2-40B4-BE49-F238E27FC236}">
              <a16:creationId xmlns:a16="http://schemas.microsoft.com/office/drawing/2014/main" id="{049B8163-1DF9-45A5-832B-C3B9FDDC234E}"/>
            </a:ext>
          </a:extLst>
        </xdr:cNvPr>
        <xdr:cNvSpPr/>
      </xdr:nvSpPr>
      <xdr:spPr>
        <a:xfrm>
          <a:off x="8699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24181</xdr:rowOff>
    </xdr:from>
    <xdr:to>
      <xdr:col>41</xdr:col>
      <xdr:colOff>101600</xdr:colOff>
      <xdr:row>63</xdr:row>
      <xdr:rowOff>125781</xdr:rowOff>
    </xdr:to>
    <xdr:sp macro="" textlink="">
      <xdr:nvSpPr>
        <xdr:cNvPr id="138" name="フローチャート: 判断 137">
          <a:extLst>
            <a:ext uri="{FF2B5EF4-FFF2-40B4-BE49-F238E27FC236}">
              <a16:creationId xmlns:a16="http://schemas.microsoft.com/office/drawing/2014/main" id="{95153A86-5B2C-49E4-8935-954F16913DED}"/>
            </a:ext>
          </a:extLst>
        </xdr:cNvPr>
        <xdr:cNvSpPr/>
      </xdr:nvSpPr>
      <xdr:spPr>
        <a:xfrm>
          <a:off x="7810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24729</xdr:rowOff>
    </xdr:from>
    <xdr:to>
      <xdr:col>36</xdr:col>
      <xdr:colOff>165100</xdr:colOff>
      <xdr:row>63</xdr:row>
      <xdr:rowOff>126329</xdr:rowOff>
    </xdr:to>
    <xdr:sp macro="" textlink="">
      <xdr:nvSpPr>
        <xdr:cNvPr id="139" name="フローチャート: 判断 138">
          <a:extLst>
            <a:ext uri="{FF2B5EF4-FFF2-40B4-BE49-F238E27FC236}">
              <a16:creationId xmlns:a16="http://schemas.microsoft.com/office/drawing/2014/main" id="{3FE8CFA6-BFF2-48FA-B92B-0E378AD5FB44}"/>
            </a:ext>
          </a:extLst>
        </xdr:cNvPr>
        <xdr:cNvSpPr/>
      </xdr:nvSpPr>
      <xdr:spPr>
        <a:xfrm>
          <a:off x="6921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26274DE2-B416-4854-8456-97CDC6D4213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3DCB791B-A27B-4D9E-8FF7-6A9DC3A0816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B5EACF82-B1BA-418A-B967-04E12611B5A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1C9FF09F-2B75-42BD-8882-8549091A06B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A643C25E-BED4-4787-80FD-A0E4D7BF29E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20615</xdr:rowOff>
    </xdr:from>
    <xdr:to>
      <xdr:col>55</xdr:col>
      <xdr:colOff>50800</xdr:colOff>
      <xdr:row>63</xdr:row>
      <xdr:rowOff>122215</xdr:rowOff>
    </xdr:to>
    <xdr:sp macro="" textlink="">
      <xdr:nvSpPr>
        <xdr:cNvPr id="145" name="楕円 144">
          <a:extLst>
            <a:ext uri="{FF2B5EF4-FFF2-40B4-BE49-F238E27FC236}">
              <a16:creationId xmlns:a16="http://schemas.microsoft.com/office/drawing/2014/main" id="{F0A62D15-0A72-4C67-A4C8-032E520BA099}"/>
            </a:ext>
          </a:extLst>
        </xdr:cNvPr>
        <xdr:cNvSpPr/>
      </xdr:nvSpPr>
      <xdr:spPr>
        <a:xfrm>
          <a:off x="10426700" y="1082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154947</xdr:rowOff>
    </xdr:from>
    <xdr:ext cx="469744" cy="259045"/>
    <xdr:sp macro="" textlink="">
      <xdr:nvSpPr>
        <xdr:cNvPr id="146" name="【体育館・プール】&#10;一人当たり面積該当値テキスト">
          <a:extLst>
            <a:ext uri="{FF2B5EF4-FFF2-40B4-BE49-F238E27FC236}">
              <a16:creationId xmlns:a16="http://schemas.microsoft.com/office/drawing/2014/main" id="{404E0DD0-EE17-4CB2-B403-A04C33892A6B}"/>
            </a:ext>
          </a:extLst>
        </xdr:cNvPr>
        <xdr:cNvSpPr txBox="1"/>
      </xdr:nvSpPr>
      <xdr:spPr>
        <a:xfrm>
          <a:off x="10515600" y="1078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23906</xdr:rowOff>
    </xdr:from>
    <xdr:to>
      <xdr:col>50</xdr:col>
      <xdr:colOff>165100</xdr:colOff>
      <xdr:row>63</xdr:row>
      <xdr:rowOff>125506</xdr:rowOff>
    </xdr:to>
    <xdr:sp macro="" textlink="">
      <xdr:nvSpPr>
        <xdr:cNvPr id="147" name="楕円 146">
          <a:extLst>
            <a:ext uri="{FF2B5EF4-FFF2-40B4-BE49-F238E27FC236}">
              <a16:creationId xmlns:a16="http://schemas.microsoft.com/office/drawing/2014/main" id="{0D129525-29EF-4251-A694-67A788AC0E60}"/>
            </a:ext>
          </a:extLst>
        </xdr:cNvPr>
        <xdr:cNvSpPr/>
      </xdr:nvSpPr>
      <xdr:spPr>
        <a:xfrm>
          <a:off x="9588500" y="1082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71415</xdr:rowOff>
    </xdr:from>
    <xdr:to>
      <xdr:col>55</xdr:col>
      <xdr:colOff>0</xdr:colOff>
      <xdr:row>63</xdr:row>
      <xdr:rowOff>74706</xdr:rowOff>
    </xdr:to>
    <xdr:cxnSp macro="">
      <xdr:nvCxnSpPr>
        <xdr:cNvPr id="148" name="直線コネクタ 147">
          <a:extLst>
            <a:ext uri="{FF2B5EF4-FFF2-40B4-BE49-F238E27FC236}">
              <a16:creationId xmlns:a16="http://schemas.microsoft.com/office/drawing/2014/main" id="{442CECD4-084F-489C-8C03-6B10B7431AE2}"/>
            </a:ext>
          </a:extLst>
        </xdr:cNvPr>
        <xdr:cNvCxnSpPr/>
      </xdr:nvCxnSpPr>
      <xdr:spPr>
        <a:xfrm flipV="1">
          <a:off x="9639300" y="10872765"/>
          <a:ext cx="8382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25278</xdr:rowOff>
    </xdr:from>
    <xdr:to>
      <xdr:col>46</xdr:col>
      <xdr:colOff>38100</xdr:colOff>
      <xdr:row>63</xdr:row>
      <xdr:rowOff>126878</xdr:rowOff>
    </xdr:to>
    <xdr:sp macro="" textlink="">
      <xdr:nvSpPr>
        <xdr:cNvPr id="149" name="楕円 148">
          <a:extLst>
            <a:ext uri="{FF2B5EF4-FFF2-40B4-BE49-F238E27FC236}">
              <a16:creationId xmlns:a16="http://schemas.microsoft.com/office/drawing/2014/main" id="{67793DF8-A318-4798-894C-FEDA3B7CE4B5}"/>
            </a:ext>
          </a:extLst>
        </xdr:cNvPr>
        <xdr:cNvSpPr/>
      </xdr:nvSpPr>
      <xdr:spPr>
        <a:xfrm>
          <a:off x="8699500" y="1082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74706</xdr:rowOff>
    </xdr:from>
    <xdr:to>
      <xdr:col>50</xdr:col>
      <xdr:colOff>114300</xdr:colOff>
      <xdr:row>63</xdr:row>
      <xdr:rowOff>76078</xdr:rowOff>
    </xdr:to>
    <xdr:cxnSp macro="">
      <xdr:nvCxnSpPr>
        <xdr:cNvPr id="150" name="直線コネクタ 149">
          <a:extLst>
            <a:ext uri="{FF2B5EF4-FFF2-40B4-BE49-F238E27FC236}">
              <a16:creationId xmlns:a16="http://schemas.microsoft.com/office/drawing/2014/main" id="{BED87E7D-A8D4-42D4-AAB9-0D2DBE9489DD}"/>
            </a:ext>
          </a:extLst>
        </xdr:cNvPr>
        <xdr:cNvCxnSpPr/>
      </xdr:nvCxnSpPr>
      <xdr:spPr>
        <a:xfrm flipV="1">
          <a:off x="8750300" y="1087605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26832</xdr:rowOff>
    </xdr:from>
    <xdr:to>
      <xdr:col>41</xdr:col>
      <xdr:colOff>101600</xdr:colOff>
      <xdr:row>63</xdr:row>
      <xdr:rowOff>128432</xdr:rowOff>
    </xdr:to>
    <xdr:sp macro="" textlink="">
      <xdr:nvSpPr>
        <xdr:cNvPr id="151" name="楕円 150">
          <a:extLst>
            <a:ext uri="{FF2B5EF4-FFF2-40B4-BE49-F238E27FC236}">
              <a16:creationId xmlns:a16="http://schemas.microsoft.com/office/drawing/2014/main" id="{198CA7FE-46BF-4815-AC2F-E011BBE1C575}"/>
            </a:ext>
          </a:extLst>
        </xdr:cNvPr>
        <xdr:cNvSpPr/>
      </xdr:nvSpPr>
      <xdr:spPr>
        <a:xfrm>
          <a:off x="7810500" y="1082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76078</xdr:rowOff>
    </xdr:from>
    <xdr:to>
      <xdr:col>45</xdr:col>
      <xdr:colOff>177800</xdr:colOff>
      <xdr:row>63</xdr:row>
      <xdr:rowOff>77632</xdr:rowOff>
    </xdr:to>
    <xdr:cxnSp macro="">
      <xdr:nvCxnSpPr>
        <xdr:cNvPr id="152" name="直線コネクタ 151">
          <a:extLst>
            <a:ext uri="{FF2B5EF4-FFF2-40B4-BE49-F238E27FC236}">
              <a16:creationId xmlns:a16="http://schemas.microsoft.com/office/drawing/2014/main" id="{EAB35350-4C7E-4620-883B-EDB78AE6440A}"/>
            </a:ext>
          </a:extLst>
        </xdr:cNvPr>
        <xdr:cNvCxnSpPr/>
      </xdr:nvCxnSpPr>
      <xdr:spPr>
        <a:xfrm flipV="1">
          <a:off x="7861300" y="10877428"/>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29118</xdr:rowOff>
    </xdr:from>
    <xdr:to>
      <xdr:col>36</xdr:col>
      <xdr:colOff>165100</xdr:colOff>
      <xdr:row>63</xdr:row>
      <xdr:rowOff>130718</xdr:rowOff>
    </xdr:to>
    <xdr:sp macro="" textlink="">
      <xdr:nvSpPr>
        <xdr:cNvPr id="153" name="楕円 152">
          <a:extLst>
            <a:ext uri="{FF2B5EF4-FFF2-40B4-BE49-F238E27FC236}">
              <a16:creationId xmlns:a16="http://schemas.microsoft.com/office/drawing/2014/main" id="{C6204135-E0EB-47D0-92AF-3575C734BA66}"/>
            </a:ext>
          </a:extLst>
        </xdr:cNvPr>
        <xdr:cNvSpPr/>
      </xdr:nvSpPr>
      <xdr:spPr>
        <a:xfrm>
          <a:off x="6921500" y="108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77632</xdr:rowOff>
    </xdr:from>
    <xdr:to>
      <xdr:col>41</xdr:col>
      <xdr:colOff>50800</xdr:colOff>
      <xdr:row>63</xdr:row>
      <xdr:rowOff>79918</xdr:rowOff>
    </xdr:to>
    <xdr:cxnSp macro="">
      <xdr:nvCxnSpPr>
        <xdr:cNvPr id="154" name="直線コネクタ 153">
          <a:extLst>
            <a:ext uri="{FF2B5EF4-FFF2-40B4-BE49-F238E27FC236}">
              <a16:creationId xmlns:a16="http://schemas.microsoft.com/office/drawing/2014/main" id="{74E746E9-8E2B-42F3-AF3D-B02A29D146B1}"/>
            </a:ext>
          </a:extLst>
        </xdr:cNvPr>
        <xdr:cNvCxnSpPr/>
      </xdr:nvCxnSpPr>
      <xdr:spPr>
        <a:xfrm flipV="1">
          <a:off x="6972300" y="108789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141484</xdr:rowOff>
    </xdr:from>
    <xdr:ext cx="469744" cy="259045"/>
    <xdr:sp macro="" textlink="">
      <xdr:nvSpPr>
        <xdr:cNvPr id="155" name="n_1aveValue【体育館・プール】&#10;一人当たり面積">
          <a:extLst>
            <a:ext uri="{FF2B5EF4-FFF2-40B4-BE49-F238E27FC236}">
              <a16:creationId xmlns:a16="http://schemas.microsoft.com/office/drawing/2014/main" id="{9AC1DAFF-9C1B-47FD-85A6-F7CEEDF9D0E5}"/>
            </a:ext>
          </a:extLst>
        </xdr:cNvPr>
        <xdr:cNvSpPr txBox="1"/>
      </xdr:nvSpPr>
      <xdr:spPr>
        <a:xfrm>
          <a:off x="9391727" y="1059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121205</xdr:rowOff>
    </xdr:from>
    <xdr:ext cx="469744" cy="259045"/>
    <xdr:sp macro="" textlink="">
      <xdr:nvSpPr>
        <xdr:cNvPr id="156" name="n_2aveValue【体育館・プール】&#10;一人当たり面積">
          <a:extLst>
            <a:ext uri="{FF2B5EF4-FFF2-40B4-BE49-F238E27FC236}">
              <a16:creationId xmlns:a16="http://schemas.microsoft.com/office/drawing/2014/main" id="{43F7EA01-4555-4CF3-8505-828764D4A6C4}"/>
            </a:ext>
          </a:extLst>
        </xdr:cNvPr>
        <xdr:cNvSpPr txBox="1"/>
      </xdr:nvSpPr>
      <xdr:spPr>
        <a:xfrm>
          <a:off x="85154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142308</xdr:rowOff>
    </xdr:from>
    <xdr:ext cx="469744" cy="259045"/>
    <xdr:sp macro="" textlink="">
      <xdr:nvSpPr>
        <xdr:cNvPr id="157" name="n_3aveValue【体育館・プール】&#10;一人当たり面積">
          <a:extLst>
            <a:ext uri="{FF2B5EF4-FFF2-40B4-BE49-F238E27FC236}">
              <a16:creationId xmlns:a16="http://schemas.microsoft.com/office/drawing/2014/main" id="{65551120-7806-4436-B7DF-8ACE0B2692B4}"/>
            </a:ext>
          </a:extLst>
        </xdr:cNvPr>
        <xdr:cNvSpPr txBox="1"/>
      </xdr:nvSpPr>
      <xdr:spPr>
        <a:xfrm>
          <a:off x="7626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142856</xdr:rowOff>
    </xdr:from>
    <xdr:ext cx="469744" cy="259045"/>
    <xdr:sp macro="" textlink="">
      <xdr:nvSpPr>
        <xdr:cNvPr id="158" name="n_4aveValue【体育館・プール】&#10;一人当たり面積">
          <a:extLst>
            <a:ext uri="{FF2B5EF4-FFF2-40B4-BE49-F238E27FC236}">
              <a16:creationId xmlns:a16="http://schemas.microsoft.com/office/drawing/2014/main" id="{DA126C0A-5F6C-41D1-AD6D-97F073B84464}"/>
            </a:ext>
          </a:extLst>
        </xdr:cNvPr>
        <xdr:cNvSpPr txBox="1"/>
      </xdr:nvSpPr>
      <xdr:spPr>
        <a:xfrm>
          <a:off x="6737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116633</xdr:rowOff>
    </xdr:from>
    <xdr:ext cx="469744" cy="259045"/>
    <xdr:sp macro="" textlink="">
      <xdr:nvSpPr>
        <xdr:cNvPr id="159" name="n_1mainValue【体育館・プール】&#10;一人当たり面積">
          <a:extLst>
            <a:ext uri="{FF2B5EF4-FFF2-40B4-BE49-F238E27FC236}">
              <a16:creationId xmlns:a16="http://schemas.microsoft.com/office/drawing/2014/main" id="{4FA4E552-73D4-4E5E-A577-0E30457220B6}"/>
            </a:ext>
          </a:extLst>
        </xdr:cNvPr>
        <xdr:cNvSpPr txBox="1"/>
      </xdr:nvSpPr>
      <xdr:spPr>
        <a:xfrm>
          <a:off x="9391727" y="1091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143405</xdr:rowOff>
    </xdr:from>
    <xdr:ext cx="469744" cy="259045"/>
    <xdr:sp macro="" textlink="">
      <xdr:nvSpPr>
        <xdr:cNvPr id="160" name="n_2mainValue【体育館・プール】&#10;一人当たり面積">
          <a:extLst>
            <a:ext uri="{FF2B5EF4-FFF2-40B4-BE49-F238E27FC236}">
              <a16:creationId xmlns:a16="http://schemas.microsoft.com/office/drawing/2014/main" id="{5F7F9C91-5893-4891-8FE7-E4622A93A205}"/>
            </a:ext>
          </a:extLst>
        </xdr:cNvPr>
        <xdr:cNvSpPr txBox="1"/>
      </xdr:nvSpPr>
      <xdr:spPr>
        <a:xfrm>
          <a:off x="8515427" y="1060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119559</xdr:rowOff>
    </xdr:from>
    <xdr:ext cx="469744" cy="259045"/>
    <xdr:sp macro="" textlink="">
      <xdr:nvSpPr>
        <xdr:cNvPr id="161" name="n_3mainValue【体育館・プール】&#10;一人当たり面積">
          <a:extLst>
            <a:ext uri="{FF2B5EF4-FFF2-40B4-BE49-F238E27FC236}">
              <a16:creationId xmlns:a16="http://schemas.microsoft.com/office/drawing/2014/main" id="{16F0C24D-99C6-4D0E-9D86-D47B190CD9F2}"/>
            </a:ext>
          </a:extLst>
        </xdr:cNvPr>
        <xdr:cNvSpPr txBox="1"/>
      </xdr:nvSpPr>
      <xdr:spPr>
        <a:xfrm>
          <a:off x="7626427" y="1092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121845</xdr:rowOff>
    </xdr:from>
    <xdr:ext cx="469744" cy="259045"/>
    <xdr:sp macro="" textlink="">
      <xdr:nvSpPr>
        <xdr:cNvPr id="162" name="n_4mainValue【体育館・プール】&#10;一人当たり面積">
          <a:extLst>
            <a:ext uri="{FF2B5EF4-FFF2-40B4-BE49-F238E27FC236}">
              <a16:creationId xmlns:a16="http://schemas.microsoft.com/office/drawing/2014/main" id="{E9537A9B-FBF2-4A97-89B2-DE7605DCC1F2}"/>
            </a:ext>
          </a:extLst>
        </xdr:cNvPr>
        <xdr:cNvSpPr txBox="1"/>
      </xdr:nvSpPr>
      <xdr:spPr>
        <a:xfrm>
          <a:off x="6737427" y="1092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EAB4D1D5-EB55-422A-B539-BE8CDF119C4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8D603964-91B5-484D-9F34-024E6507FE2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1FF1C187-3B1E-4912-A4FF-26DA802B700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32E46F27-914A-40C9-990B-D025B515D30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329C2267-EDC4-4952-8C31-B40F2051E36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34C97692-7647-43D5-AC24-81A389B75E7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4847648C-D62E-45D2-92DF-B315C3159BB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D6DB9D55-3F72-420D-B3AD-CE51B130DED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9FE6F6E5-E664-47CC-9FC2-0985DAC03A9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B873587B-077C-4F58-8C21-4DB0BB82FEE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D2247F75-0009-4C40-A4F8-37400B16C74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21A9C291-C64D-4C41-B871-31BC76471DC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C30BD303-E106-4363-B9EE-D39DFC67155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3BF3E15E-B037-4538-A80E-38B5530BF6F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12182DDC-2507-4D6F-8D98-6FD579043B4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6EE955B5-EE51-483E-A394-EE20D6A8ECB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C5F23D68-4500-4252-9FF1-C65826AB271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9ECFC720-9207-4AF4-93AB-F172DEB3F15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D0A5F567-B8B6-4D98-B80F-68931B169A2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84D41668-2D9D-4F07-911E-D7F072B5EF8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C5876A41-1A6A-409B-AEFD-F6CD29A95AF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D07B9BAF-5D78-41E5-9B8A-365E5D050E0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32957DD6-FD40-41F0-855D-1C032E9B797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355674D7-8C7B-48FD-9E3F-8FE5B01260B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4BEE9211-1B6D-48DE-A132-395EB04D834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DC8C368F-993D-4475-88B3-8B8BE40CC668}"/>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A640E243-3C6A-440C-AF85-3230F4ECA92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BCA1D5E5-DFFC-48A3-9B1A-E9AADC7A0CB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217C68D8-5C36-487D-8707-C83C9D9F1791}"/>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a:extLst>
            <a:ext uri="{FF2B5EF4-FFF2-40B4-BE49-F238E27FC236}">
              <a16:creationId xmlns:a16="http://schemas.microsoft.com/office/drawing/2014/main" id="{F2196E84-F35F-48FA-A936-5E9A78AB4740}"/>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416C8093-DDBD-4A70-9FE7-F10A334BBAA0}"/>
            </a:ext>
          </a:extLst>
        </xdr:cNvPr>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a:extLst>
            <a:ext uri="{FF2B5EF4-FFF2-40B4-BE49-F238E27FC236}">
              <a16:creationId xmlns:a16="http://schemas.microsoft.com/office/drawing/2014/main" id="{CF3A49A3-D98A-4BB9-B100-4E779D7B42B3}"/>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5" name="フローチャート: 判断 194">
          <a:extLst>
            <a:ext uri="{FF2B5EF4-FFF2-40B4-BE49-F238E27FC236}">
              <a16:creationId xmlns:a16="http://schemas.microsoft.com/office/drawing/2014/main" id="{01304ED1-36E3-4FD0-A1C6-3364A7A581C1}"/>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6" name="フローチャート: 判断 195">
          <a:extLst>
            <a:ext uri="{FF2B5EF4-FFF2-40B4-BE49-F238E27FC236}">
              <a16:creationId xmlns:a16="http://schemas.microsoft.com/office/drawing/2014/main" id="{4E1B7C58-70F7-4979-A212-21D971ABACE3}"/>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197" name="フローチャート: 判断 196">
          <a:extLst>
            <a:ext uri="{FF2B5EF4-FFF2-40B4-BE49-F238E27FC236}">
              <a16:creationId xmlns:a16="http://schemas.microsoft.com/office/drawing/2014/main" id="{450EE221-EF3F-45A9-BC7D-0EF5723CBE27}"/>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198" name="フローチャート: 判断 197">
          <a:extLst>
            <a:ext uri="{FF2B5EF4-FFF2-40B4-BE49-F238E27FC236}">
              <a16:creationId xmlns:a16="http://schemas.microsoft.com/office/drawing/2014/main" id="{D9A5DBE6-6682-4A69-83DB-D5873758843F}"/>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D7F0B61A-7859-41B3-A5FA-091A5837C62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58F377F6-16A6-4422-A355-E773E5414A7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855DBA96-815B-42C8-B8E6-87846E900B8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F1ADE36-24CE-42BD-BD40-105665D12AE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657B8238-D5E6-44B4-BB1E-2A985897C72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10161</xdr:rowOff>
    </xdr:from>
    <xdr:to>
      <xdr:col>24</xdr:col>
      <xdr:colOff>114300</xdr:colOff>
      <xdr:row>83</xdr:row>
      <xdr:rowOff>111761</xdr:rowOff>
    </xdr:to>
    <xdr:sp macro="" textlink="">
      <xdr:nvSpPr>
        <xdr:cNvPr id="204" name="楕円 203">
          <a:extLst>
            <a:ext uri="{FF2B5EF4-FFF2-40B4-BE49-F238E27FC236}">
              <a16:creationId xmlns:a16="http://schemas.microsoft.com/office/drawing/2014/main" id="{50ADEE1F-D440-45C7-B89E-7FEE21366882}"/>
            </a:ext>
          </a:extLst>
        </xdr:cNvPr>
        <xdr:cNvSpPr/>
      </xdr:nvSpPr>
      <xdr:spPr>
        <a:xfrm>
          <a:off x="45847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160038</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09E38063-0D77-4F18-A00A-EBF6F03BDBC3}"/>
            </a:ext>
          </a:extLst>
        </xdr:cNvPr>
        <xdr:cNvSpPr txBox="1"/>
      </xdr:nvSpPr>
      <xdr:spPr>
        <a:xfrm>
          <a:off x="4673600"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77107</xdr:rowOff>
    </xdr:from>
    <xdr:to>
      <xdr:col>20</xdr:col>
      <xdr:colOff>38100</xdr:colOff>
      <xdr:row>84</xdr:row>
      <xdr:rowOff>7257</xdr:rowOff>
    </xdr:to>
    <xdr:sp macro="" textlink="">
      <xdr:nvSpPr>
        <xdr:cNvPr id="206" name="楕円 205">
          <a:extLst>
            <a:ext uri="{FF2B5EF4-FFF2-40B4-BE49-F238E27FC236}">
              <a16:creationId xmlns:a16="http://schemas.microsoft.com/office/drawing/2014/main" id="{A55B7A22-AE69-4C17-BAAA-AFD06CAECC0B}"/>
            </a:ext>
          </a:extLst>
        </xdr:cNvPr>
        <xdr:cNvSpPr/>
      </xdr:nvSpPr>
      <xdr:spPr>
        <a:xfrm>
          <a:off x="3746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60961</xdr:rowOff>
    </xdr:from>
    <xdr:to>
      <xdr:col>24</xdr:col>
      <xdr:colOff>63500</xdr:colOff>
      <xdr:row>83</xdr:row>
      <xdr:rowOff>127907</xdr:rowOff>
    </xdr:to>
    <xdr:cxnSp macro="">
      <xdr:nvCxnSpPr>
        <xdr:cNvPr id="207" name="直線コネクタ 206">
          <a:extLst>
            <a:ext uri="{FF2B5EF4-FFF2-40B4-BE49-F238E27FC236}">
              <a16:creationId xmlns:a16="http://schemas.microsoft.com/office/drawing/2014/main" id="{A64E0B36-908C-49CB-B669-70F22A318198}"/>
            </a:ext>
          </a:extLst>
        </xdr:cNvPr>
        <xdr:cNvCxnSpPr/>
      </xdr:nvCxnSpPr>
      <xdr:spPr>
        <a:xfrm flipV="1">
          <a:off x="3797300" y="14291311"/>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60779</xdr:rowOff>
    </xdr:from>
    <xdr:to>
      <xdr:col>15</xdr:col>
      <xdr:colOff>101600</xdr:colOff>
      <xdr:row>83</xdr:row>
      <xdr:rowOff>162379</xdr:rowOff>
    </xdr:to>
    <xdr:sp macro="" textlink="">
      <xdr:nvSpPr>
        <xdr:cNvPr id="208" name="楕円 207">
          <a:extLst>
            <a:ext uri="{FF2B5EF4-FFF2-40B4-BE49-F238E27FC236}">
              <a16:creationId xmlns:a16="http://schemas.microsoft.com/office/drawing/2014/main" id="{7649F1FB-9012-43EA-A3F9-5AAEB098C274}"/>
            </a:ext>
          </a:extLst>
        </xdr:cNvPr>
        <xdr:cNvSpPr/>
      </xdr:nvSpPr>
      <xdr:spPr>
        <a:xfrm>
          <a:off x="2857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111579</xdr:rowOff>
    </xdr:from>
    <xdr:to>
      <xdr:col>19</xdr:col>
      <xdr:colOff>177800</xdr:colOff>
      <xdr:row>83</xdr:row>
      <xdr:rowOff>127907</xdr:rowOff>
    </xdr:to>
    <xdr:cxnSp macro="">
      <xdr:nvCxnSpPr>
        <xdr:cNvPr id="209" name="直線コネクタ 208">
          <a:extLst>
            <a:ext uri="{FF2B5EF4-FFF2-40B4-BE49-F238E27FC236}">
              <a16:creationId xmlns:a16="http://schemas.microsoft.com/office/drawing/2014/main" id="{EF04B0D9-8F54-42DA-901C-92C702E13015}"/>
            </a:ext>
          </a:extLst>
        </xdr:cNvPr>
        <xdr:cNvCxnSpPr/>
      </xdr:nvCxnSpPr>
      <xdr:spPr>
        <a:xfrm>
          <a:off x="2908300" y="143419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19957</xdr:rowOff>
    </xdr:from>
    <xdr:to>
      <xdr:col>10</xdr:col>
      <xdr:colOff>165100</xdr:colOff>
      <xdr:row>83</xdr:row>
      <xdr:rowOff>121557</xdr:rowOff>
    </xdr:to>
    <xdr:sp macro="" textlink="">
      <xdr:nvSpPr>
        <xdr:cNvPr id="210" name="楕円 209">
          <a:extLst>
            <a:ext uri="{FF2B5EF4-FFF2-40B4-BE49-F238E27FC236}">
              <a16:creationId xmlns:a16="http://schemas.microsoft.com/office/drawing/2014/main" id="{B784E48E-AF3A-4CA4-8019-DC1333E6CF60}"/>
            </a:ext>
          </a:extLst>
        </xdr:cNvPr>
        <xdr:cNvSpPr/>
      </xdr:nvSpPr>
      <xdr:spPr>
        <a:xfrm>
          <a:off x="1968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70757</xdr:rowOff>
    </xdr:from>
    <xdr:to>
      <xdr:col>15</xdr:col>
      <xdr:colOff>50800</xdr:colOff>
      <xdr:row>83</xdr:row>
      <xdr:rowOff>111579</xdr:rowOff>
    </xdr:to>
    <xdr:cxnSp macro="">
      <xdr:nvCxnSpPr>
        <xdr:cNvPr id="211" name="直線コネクタ 210">
          <a:extLst>
            <a:ext uri="{FF2B5EF4-FFF2-40B4-BE49-F238E27FC236}">
              <a16:creationId xmlns:a16="http://schemas.microsoft.com/office/drawing/2014/main" id="{184FB4FB-A547-46FC-9D8E-5D287F7143FF}"/>
            </a:ext>
          </a:extLst>
        </xdr:cNvPr>
        <xdr:cNvCxnSpPr/>
      </xdr:nvCxnSpPr>
      <xdr:spPr>
        <a:xfrm>
          <a:off x="2019300" y="1430110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150586</xdr:rowOff>
    </xdr:from>
    <xdr:to>
      <xdr:col>6</xdr:col>
      <xdr:colOff>38100</xdr:colOff>
      <xdr:row>83</xdr:row>
      <xdr:rowOff>80736</xdr:rowOff>
    </xdr:to>
    <xdr:sp macro="" textlink="">
      <xdr:nvSpPr>
        <xdr:cNvPr id="212" name="楕円 211">
          <a:extLst>
            <a:ext uri="{FF2B5EF4-FFF2-40B4-BE49-F238E27FC236}">
              <a16:creationId xmlns:a16="http://schemas.microsoft.com/office/drawing/2014/main" id="{33F54D0A-71BB-4FC5-8499-77E6B087F21D}"/>
            </a:ext>
          </a:extLst>
        </xdr:cNvPr>
        <xdr:cNvSpPr/>
      </xdr:nvSpPr>
      <xdr:spPr>
        <a:xfrm>
          <a:off x="1079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29936</xdr:rowOff>
    </xdr:from>
    <xdr:to>
      <xdr:col>10</xdr:col>
      <xdr:colOff>114300</xdr:colOff>
      <xdr:row>83</xdr:row>
      <xdr:rowOff>70757</xdr:rowOff>
    </xdr:to>
    <xdr:cxnSp macro="">
      <xdr:nvCxnSpPr>
        <xdr:cNvPr id="213" name="直線コネクタ 212">
          <a:extLst>
            <a:ext uri="{FF2B5EF4-FFF2-40B4-BE49-F238E27FC236}">
              <a16:creationId xmlns:a16="http://schemas.microsoft.com/office/drawing/2014/main" id="{992E761F-36F6-4B21-A0C7-C7324DFDF866}"/>
            </a:ext>
          </a:extLst>
        </xdr:cNvPr>
        <xdr:cNvCxnSpPr/>
      </xdr:nvCxnSpPr>
      <xdr:spPr>
        <a:xfrm>
          <a:off x="1130300" y="1426028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14" name="n_1aveValue【福祉施設】&#10;有形固定資産減価償却率">
          <a:extLst>
            <a:ext uri="{FF2B5EF4-FFF2-40B4-BE49-F238E27FC236}">
              <a16:creationId xmlns:a16="http://schemas.microsoft.com/office/drawing/2014/main" id="{9FF2EBA2-F933-4579-B740-5B67771643DE}"/>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15" name="n_2aveValue【福祉施設】&#10;有形固定資産減価償却率">
          <a:extLst>
            <a:ext uri="{FF2B5EF4-FFF2-40B4-BE49-F238E27FC236}">
              <a16:creationId xmlns:a16="http://schemas.microsoft.com/office/drawing/2014/main" id="{F26D9F4C-C3AB-47F7-ACE9-ABA2F9F52786}"/>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16" name="n_3aveValue【福祉施設】&#10;有形固定資産減価償却率">
          <a:extLst>
            <a:ext uri="{FF2B5EF4-FFF2-40B4-BE49-F238E27FC236}">
              <a16:creationId xmlns:a16="http://schemas.microsoft.com/office/drawing/2014/main" id="{2512B9D8-47AA-46D5-B943-2AD6C10E31CA}"/>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17" name="n_4aveValue【福祉施設】&#10;有形固定資産減価償却率">
          <a:extLst>
            <a:ext uri="{FF2B5EF4-FFF2-40B4-BE49-F238E27FC236}">
              <a16:creationId xmlns:a16="http://schemas.microsoft.com/office/drawing/2014/main" id="{523A1FC3-E2E1-488D-A903-41F941C17442}"/>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169834</xdr:rowOff>
    </xdr:from>
    <xdr:ext cx="405111" cy="259045"/>
    <xdr:sp macro="" textlink="">
      <xdr:nvSpPr>
        <xdr:cNvPr id="218" name="n_1mainValue【福祉施設】&#10;有形固定資産減価償却率">
          <a:extLst>
            <a:ext uri="{FF2B5EF4-FFF2-40B4-BE49-F238E27FC236}">
              <a16:creationId xmlns:a16="http://schemas.microsoft.com/office/drawing/2014/main" id="{83C51D86-A674-4436-9543-D3B6BE61A825}"/>
            </a:ext>
          </a:extLst>
        </xdr:cNvPr>
        <xdr:cNvSpPr txBox="1"/>
      </xdr:nvSpPr>
      <xdr:spPr>
        <a:xfrm>
          <a:off x="3582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153506</xdr:rowOff>
    </xdr:from>
    <xdr:ext cx="405111" cy="259045"/>
    <xdr:sp macro="" textlink="">
      <xdr:nvSpPr>
        <xdr:cNvPr id="219" name="n_2mainValue【福祉施設】&#10;有形固定資産減価償却率">
          <a:extLst>
            <a:ext uri="{FF2B5EF4-FFF2-40B4-BE49-F238E27FC236}">
              <a16:creationId xmlns:a16="http://schemas.microsoft.com/office/drawing/2014/main" id="{DB20E10C-81E9-4A84-BE91-C942DE4CE445}"/>
            </a:ext>
          </a:extLst>
        </xdr:cNvPr>
        <xdr:cNvSpPr txBox="1"/>
      </xdr:nvSpPr>
      <xdr:spPr>
        <a:xfrm>
          <a:off x="2705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112684</xdr:rowOff>
    </xdr:from>
    <xdr:ext cx="405111" cy="259045"/>
    <xdr:sp macro="" textlink="">
      <xdr:nvSpPr>
        <xdr:cNvPr id="220" name="n_3mainValue【福祉施設】&#10;有形固定資産減価償却率">
          <a:extLst>
            <a:ext uri="{FF2B5EF4-FFF2-40B4-BE49-F238E27FC236}">
              <a16:creationId xmlns:a16="http://schemas.microsoft.com/office/drawing/2014/main" id="{90A0F94C-56B3-4E07-8F11-32698224438F}"/>
            </a:ext>
          </a:extLst>
        </xdr:cNvPr>
        <xdr:cNvSpPr txBox="1"/>
      </xdr:nvSpPr>
      <xdr:spPr>
        <a:xfrm>
          <a:off x="1816744"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71863</xdr:rowOff>
    </xdr:from>
    <xdr:ext cx="405111" cy="259045"/>
    <xdr:sp macro="" textlink="">
      <xdr:nvSpPr>
        <xdr:cNvPr id="221" name="n_4mainValue【福祉施設】&#10;有形固定資産減価償却率">
          <a:extLst>
            <a:ext uri="{FF2B5EF4-FFF2-40B4-BE49-F238E27FC236}">
              <a16:creationId xmlns:a16="http://schemas.microsoft.com/office/drawing/2014/main" id="{DFA57831-9799-41C3-94D5-43DF9B994573}"/>
            </a:ext>
          </a:extLst>
        </xdr:cNvPr>
        <xdr:cNvSpPr txBox="1"/>
      </xdr:nvSpPr>
      <xdr:spPr>
        <a:xfrm>
          <a:off x="927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A69ADEFF-AE07-442E-8359-FF6DA5B631D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12031751-C737-4597-BC79-A4C83773BCE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830ACC88-72A4-4647-8608-38666508112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2F933CB9-FE91-482A-BC51-FDC68EAE6A3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C2633B7F-1742-499F-AB6E-042ADA71A36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1D05C242-6651-4782-AC3B-895D127263E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CB894B23-4949-4DF8-9572-8A63E49305E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542E9BEB-ADAB-4882-8DBA-B6C98956681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092CF23-BB03-44F2-8A1F-05C922DD00C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CF5DED72-4FA3-4A0C-A34C-848A0E348D9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E0D4EFC5-2E8C-473E-AAF0-7CF55BA071A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D97AB7B7-7334-4941-9B4F-8C2904AD05F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2E667D85-5892-4FEF-BD35-65AEE1E8995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E4A64B45-2757-4350-AFCD-F009414CF96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17D2A934-E323-4486-AE0A-46BFF71CBDE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EB7CB536-ACA2-499E-8589-476F5F00B35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168CCE09-7D09-41B9-A8F7-8721BA92B13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E4042F44-C051-4595-9671-0BBFE23BF43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39D50C6C-D482-4592-BD66-67C0F1A186B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D748DCAB-5ECC-432D-BC1D-3E81496D114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9FEBE84F-A731-495D-8247-F48480B23F0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a:extLst>
            <a:ext uri="{FF2B5EF4-FFF2-40B4-BE49-F238E27FC236}">
              <a16:creationId xmlns:a16="http://schemas.microsoft.com/office/drawing/2014/main" id="{8310D0DE-89E3-4936-90FA-64C367F28FDE}"/>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a:extLst>
            <a:ext uri="{FF2B5EF4-FFF2-40B4-BE49-F238E27FC236}">
              <a16:creationId xmlns:a16="http://schemas.microsoft.com/office/drawing/2014/main" id="{E8D0F653-0350-490B-9586-5B768D688418}"/>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a:extLst>
            <a:ext uri="{FF2B5EF4-FFF2-40B4-BE49-F238E27FC236}">
              <a16:creationId xmlns:a16="http://schemas.microsoft.com/office/drawing/2014/main" id="{305EFD6A-08FA-430F-BC9C-E043776E4725}"/>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a:extLst>
            <a:ext uri="{FF2B5EF4-FFF2-40B4-BE49-F238E27FC236}">
              <a16:creationId xmlns:a16="http://schemas.microsoft.com/office/drawing/2014/main" id="{EE11C9A5-0EA4-42EC-8275-E084ECA554A3}"/>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a:extLst>
            <a:ext uri="{FF2B5EF4-FFF2-40B4-BE49-F238E27FC236}">
              <a16:creationId xmlns:a16="http://schemas.microsoft.com/office/drawing/2014/main" id="{2EA43284-0C44-4A08-B8B8-20574D62121D}"/>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248" name="【福祉施設】&#10;一人当たり面積平均値テキスト">
          <a:extLst>
            <a:ext uri="{FF2B5EF4-FFF2-40B4-BE49-F238E27FC236}">
              <a16:creationId xmlns:a16="http://schemas.microsoft.com/office/drawing/2014/main" id="{15740B9E-0B09-4939-A4C5-9F82F4824898}"/>
            </a:ext>
          </a:extLst>
        </xdr:cNvPr>
        <xdr:cNvSpPr txBox="1"/>
      </xdr:nvSpPr>
      <xdr:spPr>
        <a:xfrm>
          <a:off x="10515600" y="14546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a:extLst>
            <a:ext uri="{FF2B5EF4-FFF2-40B4-BE49-F238E27FC236}">
              <a16:creationId xmlns:a16="http://schemas.microsoft.com/office/drawing/2014/main" id="{27983A36-02ED-472D-84B8-020CF76F56A2}"/>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152121</xdr:rowOff>
    </xdr:from>
    <xdr:to>
      <xdr:col>50</xdr:col>
      <xdr:colOff>165100</xdr:colOff>
      <xdr:row>85</xdr:row>
      <xdr:rowOff>82271</xdr:rowOff>
    </xdr:to>
    <xdr:sp macro="" textlink="">
      <xdr:nvSpPr>
        <xdr:cNvPr id="250" name="フローチャート: 判断 249">
          <a:extLst>
            <a:ext uri="{FF2B5EF4-FFF2-40B4-BE49-F238E27FC236}">
              <a16:creationId xmlns:a16="http://schemas.microsoft.com/office/drawing/2014/main" id="{BE0594D5-E4ED-4FE8-8D6F-DE497E5344FF}"/>
            </a:ext>
          </a:extLst>
        </xdr:cNvPr>
        <xdr:cNvSpPr/>
      </xdr:nvSpPr>
      <xdr:spPr>
        <a:xfrm>
          <a:off x="9588500" y="1455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128118</xdr:rowOff>
    </xdr:from>
    <xdr:to>
      <xdr:col>46</xdr:col>
      <xdr:colOff>38100</xdr:colOff>
      <xdr:row>85</xdr:row>
      <xdr:rowOff>58268</xdr:rowOff>
    </xdr:to>
    <xdr:sp macro="" textlink="">
      <xdr:nvSpPr>
        <xdr:cNvPr id="251" name="フローチャート: 判断 250">
          <a:extLst>
            <a:ext uri="{FF2B5EF4-FFF2-40B4-BE49-F238E27FC236}">
              <a16:creationId xmlns:a16="http://schemas.microsoft.com/office/drawing/2014/main" id="{5BB36DB5-0CA7-480E-A5BD-9F80CFCFFB5E}"/>
            </a:ext>
          </a:extLst>
        </xdr:cNvPr>
        <xdr:cNvSpPr/>
      </xdr:nvSpPr>
      <xdr:spPr>
        <a:xfrm>
          <a:off x="8699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114402</xdr:rowOff>
    </xdr:from>
    <xdr:to>
      <xdr:col>41</xdr:col>
      <xdr:colOff>101600</xdr:colOff>
      <xdr:row>85</xdr:row>
      <xdr:rowOff>44552</xdr:rowOff>
    </xdr:to>
    <xdr:sp macro="" textlink="">
      <xdr:nvSpPr>
        <xdr:cNvPr id="252" name="フローチャート: 判断 251">
          <a:extLst>
            <a:ext uri="{FF2B5EF4-FFF2-40B4-BE49-F238E27FC236}">
              <a16:creationId xmlns:a16="http://schemas.microsoft.com/office/drawing/2014/main" id="{9243BA98-CCD2-462D-A904-46ADB2F49CA0}"/>
            </a:ext>
          </a:extLst>
        </xdr:cNvPr>
        <xdr:cNvSpPr/>
      </xdr:nvSpPr>
      <xdr:spPr>
        <a:xfrm>
          <a:off x="7810500" y="1451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128118</xdr:rowOff>
    </xdr:from>
    <xdr:to>
      <xdr:col>36</xdr:col>
      <xdr:colOff>165100</xdr:colOff>
      <xdr:row>85</xdr:row>
      <xdr:rowOff>58268</xdr:rowOff>
    </xdr:to>
    <xdr:sp macro="" textlink="">
      <xdr:nvSpPr>
        <xdr:cNvPr id="253" name="フローチャート: 判断 252">
          <a:extLst>
            <a:ext uri="{FF2B5EF4-FFF2-40B4-BE49-F238E27FC236}">
              <a16:creationId xmlns:a16="http://schemas.microsoft.com/office/drawing/2014/main" id="{667C8BEC-86E4-461C-AFB2-ABCA898C71F4}"/>
            </a:ext>
          </a:extLst>
        </xdr:cNvPr>
        <xdr:cNvSpPr/>
      </xdr:nvSpPr>
      <xdr:spPr>
        <a:xfrm>
          <a:off x="6921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A7F582B3-8069-4319-981A-14C27EDC3FA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A8E9AE46-3372-4456-A62A-2982AB51BFD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55BDF3CE-CF08-4FD6-BF49-954E62C95C5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D5EAF1ED-9A62-4228-ADCC-8D287F32C46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64BE3DC5-A474-4291-A78B-38EFEBF0CCA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120574</xdr:rowOff>
    </xdr:from>
    <xdr:to>
      <xdr:col>55</xdr:col>
      <xdr:colOff>50800</xdr:colOff>
      <xdr:row>85</xdr:row>
      <xdr:rowOff>50724</xdr:rowOff>
    </xdr:to>
    <xdr:sp macro="" textlink="">
      <xdr:nvSpPr>
        <xdr:cNvPr id="259" name="楕円 258">
          <a:extLst>
            <a:ext uri="{FF2B5EF4-FFF2-40B4-BE49-F238E27FC236}">
              <a16:creationId xmlns:a16="http://schemas.microsoft.com/office/drawing/2014/main" id="{CC86BC02-A095-4578-ABFC-CBAECB497E5B}"/>
            </a:ext>
          </a:extLst>
        </xdr:cNvPr>
        <xdr:cNvSpPr/>
      </xdr:nvSpPr>
      <xdr:spPr>
        <a:xfrm>
          <a:off x="10426700" y="1452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143451</xdr:rowOff>
    </xdr:from>
    <xdr:ext cx="469744" cy="259045"/>
    <xdr:sp macro="" textlink="">
      <xdr:nvSpPr>
        <xdr:cNvPr id="260" name="【福祉施設】&#10;一人当たり面積該当値テキスト">
          <a:extLst>
            <a:ext uri="{FF2B5EF4-FFF2-40B4-BE49-F238E27FC236}">
              <a16:creationId xmlns:a16="http://schemas.microsoft.com/office/drawing/2014/main" id="{ECE38647-6810-4B12-8A33-502645378F3E}"/>
            </a:ext>
          </a:extLst>
        </xdr:cNvPr>
        <xdr:cNvSpPr txBox="1"/>
      </xdr:nvSpPr>
      <xdr:spPr>
        <a:xfrm>
          <a:off x="10515600" y="1437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134976</xdr:rowOff>
    </xdr:from>
    <xdr:to>
      <xdr:col>50</xdr:col>
      <xdr:colOff>165100</xdr:colOff>
      <xdr:row>85</xdr:row>
      <xdr:rowOff>65126</xdr:rowOff>
    </xdr:to>
    <xdr:sp macro="" textlink="">
      <xdr:nvSpPr>
        <xdr:cNvPr id="261" name="楕円 260">
          <a:extLst>
            <a:ext uri="{FF2B5EF4-FFF2-40B4-BE49-F238E27FC236}">
              <a16:creationId xmlns:a16="http://schemas.microsoft.com/office/drawing/2014/main" id="{3B6650C0-A4E3-4646-A02D-592405AB05BF}"/>
            </a:ext>
          </a:extLst>
        </xdr:cNvPr>
        <xdr:cNvSpPr/>
      </xdr:nvSpPr>
      <xdr:spPr>
        <a:xfrm>
          <a:off x="9588500" y="1453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171374</xdr:rowOff>
    </xdr:from>
    <xdr:to>
      <xdr:col>55</xdr:col>
      <xdr:colOff>0</xdr:colOff>
      <xdr:row>85</xdr:row>
      <xdr:rowOff>14326</xdr:rowOff>
    </xdr:to>
    <xdr:cxnSp macro="">
      <xdr:nvCxnSpPr>
        <xdr:cNvPr id="262" name="直線コネクタ 261">
          <a:extLst>
            <a:ext uri="{FF2B5EF4-FFF2-40B4-BE49-F238E27FC236}">
              <a16:creationId xmlns:a16="http://schemas.microsoft.com/office/drawing/2014/main" id="{1F596A24-D44E-400C-A9C8-927A4F16828F}"/>
            </a:ext>
          </a:extLst>
        </xdr:cNvPr>
        <xdr:cNvCxnSpPr/>
      </xdr:nvCxnSpPr>
      <xdr:spPr>
        <a:xfrm flipV="1">
          <a:off x="9639300" y="14573174"/>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135661</xdr:rowOff>
    </xdr:from>
    <xdr:to>
      <xdr:col>46</xdr:col>
      <xdr:colOff>38100</xdr:colOff>
      <xdr:row>85</xdr:row>
      <xdr:rowOff>65811</xdr:rowOff>
    </xdr:to>
    <xdr:sp macro="" textlink="">
      <xdr:nvSpPr>
        <xdr:cNvPr id="263" name="楕円 262">
          <a:extLst>
            <a:ext uri="{FF2B5EF4-FFF2-40B4-BE49-F238E27FC236}">
              <a16:creationId xmlns:a16="http://schemas.microsoft.com/office/drawing/2014/main" id="{FFBA73D6-196E-492B-94A5-B83D2BCEC2FD}"/>
            </a:ext>
          </a:extLst>
        </xdr:cNvPr>
        <xdr:cNvSpPr/>
      </xdr:nvSpPr>
      <xdr:spPr>
        <a:xfrm>
          <a:off x="8699500" y="1453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14326</xdr:rowOff>
    </xdr:from>
    <xdr:to>
      <xdr:col>50</xdr:col>
      <xdr:colOff>114300</xdr:colOff>
      <xdr:row>85</xdr:row>
      <xdr:rowOff>15011</xdr:rowOff>
    </xdr:to>
    <xdr:cxnSp macro="">
      <xdr:nvCxnSpPr>
        <xdr:cNvPr id="264" name="直線コネクタ 263">
          <a:extLst>
            <a:ext uri="{FF2B5EF4-FFF2-40B4-BE49-F238E27FC236}">
              <a16:creationId xmlns:a16="http://schemas.microsoft.com/office/drawing/2014/main" id="{E677A913-DB95-4A05-8BBB-521C30966D7D}"/>
            </a:ext>
          </a:extLst>
        </xdr:cNvPr>
        <xdr:cNvCxnSpPr/>
      </xdr:nvCxnSpPr>
      <xdr:spPr>
        <a:xfrm flipV="1">
          <a:off x="8750300" y="1458757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138861</xdr:rowOff>
    </xdr:from>
    <xdr:to>
      <xdr:col>41</xdr:col>
      <xdr:colOff>101600</xdr:colOff>
      <xdr:row>85</xdr:row>
      <xdr:rowOff>69011</xdr:rowOff>
    </xdr:to>
    <xdr:sp macro="" textlink="">
      <xdr:nvSpPr>
        <xdr:cNvPr id="265" name="楕円 264">
          <a:extLst>
            <a:ext uri="{FF2B5EF4-FFF2-40B4-BE49-F238E27FC236}">
              <a16:creationId xmlns:a16="http://schemas.microsoft.com/office/drawing/2014/main" id="{D43E6B7E-1B3B-41EF-BDDD-658CF0E23131}"/>
            </a:ext>
          </a:extLst>
        </xdr:cNvPr>
        <xdr:cNvSpPr/>
      </xdr:nvSpPr>
      <xdr:spPr>
        <a:xfrm>
          <a:off x="7810500" y="1454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15011</xdr:rowOff>
    </xdr:from>
    <xdr:to>
      <xdr:col>45</xdr:col>
      <xdr:colOff>177800</xdr:colOff>
      <xdr:row>85</xdr:row>
      <xdr:rowOff>18211</xdr:rowOff>
    </xdr:to>
    <xdr:cxnSp macro="">
      <xdr:nvCxnSpPr>
        <xdr:cNvPr id="266" name="直線コネクタ 265">
          <a:extLst>
            <a:ext uri="{FF2B5EF4-FFF2-40B4-BE49-F238E27FC236}">
              <a16:creationId xmlns:a16="http://schemas.microsoft.com/office/drawing/2014/main" id="{1B8D9477-B8F5-424D-9A49-BD457CE9AAD2}"/>
            </a:ext>
          </a:extLst>
        </xdr:cNvPr>
        <xdr:cNvCxnSpPr/>
      </xdr:nvCxnSpPr>
      <xdr:spPr>
        <a:xfrm flipV="1">
          <a:off x="7861300" y="1458826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143433</xdr:rowOff>
    </xdr:from>
    <xdr:to>
      <xdr:col>36</xdr:col>
      <xdr:colOff>165100</xdr:colOff>
      <xdr:row>85</xdr:row>
      <xdr:rowOff>73583</xdr:rowOff>
    </xdr:to>
    <xdr:sp macro="" textlink="">
      <xdr:nvSpPr>
        <xdr:cNvPr id="267" name="楕円 266">
          <a:extLst>
            <a:ext uri="{FF2B5EF4-FFF2-40B4-BE49-F238E27FC236}">
              <a16:creationId xmlns:a16="http://schemas.microsoft.com/office/drawing/2014/main" id="{8A916096-66D9-41C2-9345-92255999374B}"/>
            </a:ext>
          </a:extLst>
        </xdr:cNvPr>
        <xdr:cNvSpPr/>
      </xdr:nvSpPr>
      <xdr:spPr>
        <a:xfrm>
          <a:off x="6921500" y="1454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18211</xdr:rowOff>
    </xdr:from>
    <xdr:to>
      <xdr:col>41</xdr:col>
      <xdr:colOff>50800</xdr:colOff>
      <xdr:row>85</xdr:row>
      <xdr:rowOff>22783</xdr:rowOff>
    </xdr:to>
    <xdr:cxnSp macro="">
      <xdr:nvCxnSpPr>
        <xdr:cNvPr id="268" name="直線コネクタ 267">
          <a:extLst>
            <a:ext uri="{FF2B5EF4-FFF2-40B4-BE49-F238E27FC236}">
              <a16:creationId xmlns:a16="http://schemas.microsoft.com/office/drawing/2014/main" id="{CA02FE9E-E881-4C45-9F23-4F1FCC788FDB}"/>
            </a:ext>
          </a:extLst>
        </xdr:cNvPr>
        <xdr:cNvCxnSpPr/>
      </xdr:nvCxnSpPr>
      <xdr:spPr>
        <a:xfrm flipV="1">
          <a:off x="6972300" y="1459146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73398</xdr:rowOff>
    </xdr:from>
    <xdr:ext cx="469744" cy="259045"/>
    <xdr:sp macro="" textlink="">
      <xdr:nvSpPr>
        <xdr:cNvPr id="269" name="n_1aveValue【福祉施設】&#10;一人当たり面積">
          <a:extLst>
            <a:ext uri="{FF2B5EF4-FFF2-40B4-BE49-F238E27FC236}">
              <a16:creationId xmlns:a16="http://schemas.microsoft.com/office/drawing/2014/main" id="{72B3D523-F0F6-4108-802C-409D35A3414E}"/>
            </a:ext>
          </a:extLst>
        </xdr:cNvPr>
        <xdr:cNvSpPr txBox="1"/>
      </xdr:nvSpPr>
      <xdr:spPr>
        <a:xfrm>
          <a:off x="9391727" y="1464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74795</xdr:rowOff>
    </xdr:from>
    <xdr:ext cx="469744" cy="259045"/>
    <xdr:sp macro="" textlink="">
      <xdr:nvSpPr>
        <xdr:cNvPr id="270" name="n_2aveValue【福祉施設】&#10;一人当たり面積">
          <a:extLst>
            <a:ext uri="{FF2B5EF4-FFF2-40B4-BE49-F238E27FC236}">
              <a16:creationId xmlns:a16="http://schemas.microsoft.com/office/drawing/2014/main" id="{1CE709E1-3A5A-4A59-ADFA-CE577CDFF3C4}"/>
            </a:ext>
          </a:extLst>
        </xdr:cNvPr>
        <xdr:cNvSpPr txBox="1"/>
      </xdr:nvSpPr>
      <xdr:spPr>
        <a:xfrm>
          <a:off x="8515427" y="1430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61079</xdr:rowOff>
    </xdr:from>
    <xdr:ext cx="469744" cy="259045"/>
    <xdr:sp macro="" textlink="">
      <xdr:nvSpPr>
        <xdr:cNvPr id="271" name="n_3aveValue【福祉施設】&#10;一人当たり面積">
          <a:extLst>
            <a:ext uri="{FF2B5EF4-FFF2-40B4-BE49-F238E27FC236}">
              <a16:creationId xmlns:a16="http://schemas.microsoft.com/office/drawing/2014/main" id="{A3BC3DB9-A731-47E7-A7E7-6A94B6BACE86}"/>
            </a:ext>
          </a:extLst>
        </xdr:cNvPr>
        <xdr:cNvSpPr txBox="1"/>
      </xdr:nvSpPr>
      <xdr:spPr>
        <a:xfrm>
          <a:off x="7626427" y="1429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74795</xdr:rowOff>
    </xdr:from>
    <xdr:ext cx="469744" cy="259045"/>
    <xdr:sp macro="" textlink="">
      <xdr:nvSpPr>
        <xdr:cNvPr id="272" name="n_4aveValue【福祉施設】&#10;一人当たり面積">
          <a:extLst>
            <a:ext uri="{FF2B5EF4-FFF2-40B4-BE49-F238E27FC236}">
              <a16:creationId xmlns:a16="http://schemas.microsoft.com/office/drawing/2014/main" id="{41620964-302F-4236-BB6A-18A44728DE55}"/>
            </a:ext>
          </a:extLst>
        </xdr:cNvPr>
        <xdr:cNvSpPr txBox="1"/>
      </xdr:nvSpPr>
      <xdr:spPr>
        <a:xfrm>
          <a:off x="6737427" y="1430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81653</xdr:rowOff>
    </xdr:from>
    <xdr:ext cx="469744" cy="259045"/>
    <xdr:sp macro="" textlink="">
      <xdr:nvSpPr>
        <xdr:cNvPr id="273" name="n_1mainValue【福祉施設】&#10;一人当たり面積">
          <a:extLst>
            <a:ext uri="{FF2B5EF4-FFF2-40B4-BE49-F238E27FC236}">
              <a16:creationId xmlns:a16="http://schemas.microsoft.com/office/drawing/2014/main" id="{1B923D2C-2B8A-45A0-98DE-562B2F14C803}"/>
            </a:ext>
          </a:extLst>
        </xdr:cNvPr>
        <xdr:cNvSpPr txBox="1"/>
      </xdr:nvSpPr>
      <xdr:spPr>
        <a:xfrm>
          <a:off x="9391727" y="1431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56938</xdr:rowOff>
    </xdr:from>
    <xdr:ext cx="469744" cy="259045"/>
    <xdr:sp macro="" textlink="">
      <xdr:nvSpPr>
        <xdr:cNvPr id="274" name="n_2mainValue【福祉施設】&#10;一人当たり面積">
          <a:extLst>
            <a:ext uri="{FF2B5EF4-FFF2-40B4-BE49-F238E27FC236}">
              <a16:creationId xmlns:a16="http://schemas.microsoft.com/office/drawing/2014/main" id="{084AF7B5-4DB5-40A0-AF1A-7F63A52F87F5}"/>
            </a:ext>
          </a:extLst>
        </xdr:cNvPr>
        <xdr:cNvSpPr txBox="1"/>
      </xdr:nvSpPr>
      <xdr:spPr>
        <a:xfrm>
          <a:off x="8515427" y="1463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60138</xdr:rowOff>
    </xdr:from>
    <xdr:ext cx="469744" cy="259045"/>
    <xdr:sp macro="" textlink="">
      <xdr:nvSpPr>
        <xdr:cNvPr id="275" name="n_3mainValue【福祉施設】&#10;一人当たり面積">
          <a:extLst>
            <a:ext uri="{FF2B5EF4-FFF2-40B4-BE49-F238E27FC236}">
              <a16:creationId xmlns:a16="http://schemas.microsoft.com/office/drawing/2014/main" id="{84C7B0F4-A8D9-460D-BBE1-EA784524B960}"/>
            </a:ext>
          </a:extLst>
        </xdr:cNvPr>
        <xdr:cNvSpPr txBox="1"/>
      </xdr:nvSpPr>
      <xdr:spPr>
        <a:xfrm>
          <a:off x="7626427" y="1463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64710</xdr:rowOff>
    </xdr:from>
    <xdr:ext cx="469744" cy="259045"/>
    <xdr:sp macro="" textlink="">
      <xdr:nvSpPr>
        <xdr:cNvPr id="276" name="n_4mainValue【福祉施設】&#10;一人当たり面積">
          <a:extLst>
            <a:ext uri="{FF2B5EF4-FFF2-40B4-BE49-F238E27FC236}">
              <a16:creationId xmlns:a16="http://schemas.microsoft.com/office/drawing/2014/main" id="{80763539-D3B5-467A-A8B7-ADDAAB7EE755}"/>
            </a:ext>
          </a:extLst>
        </xdr:cNvPr>
        <xdr:cNvSpPr txBox="1"/>
      </xdr:nvSpPr>
      <xdr:spPr>
        <a:xfrm>
          <a:off x="6737427" y="1463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DD3EBA41-2CD5-452D-BCE5-7E67991E234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27192FD0-7F58-43EF-AB40-2CE6DECE968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F4D8831F-E102-4F7E-8038-8D2FD79A172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5253F3D1-1047-480E-BF38-648C1B12639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F87BAC45-4F0A-4C15-B318-3397129B0EF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B59D6C4C-E135-4D4E-8EEB-F5A206EED17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899AF8E4-20DB-45FD-B1E5-03AA7C227C3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5667610C-4A43-4008-A7E3-D23057BC4D5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537528E0-8F4A-46ED-8F21-7A1763E115B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1B475429-FEE5-4582-8822-9587479865F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6C87D4AB-840D-489E-AA01-EA7C5332DE4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799EEC8D-F340-43B1-8C62-5E0751B588F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22859058-464F-455C-96F4-36352BCF6C0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8F1617BB-8D18-4C05-A532-27BCF3069E0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B4DBDBF0-CE04-4008-9C3A-904B2D61A4C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DA6A417E-D61E-4875-AA75-3B2F54309D1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6E23F17E-FCDC-4732-AD3B-0E3B2F224EC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1C3EA8AB-7678-452F-BBC6-F47ADC03B6F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55B97835-475A-4F88-9711-17687EA330E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C689715B-E953-4E9E-9891-213839F1BBD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431C4CF2-B4B4-4D61-97B8-DFF6E1C5B10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396C4B7B-DD1D-4007-95DD-2F66FE95247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53A003E3-659C-4A9F-A548-8718C632979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87635528-57BD-4C43-A88E-0A9D74B1EF3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208758D9-23D6-400B-8CBA-A3D0177DE41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546C595D-3C42-41E3-A5B3-1803F465464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E23DF78E-9267-4796-A6ED-C8FF133330D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1550E142-4994-4C9A-9AA0-53B9264D586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id="{F5CF1F99-4CF3-437D-AEE4-3017C0DEB97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F8EF1774-056E-4CB6-9CE1-BC6DC0AD435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3005E5A2-09C1-4F3A-B04E-4F9E682A930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61C0A0DA-4D3A-4B46-8329-306B910C509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2A90CE21-825C-40D6-A1FD-16574F95AB1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3ABC8818-3FDC-478E-B1F8-823C58E76B8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36161BCB-6251-449D-BC60-533EDBB7521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FFBA7D50-FBC6-4071-8A0D-1E84DFDBE53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6BC11057-BC27-481B-877B-5C7D1111B90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0952A99D-7E57-476E-B22B-4B9B99F6599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id="{CA098DC8-7BE3-4C8E-8CE5-7FA041674DF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7C551CC7-B59F-4D51-A7F8-D26EE111E39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F51EB888-24EA-483A-ACF6-385CEAEEB9A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318" name="直線コネクタ 317">
          <a:extLst>
            <a:ext uri="{FF2B5EF4-FFF2-40B4-BE49-F238E27FC236}">
              <a16:creationId xmlns:a16="http://schemas.microsoft.com/office/drawing/2014/main" id="{7FCE4413-68D2-4422-B0A6-09928DB323E2}"/>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19" name="【一般廃棄物処理施設】&#10;有形固定資産減価償却率最小値テキスト">
          <a:extLst>
            <a:ext uri="{FF2B5EF4-FFF2-40B4-BE49-F238E27FC236}">
              <a16:creationId xmlns:a16="http://schemas.microsoft.com/office/drawing/2014/main" id="{0BEBCB3D-1F1C-407C-B11E-C54BF4D01C6F}"/>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20" name="直線コネクタ 319">
          <a:extLst>
            <a:ext uri="{FF2B5EF4-FFF2-40B4-BE49-F238E27FC236}">
              <a16:creationId xmlns:a16="http://schemas.microsoft.com/office/drawing/2014/main" id="{E4609B11-A976-4025-B8FF-66BF31CB7772}"/>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1" name="【一般廃棄物処理施設】&#10;有形固定資産減価償却率最大値テキスト">
          <a:extLst>
            <a:ext uri="{FF2B5EF4-FFF2-40B4-BE49-F238E27FC236}">
              <a16:creationId xmlns:a16="http://schemas.microsoft.com/office/drawing/2014/main" id="{0C35F6FE-DA3D-4A92-A1BB-C46CCF98E0E5}"/>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2" name="直線コネクタ 321">
          <a:extLst>
            <a:ext uri="{FF2B5EF4-FFF2-40B4-BE49-F238E27FC236}">
              <a16:creationId xmlns:a16="http://schemas.microsoft.com/office/drawing/2014/main" id="{4B4DFF27-42AA-4B34-8851-D61FA303270B}"/>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7E7E6106-E6AD-43E2-B075-95BDB4414E57}"/>
            </a:ext>
          </a:extLst>
        </xdr:cNvPr>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24" name="フローチャート: 判断 323">
          <a:extLst>
            <a:ext uri="{FF2B5EF4-FFF2-40B4-BE49-F238E27FC236}">
              <a16:creationId xmlns:a16="http://schemas.microsoft.com/office/drawing/2014/main" id="{77DDB4E5-E505-45D5-A7F8-FD60E6363632}"/>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25" name="フローチャート: 判断 324">
          <a:extLst>
            <a:ext uri="{FF2B5EF4-FFF2-40B4-BE49-F238E27FC236}">
              <a16:creationId xmlns:a16="http://schemas.microsoft.com/office/drawing/2014/main" id="{398F2415-9436-4FF1-A812-51568EEEE61B}"/>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26" name="フローチャート: 判断 325">
          <a:extLst>
            <a:ext uri="{FF2B5EF4-FFF2-40B4-BE49-F238E27FC236}">
              <a16:creationId xmlns:a16="http://schemas.microsoft.com/office/drawing/2014/main" id="{AD1FCE2F-0280-449C-95CF-0BA7D27F3350}"/>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27" name="フローチャート: 判断 326">
          <a:extLst>
            <a:ext uri="{FF2B5EF4-FFF2-40B4-BE49-F238E27FC236}">
              <a16:creationId xmlns:a16="http://schemas.microsoft.com/office/drawing/2014/main" id="{A81D7925-658B-409D-AAC0-29FEE7C00C24}"/>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28" name="フローチャート: 判断 327">
          <a:extLst>
            <a:ext uri="{FF2B5EF4-FFF2-40B4-BE49-F238E27FC236}">
              <a16:creationId xmlns:a16="http://schemas.microsoft.com/office/drawing/2014/main" id="{4E4C8EB1-BA9E-4D46-8248-0A1575B8C446}"/>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76340409-CC51-4D10-8A4E-D232543E889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EE73F7B4-627C-426B-A27E-CCDBEE6B930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210FD2A-1B01-423A-9FE0-CBBCFBDDECD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55A4DA12-9FE5-45DF-B9E0-30B5DB869F6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E99DCF96-7884-4AC3-BBCA-E32568F5EFA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xdr:rowOff>
    </xdr:from>
    <xdr:to>
      <xdr:col>85</xdr:col>
      <xdr:colOff>177800</xdr:colOff>
      <xdr:row>38</xdr:row>
      <xdr:rowOff>102507</xdr:rowOff>
    </xdr:to>
    <xdr:sp macro="" textlink="">
      <xdr:nvSpPr>
        <xdr:cNvPr id="334" name="楕円 333">
          <a:extLst>
            <a:ext uri="{FF2B5EF4-FFF2-40B4-BE49-F238E27FC236}">
              <a16:creationId xmlns:a16="http://schemas.microsoft.com/office/drawing/2014/main" id="{E38F9CF0-7079-4A61-99BD-6AC4B62A95AF}"/>
            </a:ext>
          </a:extLst>
        </xdr:cNvPr>
        <xdr:cNvSpPr/>
      </xdr:nvSpPr>
      <xdr:spPr>
        <a:xfrm>
          <a:off x="162687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150784</xdr:rowOff>
    </xdr:from>
    <xdr:ext cx="405111" cy="259045"/>
    <xdr:sp macro="" textlink="">
      <xdr:nvSpPr>
        <xdr:cNvPr id="335" name="【一般廃棄物処理施設】&#10;有形固定資産減価償却率該当値テキスト">
          <a:extLst>
            <a:ext uri="{FF2B5EF4-FFF2-40B4-BE49-F238E27FC236}">
              <a16:creationId xmlns:a16="http://schemas.microsoft.com/office/drawing/2014/main" id="{518DC69D-A7D0-4BF6-AB85-051F90B0E216}"/>
            </a:ext>
          </a:extLst>
        </xdr:cNvPr>
        <xdr:cNvSpPr txBox="1"/>
      </xdr:nvSpPr>
      <xdr:spPr>
        <a:xfrm>
          <a:off x="16357600"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120106</xdr:rowOff>
    </xdr:from>
    <xdr:to>
      <xdr:col>81</xdr:col>
      <xdr:colOff>101600</xdr:colOff>
      <xdr:row>38</xdr:row>
      <xdr:rowOff>50256</xdr:rowOff>
    </xdr:to>
    <xdr:sp macro="" textlink="">
      <xdr:nvSpPr>
        <xdr:cNvPr id="336" name="楕円 335">
          <a:extLst>
            <a:ext uri="{FF2B5EF4-FFF2-40B4-BE49-F238E27FC236}">
              <a16:creationId xmlns:a16="http://schemas.microsoft.com/office/drawing/2014/main" id="{2CA2C9F2-6D7D-4BE3-B3C0-966A41F5C5B5}"/>
            </a:ext>
          </a:extLst>
        </xdr:cNvPr>
        <xdr:cNvSpPr/>
      </xdr:nvSpPr>
      <xdr:spPr>
        <a:xfrm>
          <a:off x="15430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170906</xdr:rowOff>
    </xdr:from>
    <xdr:to>
      <xdr:col>85</xdr:col>
      <xdr:colOff>127000</xdr:colOff>
      <xdr:row>38</xdr:row>
      <xdr:rowOff>51707</xdr:rowOff>
    </xdr:to>
    <xdr:cxnSp macro="">
      <xdr:nvCxnSpPr>
        <xdr:cNvPr id="337" name="直線コネクタ 336">
          <a:extLst>
            <a:ext uri="{FF2B5EF4-FFF2-40B4-BE49-F238E27FC236}">
              <a16:creationId xmlns:a16="http://schemas.microsoft.com/office/drawing/2014/main" id="{5CC908E7-6952-4950-BB10-143227B46ACD}"/>
            </a:ext>
          </a:extLst>
        </xdr:cNvPr>
        <xdr:cNvCxnSpPr/>
      </xdr:nvCxnSpPr>
      <xdr:spPr>
        <a:xfrm>
          <a:off x="15481300" y="651455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120106</xdr:rowOff>
    </xdr:from>
    <xdr:to>
      <xdr:col>72</xdr:col>
      <xdr:colOff>38100</xdr:colOff>
      <xdr:row>39</xdr:row>
      <xdr:rowOff>50256</xdr:rowOff>
    </xdr:to>
    <xdr:sp macro="" textlink="">
      <xdr:nvSpPr>
        <xdr:cNvPr id="338" name="楕円 337">
          <a:extLst>
            <a:ext uri="{FF2B5EF4-FFF2-40B4-BE49-F238E27FC236}">
              <a16:creationId xmlns:a16="http://schemas.microsoft.com/office/drawing/2014/main" id="{34C75AB2-10CC-460F-BF14-851E3771A1A2}"/>
            </a:ext>
          </a:extLst>
        </xdr:cNvPr>
        <xdr:cNvSpPr/>
      </xdr:nvSpPr>
      <xdr:spPr>
        <a:xfrm>
          <a:off x="13652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118473</xdr:rowOff>
    </xdr:from>
    <xdr:to>
      <xdr:col>67</xdr:col>
      <xdr:colOff>101600</xdr:colOff>
      <xdr:row>39</xdr:row>
      <xdr:rowOff>48623</xdr:rowOff>
    </xdr:to>
    <xdr:sp macro="" textlink="">
      <xdr:nvSpPr>
        <xdr:cNvPr id="339" name="楕円 338">
          <a:extLst>
            <a:ext uri="{FF2B5EF4-FFF2-40B4-BE49-F238E27FC236}">
              <a16:creationId xmlns:a16="http://schemas.microsoft.com/office/drawing/2014/main" id="{4C1072F6-798D-4EAB-9BFB-062A8C29813D}"/>
            </a:ext>
          </a:extLst>
        </xdr:cNvPr>
        <xdr:cNvSpPr/>
      </xdr:nvSpPr>
      <xdr:spPr>
        <a:xfrm>
          <a:off x="12763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169273</xdr:rowOff>
    </xdr:from>
    <xdr:to>
      <xdr:col>71</xdr:col>
      <xdr:colOff>177800</xdr:colOff>
      <xdr:row>38</xdr:row>
      <xdr:rowOff>170906</xdr:rowOff>
    </xdr:to>
    <xdr:cxnSp macro="">
      <xdr:nvCxnSpPr>
        <xdr:cNvPr id="340" name="直線コネクタ 339">
          <a:extLst>
            <a:ext uri="{FF2B5EF4-FFF2-40B4-BE49-F238E27FC236}">
              <a16:creationId xmlns:a16="http://schemas.microsoft.com/office/drawing/2014/main" id="{46A1FDB0-AC44-4BC8-AB45-BD18B7663ACE}"/>
            </a:ext>
          </a:extLst>
        </xdr:cNvPr>
        <xdr:cNvCxnSpPr/>
      </xdr:nvCxnSpPr>
      <xdr:spPr>
        <a:xfrm>
          <a:off x="12814300" y="66843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341" name="n_1aveValue【一般廃棄物処理施設】&#10;有形固定資産減価償却率">
          <a:extLst>
            <a:ext uri="{FF2B5EF4-FFF2-40B4-BE49-F238E27FC236}">
              <a16:creationId xmlns:a16="http://schemas.microsoft.com/office/drawing/2014/main" id="{38993773-42F3-40EF-B32A-6092769DFC9B}"/>
            </a:ext>
          </a:extLst>
        </xdr:cNvPr>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342" name="n_2aveValue【一般廃棄物処理施設】&#10;有形固定資産減価償却率">
          <a:extLst>
            <a:ext uri="{FF2B5EF4-FFF2-40B4-BE49-F238E27FC236}">
              <a16:creationId xmlns:a16="http://schemas.microsoft.com/office/drawing/2014/main" id="{B01660A2-0884-40FF-BE03-B465AC04BFF5}"/>
            </a:ext>
          </a:extLst>
        </xdr:cNvPr>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343" name="n_3aveValue【一般廃棄物処理施設】&#10;有形固定資産減価償却率">
          <a:extLst>
            <a:ext uri="{FF2B5EF4-FFF2-40B4-BE49-F238E27FC236}">
              <a16:creationId xmlns:a16="http://schemas.microsoft.com/office/drawing/2014/main" id="{FE60DE5C-FD20-4D9F-AD59-F7D3E203014D}"/>
            </a:ext>
          </a:extLst>
        </xdr:cNvPr>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344" name="n_4aveValue【一般廃棄物処理施設】&#10;有形固定資産減価償却率">
          <a:extLst>
            <a:ext uri="{FF2B5EF4-FFF2-40B4-BE49-F238E27FC236}">
              <a16:creationId xmlns:a16="http://schemas.microsoft.com/office/drawing/2014/main" id="{62545907-219A-43E1-A8BF-1B78CFB25C3C}"/>
            </a:ext>
          </a:extLst>
        </xdr:cNvPr>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66783</xdr:rowOff>
    </xdr:from>
    <xdr:ext cx="405111" cy="259045"/>
    <xdr:sp macro="" textlink="">
      <xdr:nvSpPr>
        <xdr:cNvPr id="345" name="n_1mainValue【一般廃棄物処理施設】&#10;有形固定資産減価償却率">
          <a:extLst>
            <a:ext uri="{FF2B5EF4-FFF2-40B4-BE49-F238E27FC236}">
              <a16:creationId xmlns:a16="http://schemas.microsoft.com/office/drawing/2014/main" id="{D143C7D9-EE7E-425F-B0B8-ACBDA3D1917F}"/>
            </a:ext>
          </a:extLst>
        </xdr:cNvPr>
        <xdr:cNvSpPr txBox="1"/>
      </xdr:nvSpPr>
      <xdr:spPr>
        <a:xfrm>
          <a:off x="152660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41383</xdr:rowOff>
    </xdr:from>
    <xdr:ext cx="405111" cy="259045"/>
    <xdr:sp macro="" textlink="">
      <xdr:nvSpPr>
        <xdr:cNvPr id="346" name="n_3mainValue【一般廃棄物処理施設】&#10;有形固定資産減価償却率">
          <a:extLst>
            <a:ext uri="{FF2B5EF4-FFF2-40B4-BE49-F238E27FC236}">
              <a16:creationId xmlns:a16="http://schemas.microsoft.com/office/drawing/2014/main" id="{5F377293-3FEF-42B4-B613-3441B74F8B33}"/>
            </a:ext>
          </a:extLst>
        </xdr:cNvPr>
        <xdr:cNvSpPr txBox="1"/>
      </xdr:nvSpPr>
      <xdr:spPr>
        <a:xfrm>
          <a:off x="135007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39750</xdr:rowOff>
    </xdr:from>
    <xdr:ext cx="405111" cy="259045"/>
    <xdr:sp macro="" textlink="">
      <xdr:nvSpPr>
        <xdr:cNvPr id="347" name="n_4mainValue【一般廃棄物処理施設】&#10;有形固定資産減価償却率">
          <a:extLst>
            <a:ext uri="{FF2B5EF4-FFF2-40B4-BE49-F238E27FC236}">
              <a16:creationId xmlns:a16="http://schemas.microsoft.com/office/drawing/2014/main" id="{A0B66324-302F-4A61-A788-069CFB88303A}"/>
            </a:ext>
          </a:extLst>
        </xdr:cNvPr>
        <xdr:cNvSpPr txBox="1"/>
      </xdr:nvSpPr>
      <xdr:spPr>
        <a:xfrm>
          <a:off x="12611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8" name="正方形/長方形 347">
          <a:extLst>
            <a:ext uri="{FF2B5EF4-FFF2-40B4-BE49-F238E27FC236}">
              <a16:creationId xmlns:a16="http://schemas.microsoft.com/office/drawing/2014/main" id="{9A4E077A-ED93-4C08-9B79-A1E91EABDFD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9" name="正方形/長方形 348">
          <a:extLst>
            <a:ext uri="{FF2B5EF4-FFF2-40B4-BE49-F238E27FC236}">
              <a16:creationId xmlns:a16="http://schemas.microsoft.com/office/drawing/2014/main" id="{8FED1B7B-9444-4E69-AA3A-4643EEF02AE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0" name="正方形/長方形 349">
          <a:extLst>
            <a:ext uri="{FF2B5EF4-FFF2-40B4-BE49-F238E27FC236}">
              <a16:creationId xmlns:a16="http://schemas.microsoft.com/office/drawing/2014/main" id="{33CEC504-D05A-476A-90C8-BDE771FFB57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1" name="正方形/長方形 350">
          <a:extLst>
            <a:ext uri="{FF2B5EF4-FFF2-40B4-BE49-F238E27FC236}">
              <a16:creationId xmlns:a16="http://schemas.microsoft.com/office/drawing/2014/main" id="{69B0EA9C-89F9-4B6F-97BF-496922D62F7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2" name="正方形/長方形 351">
          <a:extLst>
            <a:ext uri="{FF2B5EF4-FFF2-40B4-BE49-F238E27FC236}">
              <a16:creationId xmlns:a16="http://schemas.microsoft.com/office/drawing/2014/main" id="{F3154202-8364-4B93-A9FB-555B3275D8F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3" name="正方形/長方形 352">
          <a:extLst>
            <a:ext uri="{FF2B5EF4-FFF2-40B4-BE49-F238E27FC236}">
              <a16:creationId xmlns:a16="http://schemas.microsoft.com/office/drawing/2014/main" id="{40C11DA5-5F8C-4A91-A56B-935E37D210C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4" name="正方形/長方形 353">
          <a:extLst>
            <a:ext uri="{FF2B5EF4-FFF2-40B4-BE49-F238E27FC236}">
              <a16:creationId xmlns:a16="http://schemas.microsoft.com/office/drawing/2014/main" id="{ABCC2E9D-4992-4739-97B1-8108B15137E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5" name="正方形/長方形 354">
          <a:extLst>
            <a:ext uri="{FF2B5EF4-FFF2-40B4-BE49-F238E27FC236}">
              <a16:creationId xmlns:a16="http://schemas.microsoft.com/office/drawing/2014/main" id="{E056740C-071D-4066-8C79-C35674800B0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6" name="テキスト ボックス 355">
          <a:extLst>
            <a:ext uri="{FF2B5EF4-FFF2-40B4-BE49-F238E27FC236}">
              <a16:creationId xmlns:a16="http://schemas.microsoft.com/office/drawing/2014/main" id="{7C343CE8-9AF3-4CA6-9F9C-17D5C85D385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7" name="直線コネクタ 356">
          <a:extLst>
            <a:ext uri="{FF2B5EF4-FFF2-40B4-BE49-F238E27FC236}">
              <a16:creationId xmlns:a16="http://schemas.microsoft.com/office/drawing/2014/main" id="{59F309C8-6742-4911-A22F-7BE5A9D04B7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8" name="直線コネクタ 357">
          <a:extLst>
            <a:ext uri="{FF2B5EF4-FFF2-40B4-BE49-F238E27FC236}">
              <a16:creationId xmlns:a16="http://schemas.microsoft.com/office/drawing/2014/main" id="{E601ECBC-08B7-4E52-AA39-FBB98F9172E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9" name="テキスト ボックス 358">
          <a:extLst>
            <a:ext uri="{FF2B5EF4-FFF2-40B4-BE49-F238E27FC236}">
              <a16:creationId xmlns:a16="http://schemas.microsoft.com/office/drawing/2014/main" id="{C3A5B635-D51F-4505-B8AE-240F0D23F0E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0" name="直線コネクタ 359">
          <a:extLst>
            <a:ext uri="{FF2B5EF4-FFF2-40B4-BE49-F238E27FC236}">
              <a16:creationId xmlns:a16="http://schemas.microsoft.com/office/drawing/2014/main" id="{0812F848-F152-451A-AB6A-9CCE02840FB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1" name="テキスト ボックス 360">
          <a:extLst>
            <a:ext uri="{FF2B5EF4-FFF2-40B4-BE49-F238E27FC236}">
              <a16:creationId xmlns:a16="http://schemas.microsoft.com/office/drawing/2014/main" id="{835F96CF-26A3-413C-9255-36EED7100A37}"/>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2" name="直線コネクタ 361">
          <a:extLst>
            <a:ext uri="{FF2B5EF4-FFF2-40B4-BE49-F238E27FC236}">
              <a16:creationId xmlns:a16="http://schemas.microsoft.com/office/drawing/2014/main" id="{67DCFCD6-F6DC-450D-BBE3-711F0E15F43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3" name="テキスト ボックス 362">
          <a:extLst>
            <a:ext uri="{FF2B5EF4-FFF2-40B4-BE49-F238E27FC236}">
              <a16:creationId xmlns:a16="http://schemas.microsoft.com/office/drawing/2014/main" id="{27E49848-5E7B-4371-A2C0-BCF2B4E0F37C}"/>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4" name="直線コネクタ 363">
          <a:extLst>
            <a:ext uri="{FF2B5EF4-FFF2-40B4-BE49-F238E27FC236}">
              <a16:creationId xmlns:a16="http://schemas.microsoft.com/office/drawing/2014/main" id="{5FE0F2C7-795C-4EFC-AB0B-E680C117812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5" name="テキスト ボックス 364">
          <a:extLst>
            <a:ext uri="{FF2B5EF4-FFF2-40B4-BE49-F238E27FC236}">
              <a16:creationId xmlns:a16="http://schemas.microsoft.com/office/drawing/2014/main" id="{1B435D77-A834-4F29-AC60-6DC702553A9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6" name="直線コネクタ 365">
          <a:extLst>
            <a:ext uri="{FF2B5EF4-FFF2-40B4-BE49-F238E27FC236}">
              <a16:creationId xmlns:a16="http://schemas.microsoft.com/office/drawing/2014/main" id="{A784E1ED-E68D-4297-85E9-1C2998BC354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7" name="テキスト ボックス 366">
          <a:extLst>
            <a:ext uri="{FF2B5EF4-FFF2-40B4-BE49-F238E27FC236}">
              <a16:creationId xmlns:a16="http://schemas.microsoft.com/office/drawing/2014/main" id="{C9A114A1-9A33-4476-B191-38FA8D0455C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8" name="【一般廃棄物処理施設】&#10;一人当たり有形固定資産（償却資産）額グラフ枠">
          <a:extLst>
            <a:ext uri="{FF2B5EF4-FFF2-40B4-BE49-F238E27FC236}">
              <a16:creationId xmlns:a16="http://schemas.microsoft.com/office/drawing/2014/main" id="{1166F555-804C-4A64-8DE5-386036E8443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369" name="直線コネクタ 368">
          <a:extLst>
            <a:ext uri="{FF2B5EF4-FFF2-40B4-BE49-F238E27FC236}">
              <a16:creationId xmlns:a16="http://schemas.microsoft.com/office/drawing/2014/main" id="{E42FC803-62DF-4360-9F5D-76C68A8650E7}"/>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370" name="【一般廃棄物処理施設】&#10;一人当たり有形固定資産（償却資産）額最小値テキスト">
          <a:extLst>
            <a:ext uri="{FF2B5EF4-FFF2-40B4-BE49-F238E27FC236}">
              <a16:creationId xmlns:a16="http://schemas.microsoft.com/office/drawing/2014/main" id="{E875C11D-3752-45D7-819A-6E3FAE13AA6F}"/>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371" name="直線コネクタ 370">
          <a:extLst>
            <a:ext uri="{FF2B5EF4-FFF2-40B4-BE49-F238E27FC236}">
              <a16:creationId xmlns:a16="http://schemas.microsoft.com/office/drawing/2014/main" id="{2E24EE17-FB11-4C10-B504-D66C0B7579FB}"/>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372" name="【一般廃棄物処理施設】&#10;一人当たり有形固定資産（償却資産）額最大値テキスト">
          <a:extLst>
            <a:ext uri="{FF2B5EF4-FFF2-40B4-BE49-F238E27FC236}">
              <a16:creationId xmlns:a16="http://schemas.microsoft.com/office/drawing/2014/main" id="{77F07052-777A-421A-B40E-EFEA856B4015}"/>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373" name="直線コネクタ 372">
          <a:extLst>
            <a:ext uri="{FF2B5EF4-FFF2-40B4-BE49-F238E27FC236}">
              <a16:creationId xmlns:a16="http://schemas.microsoft.com/office/drawing/2014/main" id="{CB9074A8-41E9-42F1-807E-A3A43859D2BB}"/>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374" name="【一般廃棄物処理施設】&#10;一人当たり有形固定資産（償却資産）額平均値テキスト">
          <a:extLst>
            <a:ext uri="{FF2B5EF4-FFF2-40B4-BE49-F238E27FC236}">
              <a16:creationId xmlns:a16="http://schemas.microsoft.com/office/drawing/2014/main" id="{966D3BBB-4E33-4429-8C42-DE43D52B9A23}"/>
            </a:ext>
          </a:extLst>
        </xdr:cNvPr>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375" name="フローチャート: 判断 374">
          <a:extLst>
            <a:ext uri="{FF2B5EF4-FFF2-40B4-BE49-F238E27FC236}">
              <a16:creationId xmlns:a16="http://schemas.microsoft.com/office/drawing/2014/main" id="{596F9B33-B60F-46E3-90C8-1E021681D9C3}"/>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10140</xdr:rowOff>
    </xdr:from>
    <xdr:to>
      <xdr:col>112</xdr:col>
      <xdr:colOff>38100</xdr:colOff>
      <xdr:row>41</xdr:row>
      <xdr:rowOff>111740</xdr:rowOff>
    </xdr:to>
    <xdr:sp macro="" textlink="">
      <xdr:nvSpPr>
        <xdr:cNvPr id="376" name="フローチャート: 判断 375">
          <a:extLst>
            <a:ext uri="{FF2B5EF4-FFF2-40B4-BE49-F238E27FC236}">
              <a16:creationId xmlns:a16="http://schemas.microsoft.com/office/drawing/2014/main" id="{D959BAB1-9178-48F7-AEDA-153D4A16AC22}"/>
            </a:ext>
          </a:extLst>
        </xdr:cNvPr>
        <xdr:cNvSpPr/>
      </xdr:nvSpPr>
      <xdr:spPr>
        <a:xfrm>
          <a:off x="21272500" y="703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10412</xdr:rowOff>
    </xdr:from>
    <xdr:to>
      <xdr:col>107</xdr:col>
      <xdr:colOff>101600</xdr:colOff>
      <xdr:row>41</xdr:row>
      <xdr:rowOff>112012</xdr:rowOff>
    </xdr:to>
    <xdr:sp macro="" textlink="">
      <xdr:nvSpPr>
        <xdr:cNvPr id="377" name="フローチャート: 判断 376">
          <a:extLst>
            <a:ext uri="{FF2B5EF4-FFF2-40B4-BE49-F238E27FC236}">
              <a16:creationId xmlns:a16="http://schemas.microsoft.com/office/drawing/2014/main" id="{2662C951-236D-494F-AF9E-C98671479704}"/>
            </a:ext>
          </a:extLst>
        </xdr:cNvPr>
        <xdr:cNvSpPr/>
      </xdr:nvSpPr>
      <xdr:spPr>
        <a:xfrm>
          <a:off x="20383500" y="70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13717</xdr:rowOff>
    </xdr:from>
    <xdr:to>
      <xdr:col>102</xdr:col>
      <xdr:colOff>165100</xdr:colOff>
      <xdr:row>41</xdr:row>
      <xdr:rowOff>115317</xdr:rowOff>
    </xdr:to>
    <xdr:sp macro="" textlink="">
      <xdr:nvSpPr>
        <xdr:cNvPr id="378" name="フローチャート: 判断 377">
          <a:extLst>
            <a:ext uri="{FF2B5EF4-FFF2-40B4-BE49-F238E27FC236}">
              <a16:creationId xmlns:a16="http://schemas.microsoft.com/office/drawing/2014/main" id="{0E7CA3A4-09B7-402D-975E-61671888781F}"/>
            </a:ext>
          </a:extLst>
        </xdr:cNvPr>
        <xdr:cNvSpPr/>
      </xdr:nvSpPr>
      <xdr:spPr>
        <a:xfrm>
          <a:off x="19494500" y="704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18851</xdr:rowOff>
    </xdr:from>
    <xdr:to>
      <xdr:col>98</xdr:col>
      <xdr:colOff>38100</xdr:colOff>
      <xdr:row>41</xdr:row>
      <xdr:rowOff>120451</xdr:rowOff>
    </xdr:to>
    <xdr:sp macro="" textlink="">
      <xdr:nvSpPr>
        <xdr:cNvPr id="379" name="フローチャート: 判断 378">
          <a:extLst>
            <a:ext uri="{FF2B5EF4-FFF2-40B4-BE49-F238E27FC236}">
              <a16:creationId xmlns:a16="http://schemas.microsoft.com/office/drawing/2014/main" id="{D5D4F2B0-E0EE-4471-9832-C5054BA0E745}"/>
            </a:ext>
          </a:extLst>
        </xdr:cNvPr>
        <xdr:cNvSpPr/>
      </xdr:nvSpPr>
      <xdr:spPr>
        <a:xfrm>
          <a:off x="18605500" y="704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BF397EEB-2591-41A0-88B7-79E6D189E7E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FC1F8DC9-99B2-4200-87E6-4DB42159C53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A938151-3E30-49DE-BFBD-C68BE943C99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BC01549D-7B30-4039-8459-A3048688C07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7920BCBC-5F2B-40E1-B498-9F82A99D5BD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80655</xdr:rowOff>
    </xdr:from>
    <xdr:to>
      <xdr:col>116</xdr:col>
      <xdr:colOff>114300</xdr:colOff>
      <xdr:row>42</xdr:row>
      <xdr:rowOff>10805</xdr:rowOff>
    </xdr:to>
    <xdr:sp macro="" textlink="">
      <xdr:nvSpPr>
        <xdr:cNvPr id="385" name="楕円 384">
          <a:extLst>
            <a:ext uri="{FF2B5EF4-FFF2-40B4-BE49-F238E27FC236}">
              <a16:creationId xmlns:a16="http://schemas.microsoft.com/office/drawing/2014/main" id="{D2F2B726-4839-492A-A864-CAB5CC368214}"/>
            </a:ext>
          </a:extLst>
        </xdr:cNvPr>
        <xdr:cNvSpPr/>
      </xdr:nvSpPr>
      <xdr:spPr>
        <a:xfrm>
          <a:off x="22110700" y="711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167032</xdr:rowOff>
    </xdr:from>
    <xdr:ext cx="469744" cy="259045"/>
    <xdr:sp macro="" textlink="">
      <xdr:nvSpPr>
        <xdr:cNvPr id="386" name="【一般廃棄物処理施設】&#10;一人当たり有形固定資産（償却資産）額該当値テキスト">
          <a:extLst>
            <a:ext uri="{FF2B5EF4-FFF2-40B4-BE49-F238E27FC236}">
              <a16:creationId xmlns:a16="http://schemas.microsoft.com/office/drawing/2014/main" id="{308F96A2-F83D-44F1-B633-BA6412AD0692}"/>
            </a:ext>
          </a:extLst>
        </xdr:cNvPr>
        <xdr:cNvSpPr txBox="1"/>
      </xdr:nvSpPr>
      <xdr:spPr>
        <a:xfrm>
          <a:off x="22199600" y="702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80717</xdr:rowOff>
    </xdr:from>
    <xdr:to>
      <xdr:col>112</xdr:col>
      <xdr:colOff>38100</xdr:colOff>
      <xdr:row>42</xdr:row>
      <xdr:rowOff>10867</xdr:rowOff>
    </xdr:to>
    <xdr:sp macro="" textlink="">
      <xdr:nvSpPr>
        <xdr:cNvPr id="387" name="楕円 386">
          <a:extLst>
            <a:ext uri="{FF2B5EF4-FFF2-40B4-BE49-F238E27FC236}">
              <a16:creationId xmlns:a16="http://schemas.microsoft.com/office/drawing/2014/main" id="{BAA66778-7B96-4B1F-9F58-CA382EB5C4DE}"/>
            </a:ext>
          </a:extLst>
        </xdr:cNvPr>
        <xdr:cNvSpPr/>
      </xdr:nvSpPr>
      <xdr:spPr>
        <a:xfrm>
          <a:off x="21272500" y="711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131455</xdr:rowOff>
    </xdr:from>
    <xdr:to>
      <xdr:col>116</xdr:col>
      <xdr:colOff>63500</xdr:colOff>
      <xdr:row>41</xdr:row>
      <xdr:rowOff>131517</xdr:rowOff>
    </xdr:to>
    <xdr:cxnSp macro="">
      <xdr:nvCxnSpPr>
        <xdr:cNvPr id="388" name="直線コネクタ 387">
          <a:extLst>
            <a:ext uri="{FF2B5EF4-FFF2-40B4-BE49-F238E27FC236}">
              <a16:creationId xmlns:a16="http://schemas.microsoft.com/office/drawing/2014/main" id="{226C7BC7-C25E-40A0-8616-49381E261BD9}"/>
            </a:ext>
          </a:extLst>
        </xdr:cNvPr>
        <xdr:cNvCxnSpPr/>
      </xdr:nvCxnSpPr>
      <xdr:spPr>
        <a:xfrm flipV="1">
          <a:off x="21323300" y="7160905"/>
          <a:ext cx="8382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33254</xdr:rowOff>
    </xdr:from>
    <xdr:to>
      <xdr:col>102</xdr:col>
      <xdr:colOff>165100</xdr:colOff>
      <xdr:row>41</xdr:row>
      <xdr:rowOff>134854</xdr:rowOff>
    </xdr:to>
    <xdr:sp macro="" textlink="">
      <xdr:nvSpPr>
        <xdr:cNvPr id="389" name="楕円 388">
          <a:extLst>
            <a:ext uri="{FF2B5EF4-FFF2-40B4-BE49-F238E27FC236}">
              <a16:creationId xmlns:a16="http://schemas.microsoft.com/office/drawing/2014/main" id="{D7B61572-8D2A-4B1C-9998-7AFC42F6EA51}"/>
            </a:ext>
          </a:extLst>
        </xdr:cNvPr>
        <xdr:cNvSpPr/>
      </xdr:nvSpPr>
      <xdr:spPr>
        <a:xfrm>
          <a:off x="19494500" y="706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30725</xdr:rowOff>
    </xdr:from>
    <xdr:to>
      <xdr:col>98</xdr:col>
      <xdr:colOff>38100</xdr:colOff>
      <xdr:row>41</xdr:row>
      <xdr:rowOff>132325</xdr:rowOff>
    </xdr:to>
    <xdr:sp macro="" textlink="">
      <xdr:nvSpPr>
        <xdr:cNvPr id="390" name="楕円 389">
          <a:extLst>
            <a:ext uri="{FF2B5EF4-FFF2-40B4-BE49-F238E27FC236}">
              <a16:creationId xmlns:a16="http://schemas.microsoft.com/office/drawing/2014/main" id="{B751B475-69E6-487F-9544-C013954F5F5C}"/>
            </a:ext>
          </a:extLst>
        </xdr:cNvPr>
        <xdr:cNvSpPr/>
      </xdr:nvSpPr>
      <xdr:spPr>
        <a:xfrm>
          <a:off x="18605500" y="706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81525</xdr:rowOff>
    </xdr:from>
    <xdr:to>
      <xdr:col>102</xdr:col>
      <xdr:colOff>114300</xdr:colOff>
      <xdr:row>41</xdr:row>
      <xdr:rowOff>84054</xdr:rowOff>
    </xdr:to>
    <xdr:cxnSp macro="">
      <xdr:nvCxnSpPr>
        <xdr:cNvPr id="391" name="直線コネクタ 390">
          <a:extLst>
            <a:ext uri="{FF2B5EF4-FFF2-40B4-BE49-F238E27FC236}">
              <a16:creationId xmlns:a16="http://schemas.microsoft.com/office/drawing/2014/main" id="{55FFBAC6-D494-413A-8C97-8F109B2C8C30}"/>
            </a:ext>
          </a:extLst>
        </xdr:cNvPr>
        <xdr:cNvCxnSpPr/>
      </xdr:nvCxnSpPr>
      <xdr:spPr>
        <a:xfrm>
          <a:off x="18656300" y="7110975"/>
          <a:ext cx="889000" cy="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128267</xdr:rowOff>
    </xdr:from>
    <xdr:ext cx="599010" cy="259045"/>
    <xdr:sp macro="" textlink="">
      <xdr:nvSpPr>
        <xdr:cNvPr id="392" name="n_1aveValue【一般廃棄物処理施設】&#10;一人当たり有形固定資産（償却資産）額">
          <a:extLst>
            <a:ext uri="{FF2B5EF4-FFF2-40B4-BE49-F238E27FC236}">
              <a16:creationId xmlns:a16="http://schemas.microsoft.com/office/drawing/2014/main" id="{BE4C9F32-096D-46D6-B43A-A04B032345A9}"/>
            </a:ext>
          </a:extLst>
        </xdr:cNvPr>
        <xdr:cNvSpPr txBox="1"/>
      </xdr:nvSpPr>
      <xdr:spPr>
        <a:xfrm>
          <a:off x="21011095" y="681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128539</xdr:rowOff>
    </xdr:from>
    <xdr:ext cx="599010" cy="259045"/>
    <xdr:sp macro="" textlink="">
      <xdr:nvSpPr>
        <xdr:cNvPr id="393" name="n_2aveValue【一般廃棄物処理施設】&#10;一人当たり有形固定資産（償却資産）額">
          <a:extLst>
            <a:ext uri="{FF2B5EF4-FFF2-40B4-BE49-F238E27FC236}">
              <a16:creationId xmlns:a16="http://schemas.microsoft.com/office/drawing/2014/main" id="{4246FABA-B036-468E-9938-BDCA07A6ADE8}"/>
            </a:ext>
          </a:extLst>
        </xdr:cNvPr>
        <xdr:cNvSpPr txBox="1"/>
      </xdr:nvSpPr>
      <xdr:spPr>
        <a:xfrm>
          <a:off x="20134795" y="681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131844</xdr:rowOff>
    </xdr:from>
    <xdr:ext cx="599010" cy="259045"/>
    <xdr:sp macro="" textlink="">
      <xdr:nvSpPr>
        <xdr:cNvPr id="394" name="n_3aveValue【一般廃棄物処理施設】&#10;一人当たり有形固定資産（償却資産）額">
          <a:extLst>
            <a:ext uri="{FF2B5EF4-FFF2-40B4-BE49-F238E27FC236}">
              <a16:creationId xmlns:a16="http://schemas.microsoft.com/office/drawing/2014/main" id="{EDE50DA6-B22E-4801-9218-FE406B5323EB}"/>
            </a:ext>
          </a:extLst>
        </xdr:cNvPr>
        <xdr:cNvSpPr txBox="1"/>
      </xdr:nvSpPr>
      <xdr:spPr>
        <a:xfrm>
          <a:off x="19245795" y="681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136978</xdr:rowOff>
    </xdr:from>
    <xdr:ext cx="599010" cy="259045"/>
    <xdr:sp macro="" textlink="">
      <xdr:nvSpPr>
        <xdr:cNvPr id="395" name="n_4aveValue【一般廃棄物処理施設】&#10;一人当たり有形固定資産（償却資産）額">
          <a:extLst>
            <a:ext uri="{FF2B5EF4-FFF2-40B4-BE49-F238E27FC236}">
              <a16:creationId xmlns:a16="http://schemas.microsoft.com/office/drawing/2014/main" id="{DC6952A7-9ED6-41AE-908B-B311B574DB34}"/>
            </a:ext>
          </a:extLst>
        </xdr:cNvPr>
        <xdr:cNvSpPr txBox="1"/>
      </xdr:nvSpPr>
      <xdr:spPr>
        <a:xfrm>
          <a:off x="18356795" y="682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1994</xdr:rowOff>
    </xdr:from>
    <xdr:ext cx="469744" cy="259045"/>
    <xdr:sp macro="" textlink="">
      <xdr:nvSpPr>
        <xdr:cNvPr id="396" name="n_1mainValue【一般廃棄物処理施設】&#10;一人当たり有形固定資産（償却資産）額">
          <a:extLst>
            <a:ext uri="{FF2B5EF4-FFF2-40B4-BE49-F238E27FC236}">
              <a16:creationId xmlns:a16="http://schemas.microsoft.com/office/drawing/2014/main" id="{2CC4B8C8-81BB-48C2-B4D6-6010A7EDAFD4}"/>
            </a:ext>
          </a:extLst>
        </xdr:cNvPr>
        <xdr:cNvSpPr txBox="1"/>
      </xdr:nvSpPr>
      <xdr:spPr>
        <a:xfrm>
          <a:off x="21075728" y="720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125981</xdr:rowOff>
    </xdr:from>
    <xdr:ext cx="599010" cy="259045"/>
    <xdr:sp macro="" textlink="">
      <xdr:nvSpPr>
        <xdr:cNvPr id="397" name="n_3mainValue【一般廃棄物処理施設】&#10;一人当たり有形固定資産（償却資産）額">
          <a:extLst>
            <a:ext uri="{FF2B5EF4-FFF2-40B4-BE49-F238E27FC236}">
              <a16:creationId xmlns:a16="http://schemas.microsoft.com/office/drawing/2014/main" id="{D90FE483-B76A-474A-8D0A-EE5AAD81A985}"/>
            </a:ext>
          </a:extLst>
        </xdr:cNvPr>
        <xdr:cNvSpPr txBox="1"/>
      </xdr:nvSpPr>
      <xdr:spPr>
        <a:xfrm>
          <a:off x="19245795" y="715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123452</xdr:rowOff>
    </xdr:from>
    <xdr:ext cx="599010" cy="259045"/>
    <xdr:sp macro="" textlink="">
      <xdr:nvSpPr>
        <xdr:cNvPr id="398" name="n_4mainValue【一般廃棄物処理施設】&#10;一人当たり有形固定資産（償却資産）額">
          <a:extLst>
            <a:ext uri="{FF2B5EF4-FFF2-40B4-BE49-F238E27FC236}">
              <a16:creationId xmlns:a16="http://schemas.microsoft.com/office/drawing/2014/main" id="{A9BC1FE2-9114-404B-8F4A-E1B2BF347603}"/>
            </a:ext>
          </a:extLst>
        </xdr:cNvPr>
        <xdr:cNvSpPr txBox="1"/>
      </xdr:nvSpPr>
      <xdr:spPr>
        <a:xfrm>
          <a:off x="18356795" y="715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a:extLst>
            <a:ext uri="{FF2B5EF4-FFF2-40B4-BE49-F238E27FC236}">
              <a16:creationId xmlns:a16="http://schemas.microsoft.com/office/drawing/2014/main" id="{9E73F53C-52DF-4E06-B6B2-4B45306EA3A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a:extLst>
            <a:ext uri="{FF2B5EF4-FFF2-40B4-BE49-F238E27FC236}">
              <a16:creationId xmlns:a16="http://schemas.microsoft.com/office/drawing/2014/main" id="{47DF0EE5-C45B-40C3-BF77-210A1857563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a:extLst>
            <a:ext uri="{FF2B5EF4-FFF2-40B4-BE49-F238E27FC236}">
              <a16:creationId xmlns:a16="http://schemas.microsoft.com/office/drawing/2014/main" id="{4CC5D0D6-1E6F-4A01-ACA6-E4B07D73D01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a:extLst>
            <a:ext uri="{FF2B5EF4-FFF2-40B4-BE49-F238E27FC236}">
              <a16:creationId xmlns:a16="http://schemas.microsoft.com/office/drawing/2014/main" id="{EC720BE0-019F-4B1A-8EF1-A0618422E98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a:extLst>
            <a:ext uri="{FF2B5EF4-FFF2-40B4-BE49-F238E27FC236}">
              <a16:creationId xmlns:a16="http://schemas.microsoft.com/office/drawing/2014/main" id="{C8FF2FA9-5575-4D3D-A4AB-022CFDC7B85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a:extLst>
            <a:ext uri="{FF2B5EF4-FFF2-40B4-BE49-F238E27FC236}">
              <a16:creationId xmlns:a16="http://schemas.microsoft.com/office/drawing/2014/main" id="{8117A36D-E89D-44D4-9C81-625D3AC87B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a:extLst>
            <a:ext uri="{FF2B5EF4-FFF2-40B4-BE49-F238E27FC236}">
              <a16:creationId xmlns:a16="http://schemas.microsoft.com/office/drawing/2014/main" id="{32C121B2-8212-469F-84AF-F304426E797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a:extLst>
            <a:ext uri="{FF2B5EF4-FFF2-40B4-BE49-F238E27FC236}">
              <a16:creationId xmlns:a16="http://schemas.microsoft.com/office/drawing/2014/main" id="{89CBD24D-F995-42F9-B584-2401D1A8500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a:extLst>
            <a:ext uri="{FF2B5EF4-FFF2-40B4-BE49-F238E27FC236}">
              <a16:creationId xmlns:a16="http://schemas.microsoft.com/office/drawing/2014/main" id="{A3F83BB5-B33E-44EC-87C5-5F6E75B35F2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a:extLst>
            <a:ext uri="{FF2B5EF4-FFF2-40B4-BE49-F238E27FC236}">
              <a16:creationId xmlns:a16="http://schemas.microsoft.com/office/drawing/2014/main" id="{F3A4E00F-CD08-4CEE-80C0-8F63676BC1E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9" name="テキスト ボックス 408">
          <a:extLst>
            <a:ext uri="{FF2B5EF4-FFF2-40B4-BE49-F238E27FC236}">
              <a16:creationId xmlns:a16="http://schemas.microsoft.com/office/drawing/2014/main" id="{86B0EF06-90D5-4346-BF23-ABFC134A280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0" name="直線コネクタ 409">
          <a:extLst>
            <a:ext uri="{FF2B5EF4-FFF2-40B4-BE49-F238E27FC236}">
              <a16:creationId xmlns:a16="http://schemas.microsoft.com/office/drawing/2014/main" id="{EE6BD8DA-FF01-4F99-B89F-4C5041AB1D5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1" name="テキスト ボックス 410">
          <a:extLst>
            <a:ext uri="{FF2B5EF4-FFF2-40B4-BE49-F238E27FC236}">
              <a16:creationId xmlns:a16="http://schemas.microsoft.com/office/drawing/2014/main" id="{595CE706-37AD-4A7F-A81F-94B82B01EAC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2" name="直線コネクタ 411">
          <a:extLst>
            <a:ext uri="{FF2B5EF4-FFF2-40B4-BE49-F238E27FC236}">
              <a16:creationId xmlns:a16="http://schemas.microsoft.com/office/drawing/2014/main" id="{B17705A9-58CF-4AAE-A033-FFA8DC2AC6C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3" name="テキスト ボックス 412">
          <a:extLst>
            <a:ext uri="{FF2B5EF4-FFF2-40B4-BE49-F238E27FC236}">
              <a16:creationId xmlns:a16="http://schemas.microsoft.com/office/drawing/2014/main" id="{5EB30D83-4DF9-459D-BB2F-5B3ACB2B0BF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4" name="直線コネクタ 413">
          <a:extLst>
            <a:ext uri="{FF2B5EF4-FFF2-40B4-BE49-F238E27FC236}">
              <a16:creationId xmlns:a16="http://schemas.microsoft.com/office/drawing/2014/main" id="{C0CDB12D-051A-4C24-8395-811BCE9DD9A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5" name="テキスト ボックス 414">
          <a:extLst>
            <a:ext uri="{FF2B5EF4-FFF2-40B4-BE49-F238E27FC236}">
              <a16:creationId xmlns:a16="http://schemas.microsoft.com/office/drawing/2014/main" id="{95B9DB51-079E-4C4E-934C-75674B1A89B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6" name="直線コネクタ 415">
          <a:extLst>
            <a:ext uri="{FF2B5EF4-FFF2-40B4-BE49-F238E27FC236}">
              <a16:creationId xmlns:a16="http://schemas.microsoft.com/office/drawing/2014/main" id="{2F84A69E-A671-4688-A581-C4BFE141FDA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7" name="テキスト ボックス 416">
          <a:extLst>
            <a:ext uri="{FF2B5EF4-FFF2-40B4-BE49-F238E27FC236}">
              <a16:creationId xmlns:a16="http://schemas.microsoft.com/office/drawing/2014/main" id="{F845A3FD-EA80-4CE5-870B-03A40172E54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8" name="直線コネクタ 417">
          <a:extLst>
            <a:ext uri="{FF2B5EF4-FFF2-40B4-BE49-F238E27FC236}">
              <a16:creationId xmlns:a16="http://schemas.microsoft.com/office/drawing/2014/main" id="{29E69209-8DDA-4B5E-853E-8ECEEFEB4F2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9" name="テキスト ボックス 418">
          <a:extLst>
            <a:ext uri="{FF2B5EF4-FFF2-40B4-BE49-F238E27FC236}">
              <a16:creationId xmlns:a16="http://schemas.microsoft.com/office/drawing/2014/main" id="{322B51F3-EE7E-47A2-90B1-561A332EDFD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0" name="直線コネクタ 419">
          <a:extLst>
            <a:ext uri="{FF2B5EF4-FFF2-40B4-BE49-F238E27FC236}">
              <a16:creationId xmlns:a16="http://schemas.microsoft.com/office/drawing/2014/main" id="{9667EC95-0014-4C72-AC20-048CCB1BC67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1" name="テキスト ボックス 420">
          <a:extLst>
            <a:ext uri="{FF2B5EF4-FFF2-40B4-BE49-F238E27FC236}">
              <a16:creationId xmlns:a16="http://schemas.microsoft.com/office/drawing/2014/main" id="{CACDCE1D-9450-48BD-930A-C3FD4BE71B6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2" name="【保健センター・保健所】&#10;有形固定資産減価償却率グラフ枠">
          <a:extLst>
            <a:ext uri="{FF2B5EF4-FFF2-40B4-BE49-F238E27FC236}">
              <a16:creationId xmlns:a16="http://schemas.microsoft.com/office/drawing/2014/main" id="{5435BBE4-C8A2-4938-81B3-C23B0A5DF8A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423" name="直線コネクタ 422">
          <a:extLst>
            <a:ext uri="{FF2B5EF4-FFF2-40B4-BE49-F238E27FC236}">
              <a16:creationId xmlns:a16="http://schemas.microsoft.com/office/drawing/2014/main" id="{427DD702-4A54-4915-8186-18A5E3222E43}"/>
            </a:ext>
          </a:extLst>
        </xdr:cNvPr>
        <xdr:cNvCxnSpPr/>
      </xdr:nvCxnSpPr>
      <xdr:spPr>
        <a:xfrm flipV="1">
          <a:off x="16318864" y="96240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24" name="【保健センター・保健所】&#10;有形固定資産減価償却率最小値テキスト">
          <a:extLst>
            <a:ext uri="{FF2B5EF4-FFF2-40B4-BE49-F238E27FC236}">
              <a16:creationId xmlns:a16="http://schemas.microsoft.com/office/drawing/2014/main" id="{66E212EA-6CBF-45F5-92DD-900730D9DBDE}"/>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25" name="直線コネクタ 424">
          <a:extLst>
            <a:ext uri="{FF2B5EF4-FFF2-40B4-BE49-F238E27FC236}">
              <a16:creationId xmlns:a16="http://schemas.microsoft.com/office/drawing/2014/main" id="{7922A9A7-B6A0-46B6-83B8-135BFC10C9E7}"/>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426" name="【保健センター・保健所】&#10;有形固定資産減価償却率最大値テキスト">
          <a:extLst>
            <a:ext uri="{FF2B5EF4-FFF2-40B4-BE49-F238E27FC236}">
              <a16:creationId xmlns:a16="http://schemas.microsoft.com/office/drawing/2014/main" id="{B3FE5341-905B-44F1-AF5D-40CAA09CBD12}"/>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27" name="直線コネクタ 426">
          <a:extLst>
            <a:ext uri="{FF2B5EF4-FFF2-40B4-BE49-F238E27FC236}">
              <a16:creationId xmlns:a16="http://schemas.microsoft.com/office/drawing/2014/main" id="{5A14E484-EEAA-4B0C-B784-4A3C3D532314}"/>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428" name="【保健センター・保健所】&#10;有形固定資産減価償却率平均値テキスト">
          <a:extLst>
            <a:ext uri="{FF2B5EF4-FFF2-40B4-BE49-F238E27FC236}">
              <a16:creationId xmlns:a16="http://schemas.microsoft.com/office/drawing/2014/main" id="{7EFF6007-D6D9-4E76-B073-7517486052E4}"/>
            </a:ext>
          </a:extLst>
        </xdr:cNvPr>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429" name="フローチャート: 判断 428">
          <a:extLst>
            <a:ext uri="{FF2B5EF4-FFF2-40B4-BE49-F238E27FC236}">
              <a16:creationId xmlns:a16="http://schemas.microsoft.com/office/drawing/2014/main" id="{CEBBE249-0327-4344-9887-DBA17AEB8F31}"/>
            </a:ext>
          </a:extLst>
        </xdr:cNvPr>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30" name="フローチャート: 判断 429">
          <a:extLst>
            <a:ext uri="{FF2B5EF4-FFF2-40B4-BE49-F238E27FC236}">
              <a16:creationId xmlns:a16="http://schemas.microsoft.com/office/drawing/2014/main" id="{39211965-A83A-4E5A-BD5D-9E44526B8F4F}"/>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133985</xdr:rowOff>
    </xdr:from>
    <xdr:to>
      <xdr:col>76</xdr:col>
      <xdr:colOff>165100</xdr:colOff>
      <xdr:row>59</xdr:row>
      <xdr:rowOff>64135</xdr:rowOff>
    </xdr:to>
    <xdr:sp macro="" textlink="">
      <xdr:nvSpPr>
        <xdr:cNvPr id="431" name="フローチャート: 判断 430">
          <a:extLst>
            <a:ext uri="{FF2B5EF4-FFF2-40B4-BE49-F238E27FC236}">
              <a16:creationId xmlns:a16="http://schemas.microsoft.com/office/drawing/2014/main" id="{AD65C80B-4605-485D-984E-02C7A678B023}"/>
            </a:ext>
          </a:extLst>
        </xdr:cNvPr>
        <xdr:cNvSpPr/>
      </xdr:nvSpPr>
      <xdr:spPr>
        <a:xfrm>
          <a:off x="145415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103505</xdr:rowOff>
    </xdr:from>
    <xdr:to>
      <xdr:col>72</xdr:col>
      <xdr:colOff>38100</xdr:colOff>
      <xdr:row>59</xdr:row>
      <xdr:rowOff>33655</xdr:rowOff>
    </xdr:to>
    <xdr:sp macro="" textlink="">
      <xdr:nvSpPr>
        <xdr:cNvPr id="432" name="フローチャート: 判断 431">
          <a:extLst>
            <a:ext uri="{FF2B5EF4-FFF2-40B4-BE49-F238E27FC236}">
              <a16:creationId xmlns:a16="http://schemas.microsoft.com/office/drawing/2014/main" id="{F73D2974-79F7-482A-A587-E8694FE604C9}"/>
            </a:ext>
          </a:extLst>
        </xdr:cNvPr>
        <xdr:cNvSpPr/>
      </xdr:nvSpPr>
      <xdr:spPr>
        <a:xfrm>
          <a:off x="13652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36830</xdr:rowOff>
    </xdr:from>
    <xdr:to>
      <xdr:col>67</xdr:col>
      <xdr:colOff>101600</xdr:colOff>
      <xdr:row>58</xdr:row>
      <xdr:rowOff>138430</xdr:rowOff>
    </xdr:to>
    <xdr:sp macro="" textlink="">
      <xdr:nvSpPr>
        <xdr:cNvPr id="433" name="フローチャート: 判断 432">
          <a:extLst>
            <a:ext uri="{FF2B5EF4-FFF2-40B4-BE49-F238E27FC236}">
              <a16:creationId xmlns:a16="http://schemas.microsoft.com/office/drawing/2014/main" id="{216B75EB-316E-4A34-9FEC-0D7EF494C354}"/>
            </a:ext>
          </a:extLst>
        </xdr:cNvPr>
        <xdr:cNvSpPr/>
      </xdr:nvSpPr>
      <xdr:spPr>
        <a:xfrm>
          <a:off x="12763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F9FA7D78-D22E-441D-947A-2EE2415073C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19D0C205-976D-4412-87C5-D36D0D7BCBE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814D446-5845-418B-AEFE-8941ED71E36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66C12542-256F-45BE-978A-76BCF09FB32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F29DC51B-1D87-4962-A69B-782B3D4B271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439" name="楕円 438">
          <a:extLst>
            <a:ext uri="{FF2B5EF4-FFF2-40B4-BE49-F238E27FC236}">
              <a16:creationId xmlns:a16="http://schemas.microsoft.com/office/drawing/2014/main" id="{02B39EE0-1336-4746-99F2-CD8593282B90}"/>
            </a:ext>
          </a:extLst>
        </xdr:cNvPr>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22877</xdr:rowOff>
    </xdr:from>
    <xdr:ext cx="405111" cy="259045"/>
    <xdr:sp macro="" textlink="">
      <xdr:nvSpPr>
        <xdr:cNvPr id="440" name="【保健センター・保健所】&#10;有形固定資産減価償却率該当値テキスト">
          <a:extLst>
            <a:ext uri="{FF2B5EF4-FFF2-40B4-BE49-F238E27FC236}">
              <a16:creationId xmlns:a16="http://schemas.microsoft.com/office/drawing/2014/main" id="{836FE1D5-FA01-4EF9-9CE1-FF5662010331}"/>
            </a:ext>
          </a:extLst>
        </xdr:cNvPr>
        <xdr:cNvSpPr txBox="1"/>
      </xdr:nvSpPr>
      <xdr:spPr>
        <a:xfrm>
          <a:off x="163576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441" name="楕円 440">
          <a:extLst>
            <a:ext uri="{FF2B5EF4-FFF2-40B4-BE49-F238E27FC236}">
              <a16:creationId xmlns:a16="http://schemas.microsoft.com/office/drawing/2014/main" id="{563D120B-6E23-4A87-AB02-78348A51A8B1}"/>
            </a:ext>
          </a:extLst>
        </xdr:cNvPr>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95250</xdr:rowOff>
    </xdr:to>
    <xdr:cxnSp macro="">
      <xdr:nvCxnSpPr>
        <xdr:cNvPr id="442" name="直線コネクタ 441">
          <a:extLst>
            <a:ext uri="{FF2B5EF4-FFF2-40B4-BE49-F238E27FC236}">
              <a16:creationId xmlns:a16="http://schemas.microsoft.com/office/drawing/2014/main" id="{E92D2A36-7FEA-40BC-A9B4-DF0DE55CC159}"/>
            </a:ext>
          </a:extLst>
        </xdr:cNvPr>
        <xdr:cNvCxnSpPr/>
      </xdr:nvCxnSpPr>
      <xdr:spPr>
        <a:xfrm>
          <a:off x="15481300" y="1017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139700</xdr:rowOff>
    </xdr:from>
    <xdr:to>
      <xdr:col>76</xdr:col>
      <xdr:colOff>165100</xdr:colOff>
      <xdr:row>59</xdr:row>
      <xdr:rowOff>69850</xdr:rowOff>
    </xdr:to>
    <xdr:sp macro="" textlink="">
      <xdr:nvSpPr>
        <xdr:cNvPr id="443" name="楕円 442">
          <a:extLst>
            <a:ext uri="{FF2B5EF4-FFF2-40B4-BE49-F238E27FC236}">
              <a16:creationId xmlns:a16="http://schemas.microsoft.com/office/drawing/2014/main" id="{CEBAEE0E-C5D6-44D6-B366-2A8FE327A7AF}"/>
            </a:ext>
          </a:extLst>
        </xdr:cNvPr>
        <xdr:cNvSpPr/>
      </xdr:nvSpPr>
      <xdr:spPr>
        <a:xfrm>
          <a:off x="14541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19050</xdr:rowOff>
    </xdr:from>
    <xdr:to>
      <xdr:col>81</xdr:col>
      <xdr:colOff>50800</xdr:colOff>
      <xdr:row>59</xdr:row>
      <xdr:rowOff>57150</xdr:rowOff>
    </xdr:to>
    <xdr:cxnSp macro="">
      <xdr:nvCxnSpPr>
        <xdr:cNvPr id="444" name="直線コネクタ 443">
          <a:extLst>
            <a:ext uri="{FF2B5EF4-FFF2-40B4-BE49-F238E27FC236}">
              <a16:creationId xmlns:a16="http://schemas.microsoft.com/office/drawing/2014/main" id="{C91C7352-687A-41FF-9BB3-4523329493BF}"/>
            </a:ext>
          </a:extLst>
        </xdr:cNvPr>
        <xdr:cNvCxnSpPr/>
      </xdr:nvCxnSpPr>
      <xdr:spPr>
        <a:xfrm>
          <a:off x="14592300" y="1013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101600</xdr:rowOff>
    </xdr:from>
    <xdr:to>
      <xdr:col>72</xdr:col>
      <xdr:colOff>38100</xdr:colOff>
      <xdr:row>59</xdr:row>
      <xdr:rowOff>31750</xdr:rowOff>
    </xdr:to>
    <xdr:sp macro="" textlink="">
      <xdr:nvSpPr>
        <xdr:cNvPr id="445" name="楕円 444">
          <a:extLst>
            <a:ext uri="{FF2B5EF4-FFF2-40B4-BE49-F238E27FC236}">
              <a16:creationId xmlns:a16="http://schemas.microsoft.com/office/drawing/2014/main" id="{9A0E2B0A-44F2-4736-A725-F4B8771E8ABF}"/>
            </a:ext>
          </a:extLst>
        </xdr:cNvPr>
        <xdr:cNvSpPr/>
      </xdr:nvSpPr>
      <xdr:spPr>
        <a:xfrm>
          <a:off x="13652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152400</xdr:rowOff>
    </xdr:from>
    <xdr:to>
      <xdr:col>76</xdr:col>
      <xdr:colOff>114300</xdr:colOff>
      <xdr:row>59</xdr:row>
      <xdr:rowOff>19050</xdr:rowOff>
    </xdr:to>
    <xdr:cxnSp macro="">
      <xdr:nvCxnSpPr>
        <xdr:cNvPr id="446" name="直線コネクタ 445">
          <a:extLst>
            <a:ext uri="{FF2B5EF4-FFF2-40B4-BE49-F238E27FC236}">
              <a16:creationId xmlns:a16="http://schemas.microsoft.com/office/drawing/2014/main" id="{EA5956A2-3B67-4811-94C2-940A624EBECD}"/>
            </a:ext>
          </a:extLst>
        </xdr:cNvPr>
        <xdr:cNvCxnSpPr/>
      </xdr:nvCxnSpPr>
      <xdr:spPr>
        <a:xfrm>
          <a:off x="13703300" y="1009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447" name="楕円 446">
          <a:extLst>
            <a:ext uri="{FF2B5EF4-FFF2-40B4-BE49-F238E27FC236}">
              <a16:creationId xmlns:a16="http://schemas.microsoft.com/office/drawing/2014/main" id="{A694C588-FEFC-474B-A30B-2E0CA3180F8E}"/>
            </a:ext>
          </a:extLst>
        </xdr:cNvPr>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152400</xdr:rowOff>
    </xdr:to>
    <xdr:cxnSp macro="">
      <xdr:nvCxnSpPr>
        <xdr:cNvPr id="448" name="直線コネクタ 447">
          <a:extLst>
            <a:ext uri="{FF2B5EF4-FFF2-40B4-BE49-F238E27FC236}">
              <a16:creationId xmlns:a16="http://schemas.microsoft.com/office/drawing/2014/main" id="{5F4A88A9-9E67-42C0-ACD1-2AFAA6F10639}"/>
            </a:ext>
          </a:extLst>
        </xdr:cNvPr>
        <xdr:cNvCxnSpPr/>
      </xdr:nvCxnSpPr>
      <xdr:spPr>
        <a:xfrm>
          <a:off x="12814300" y="1005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49" name="n_1aveValue【保健センター・保健所】&#10;有形固定資産減価償却率">
          <a:extLst>
            <a:ext uri="{FF2B5EF4-FFF2-40B4-BE49-F238E27FC236}">
              <a16:creationId xmlns:a16="http://schemas.microsoft.com/office/drawing/2014/main" id="{338107AC-E476-47A4-A827-A43BF6599917}"/>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80662</xdr:rowOff>
    </xdr:from>
    <xdr:ext cx="405111" cy="259045"/>
    <xdr:sp macro="" textlink="">
      <xdr:nvSpPr>
        <xdr:cNvPr id="450" name="n_2aveValue【保健センター・保健所】&#10;有形固定資産減価償却率">
          <a:extLst>
            <a:ext uri="{FF2B5EF4-FFF2-40B4-BE49-F238E27FC236}">
              <a16:creationId xmlns:a16="http://schemas.microsoft.com/office/drawing/2014/main" id="{D040F424-601D-4184-A929-9258F6FA2205}"/>
            </a:ext>
          </a:extLst>
        </xdr:cNvPr>
        <xdr:cNvSpPr txBox="1"/>
      </xdr:nvSpPr>
      <xdr:spPr>
        <a:xfrm>
          <a:off x="14389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24782</xdr:rowOff>
    </xdr:from>
    <xdr:ext cx="405111" cy="259045"/>
    <xdr:sp macro="" textlink="">
      <xdr:nvSpPr>
        <xdr:cNvPr id="451" name="n_3aveValue【保健センター・保健所】&#10;有形固定資産減価償却率">
          <a:extLst>
            <a:ext uri="{FF2B5EF4-FFF2-40B4-BE49-F238E27FC236}">
              <a16:creationId xmlns:a16="http://schemas.microsoft.com/office/drawing/2014/main" id="{C61117C3-4CA7-4855-BB8D-E540A97FB1A2}"/>
            </a:ext>
          </a:extLst>
        </xdr:cNvPr>
        <xdr:cNvSpPr txBox="1"/>
      </xdr:nvSpPr>
      <xdr:spPr>
        <a:xfrm>
          <a:off x="13500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154957</xdr:rowOff>
    </xdr:from>
    <xdr:ext cx="405111" cy="259045"/>
    <xdr:sp macro="" textlink="">
      <xdr:nvSpPr>
        <xdr:cNvPr id="452" name="n_4aveValue【保健センター・保健所】&#10;有形固定資産減価償却率">
          <a:extLst>
            <a:ext uri="{FF2B5EF4-FFF2-40B4-BE49-F238E27FC236}">
              <a16:creationId xmlns:a16="http://schemas.microsoft.com/office/drawing/2014/main" id="{DE1DD894-3353-4394-AF04-1A7B2DAE2764}"/>
            </a:ext>
          </a:extLst>
        </xdr:cNvPr>
        <xdr:cNvSpPr txBox="1"/>
      </xdr:nvSpPr>
      <xdr:spPr>
        <a:xfrm>
          <a:off x="126117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99077</xdr:rowOff>
    </xdr:from>
    <xdr:ext cx="405111" cy="259045"/>
    <xdr:sp macro="" textlink="">
      <xdr:nvSpPr>
        <xdr:cNvPr id="453" name="n_1mainValue【保健センター・保健所】&#10;有形固定資産減価償却率">
          <a:extLst>
            <a:ext uri="{FF2B5EF4-FFF2-40B4-BE49-F238E27FC236}">
              <a16:creationId xmlns:a16="http://schemas.microsoft.com/office/drawing/2014/main" id="{15428949-7209-4525-9069-06F53942E494}"/>
            </a:ext>
          </a:extLst>
        </xdr:cNvPr>
        <xdr:cNvSpPr txBox="1"/>
      </xdr:nvSpPr>
      <xdr:spPr>
        <a:xfrm>
          <a:off x="152660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60977</xdr:rowOff>
    </xdr:from>
    <xdr:ext cx="405111" cy="259045"/>
    <xdr:sp macro="" textlink="">
      <xdr:nvSpPr>
        <xdr:cNvPr id="454" name="n_2mainValue【保健センター・保健所】&#10;有形固定資産減価償却率">
          <a:extLst>
            <a:ext uri="{FF2B5EF4-FFF2-40B4-BE49-F238E27FC236}">
              <a16:creationId xmlns:a16="http://schemas.microsoft.com/office/drawing/2014/main" id="{76FB50B2-82D1-4F14-8F51-591830A45B4A}"/>
            </a:ext>
          </a:extLst>
        </xdr:cNvPr>
        <xdr:cNvSpPr txBox="1"/>
      </xdr:nvSpPr>
      <xdr:spPr>
        <a:xfrm>
          <a:off x="14389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48277</xdr:rowOff>
    </xdr:from>
    <xdr:ext cx="405111" cy="259045"/>
    <xdr:sp macro="" textlink="">
      <xdr:nvSpPr>
        <xdr:cNvPr id="455" name="n_3mainValue【保健センター・保健所】&#10;有形固定資産減価償却率">
          <a:extLst>
            <a:ext uri="{FF2B5EF4-FFF2-40B4-BE49-F238E27FC236}">
              <a16:creationId xmlns:a16="http://schemas.microsoft.com/office/drawing/2014/main" id="{ABBD25F7-2B76-4114-8966-4FB1015E58B5}"/>
            </a:ext>
          </a:extLst>
        </xdr:cNvPr>
        <xdr:cNvSpPr txBox="1"/>
      </xdr:nvSpPr>
      <xdr:spPr>
        <a:xfrm>
          <a:off x="13500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156227</xdr:rowOff>
    </xdr:from>
    <xdr:ext cx="405111" cy="259045"/>
    <xdr:sp macro="" textlink="">
      <xdr:nvSpPr>
        <xdr:cNvPr id="456" name="n_4mainValue【保健センター・保健所】&#10;有形固定資産減価償却率">
          <a:extLst>
            <a:ext uri="{FF2B5EF4-FFF2-40B4-BE49-F238E27FC236}">
              <a16:creationId xmlns:a16="http://schemas.microsoft.com/office/drawing/2014/main" id="{E58CFD97-8BE8-47C1-9B96-D2E6BD18BF70}"/>
            </a:ext>
          </a:extLst>
        </xdr:cNvPr>
        <xdr:cNvSpPr txBox="1"/>
      </xdr:nvSpPr>
      <xdr:spPr>
        <a:xfrm>
          <a:off x="12611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7" name="正方形/長方形 456">
          <a:extLst>
            <a:ext uri="{FF2B5EF4-FFF2-40B4-BE49-F238E27FC236}">
              <a16:creationId xmlns:a16="http://schemas.microsoft.com/office/drawing/2014/main" id="{50308E57-1B77-4FD1-80A1-3B4F77F6B76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8" name="正方形/長方形 457">
          <a:extLst>
            <a:ext uri="{FF2B5EF4-FFF2-40B4-BE49-F238E27FC236}">
              <a16:creationId xmlns:a16="http://schemas.microsoft.com/office/drawing/2014/main" id="{7B91F7C7-73B2-4E85-95EF-7CC30AD66B9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9" name="正方形/長方形 458">
          <a:extLst>
            <a:ext uri="{FF2B5EF4-FFF2-40B4-BE49-F238E27FC236}">
              <a16:creationId xmlns:a16="http://schemas.microsoft.com/office/drawing/2014/main" id="{C7C6CBE4-E96B-4537-9FFB-DF0C8CFAC62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0" name="正方形/長方形 459">
          <a:extLst>
            <a:ext uri="{FF2B5EF4-FFF2-40B4-BE49-F238E27FC236}">
              <a16:creationId xmlns:a16="http://schemas.microsoft.com/office/drawing/2014/main" id="{1C5B744D-5C08-4DB6-AB54-07E342FB79C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1" name="正方形/長方形 460">
          <a:extLst>
            <a:ext uri="{FF2B5EF4-FFF2-40B4-BE49-F238E27FC236}">
              <a16:creationId xmlns:a16="http://schemas.microsoft.com/office/drawing/2014/main" id="{40251E34-4C8C-4343-A52E-770E57CA896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2" name="正方形/長方形 461">
          <a:extLst>
            <a:ext uri="{FF2B5EF4-FFF2-40B4-BE49-F238E27FC236}">
              <a16:creationId xmlns:a16="http://schemas.microsoft.com/office/drawing/2014/main" id="{31B4BF73-8C06-498A-A8FE-2D8E458A997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3" name="正方形/長方形 462">
          <a:extLst>
            <a:ext uri="{FF2B5EF4-FFF2-40B4-BE49-F238E27FC236}">
              <a16:creationId xmlns:a16="http://schemas.microsoft.com/office/drawing/2014/main" id="{C93A7A4B-4975-4ED4-A1D0-7AE130C3C71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4" name="正方形/長方形 463">
          <a:extLst>
            <a:ext uri="{FF2B5EF4-FFF2-40B4-BE49-F238E27FC236}">
              <a16:creationId xmlns:a16="http://schemas.microsoft.com/office/drawing/2014/main" id="{931711B7-026B-4E2C-819F-6F6DEC739C0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5" name="テキスト ボックス 464">
          <a:extLst>
            <a:ext uri="{FF2B5EF4-FFF2-40B4-BE49-F238E27FC236}">
              <a16:creationId xmlns:a16="http://schemas.microsoft.com/office/drawing/2014/main" id="{3202E0CA-981E-4C84-BD52-A133C80AB92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6" name="直線コネクタ 465">
          <a:extLst>
            <a:ext uri="{FF2B5EF4-FFF2-40B4-BE49-F238E27FC236}">
              <a16:creationId xmlns:a16="http://schemas.microsoft.com/office/drawing/2014/main" id="{3047607F-E335-47AD-88D6-F0A82AAF1A0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7" name="直線コネクタ 466">
          <a:extLst>
            <a:ext uri="{FF2B5EF4-FFF2-40B4-BE49-F238E27FC236}">
              <a16:creationId xmlns:a16="http://schemas.microsoft.com/office/drawing/2014/main" id="{FB935441-752F-4872-AF47-568726A8437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8" name="テキスト ボックス 467">
          <a:extLst>
            <a:ext uri="{FF2B5EF4-FFF2-40B4-BE49-F238E27FC236}">
              <a16:creationId xmlns:a16="http://schemas.microsoft.com/office/drawing/2014/main" id="{030D8FF3-880A-4063-9B8C-2C2706F03DA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9" name="直線コネクタ 468">
          <a:extLst>
            <a:ext uri="{FF2B5EF4-FFF2-40B4-BE49-F238E27FC236}">
              <a16:creationId xmlns:a16="http://schemas.microsoft.com/office/drawing/2014/main" id="{26081798-FFDF-41EB-ABAC-E59C7A0D75B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0" name="テキスト ボックス 469">
          <a:extLst>
            <a:ext uri="{FF2B5EF4-FFF2-40B4-BE49-F238E27FC236}">
              <a16:creationId xmlns:a16="http://schemas.microsoft.com/office/drawing/2014/main" id="{53C660E3-0F01-44AB-B6CF-E897696E3AE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1" name="直線コネクタ 470">
          <a:extLst>
            <a:ext uri="{FF2B5EF4-FFF2-40B4-BE49-F238E27FC236}">
              <a16:creationId xmlns:a16="http://schemas.microsoft.com/office/drawing/2014/main" id="{5F761570-43CC-4170-AB32-9AF604B5292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2" name="テキスト ボックス 471">
          <a:extLst>
            <a:ext uri="{FF2B5EF4-FFF2-40B4-BE49-F238E27FC236}">
              <a16:creationId xmlns:a16="http://schemas.microsoft.com/office/drawing/2014/main" id="{B423FF28-025F-46CB-AC77-A08B6E848D6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3" name="直線コネクタ 472">
          <a:extLst>
            <a:ext uri="{FF2B5EF4-FFF2-40B4-BE49-F238E27FC236}">
              <a16:creationId xmlns:a16="http://schemas.microsoft.com/office/drawing/2014/main" id="{40829825-F38C-478D-8287-568F06C82E0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4" name="テキスト ボックス 473">
          <a:extLst>
            <a:ext uri="{FF2B5EF4-FFF2-40B4-BE49-F238E27FC236}">
              <a16:creationId xmlns:a16="http://schemas.microsoft.com/office/drawing/2014/main" id="{24F11DE1-75E0-4390-BAD0-9E942B1E5D7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a:extLst>
            <a:ext uri="{FF2B5EF4-FFF2-40B4-BE49-F238E27FC236}">
              <a16:creationId xmlns:a16="http://schemas.microsoft.com/office/drawing/2014/main" id="{AA10A804-1A5B-4813-9B4E-8B4A67F255F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a:extLst>
            <a:ext uri="{FF2B5EF4-FFF2-40B4-BE49-F238E27FC236}">
              <a16:creationId xmlns:a16="http://schemas.microsoft.com/office/drawing/2014/main" id="{F19C0189-098C-48A6-A8A9-A49D768F74A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保健センター・保健所】&#10;一人当たり面積グラフ枠">
          <a:extLst>
            <a:ext uri="{FF2B5EF4-FFF2-40B4-BE49-F238E27FC236}">
              <a16:creationId xmlns:a16="http://schemas.microsoft.com/office/drawing/2014/main" id="{CC79A6EA-B354-4DD3-B8B8-3F697A47E16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478" name="直線コネクタ 477">
          <a:extLst>
            <a:ext uri="{FF2B5EF4-FFF2-40B4-BE49-F238E27FC236}">
              <a16:creationId xmlns:a16="http://schemas.microsoft.com/office/drawing/2014/main" id="{8CE78D3B-B38F-4527-A2FE-05140E33517B}"/>
            </a:ext>
          </a:extLst>
        </xdr:cNvPr>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479" name="【保健センター・保健所】&#10;一人当たり面積最小値テキスト">
          <a:extLst>
            <a:ext uri="{FF2B5EF4-FFF2-40B4-BE49-F238E27FC236}">
              <a16:creationId xmlns:a16="http://schemas.microsoft.com/office/drawing/2014/main" id="{04606DB6-5459-4548-A750-B1581984B2CD}"/>
            </a:ext>
          </a:extLst>
        </xdr:cNvPr>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480" name="直線コネクタ 479">
          <a:extLst>
            <a:ext uri="{FF2B5EF4-FFF2-40B4-BE49-F238E27FC236}">
              <a16:creationId xmlns:a16="http://schemas.microsoft.com/office/drawing/2014/main" id="{F4BCD90F-4C97-4409-9B4C-01D150422888}"/>
            </a:ext>
          </a:extLst>
        </xdr:cNvPr>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481" name="【保健センター・保健所】&#10;一人当たり面積最大値テキスト">
          <a:extLst>
            <a:ext uri="{FF2B5EF4-FFF2-40B4-BE49-F238E27FC236}">
              <a16:creationId xmlns:a16="http://schemas.microsoft.com/office/drawing/2014/main" id="{AB599295-66E0-4629-B70F-36059E3E43F1}"/>
            </a:ext>
          </a:extLst>
        </xdr:cNvPr>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482" name="直線コネクタ 481">
          <a:extLst>
            <a:ext uri="{FF2B5EF4-FFF2-40B4-BE49-F238E27FC236}">
              <a16:creationId xmlns:a16="http://schemas.microsoft.com/office/drawing/2014/main" id="{1DD63CB2-9409-4B6D-9D9B-399ECD8CF0C3}"/>
            </a:ext>
          </a:extLst>
        </xdr:cNvPr>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63746</xdr:rowOff>
    </xdr:from>
    <xdr:ext cx="469744" cy="259045"/>
    <xdr:sp macro="" textlink="">
      <xdr:nvSpPr>
        <xdr:cNvPr id="483" name="【保健センター・保健所】&#10;一人当たり面積平均値テキスト">
          <a:extLst>
            <a:ext uri="{FF2B5EF4-FFF2-40B4-BE49-F238E27FC236}">
              <a16:creationId xmlns:a16="http://schemas.microsoft.com/office/drawing/2014/main" id="{FA8982E3-623B-4900-8397-F4A118C781A8}"/>
            </a:ext>
          </a:extLst>
        </xdr:cNvPr>
        <xdr:cNvSpPr txBox="1"/>
      </xdr:nvSpPr>
      <xdr:spPr>
        <a:xfrm>
          <a:off x="22199600" y="1069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484" name="フローチャート: 判断 483">
          <a:extLst>
            <a:ext uri="{FF2B5EF4-FFF2-40B4-BE49-F238E27FC236}">
              <a16:creationId xmlns:a16="http://schemas.microsoft.com/office/drawing/2014/main" id="{6822A72D-81D3-40B5-BBBE-029AA9404524}"/>
            </a:ext>
          </a:extLst>
        </xdr:cNvPr>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23952</xdr:rowOff>
    </xdr:from>
    <xdr:to>
      <xdr:col>112</xdr:col>
      <xdr:colOff>38100</xdr:colOff>
      <xdr:row>63</xdr:row>
      <xdr:rowOff>125552</xdr:rowOff>
    </xdr:to>
    <xdr:sp macro="" textlink="">
      <xdr:nvSpPr>
        <xdr:cNvPr id="485" name="フローチャート: 判断 484">
          <a:extLst>
            <a:ext uri="{FF2B5EF4-FFF2-40B4-BE49-F238E27FC236}">
              <a16:creationId xmlns:a16="http://schemas.microsoft.com/office/drawing/2014/main" id="{AEA68E16-43DB-4C32-A0BE-10DE9C03E8C7}"/>
            </a:ext>
          </a:extLst>
        </xdr:cNvPr>
        <xdr:cNvSpPr/>
      </xdr:nvSpPr>
      <xdr:spPr>
        <a:xfrm>
          <a:off x="21272500" y="1082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33096</xdr:rowOff>
    </xdr:from>
    <xdr:to>
      <xdr:col>107</xdr:col>
      <xdr:colOff>101600</xdr:colOff>
      <xdr:row>63</xdr:row>
      <xdr:rowOff>134696</xdr:rowOff>
    </xdr:to>
    <xdr:sp macro="" textlink="">
      <xdr:nvSpPr>
        <xdr:cNvPr id="486" name="フローチャート: 判断 485">
          <a:extLst>
            <a:ext uri="{FF2B5EF4-FFF2-40B4-BE49-F238E27FC236}">
              <a16:creationId xmlns:a16="http://schemas.microsoft.com/office/drawing/2014/main" id="{BC9CBF13-3A72-42DF-AA2B-76FF84AD820A}"/>
            </a:ext>
          </a:extLst>
        </xdr:cNvPr>
        <xdr:cNvSpPr/>
      </xdr:nvSpPr>
      <xdr:spPr>
        <a:xfrm>
          <a:off x="20383500" y="1083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25553</xdr:rowOff>
    </xdr:from>
    <xdr:to>
      <xdr:col>102</xdr:col>
      <xdr:colOff>165100</xdr:colOff>
      <xdr:row>63</xdr:row>
      <xdr:rowOff>127153</xdr:rowOff>
    </xdr:to>
    <xdr:sp macro="" textlink="">
      <xdr:nvSpPr>
        <xdr:cNvPr id="487" name="フローチャート: 判断 486">
          <a:extLst>
            <a:ext uri="{FF2B5EF4-FFF2-40B4-BE49-F238E27FC236}">
              <a16:creationId xmlns:a16="http://schemas.microsoft.com/office/drawing/2014/main" id="{28C67156-0E2C-4304-B0F7-EEABDF216FD7}"/>
            </a:ext>
          </a:extLst>
        </xdr:cNvPr>
        <xdr:cNvSpPr/>
      </xdr:nvSpPr>
      <xdr:spPr>
        <a:xfrm>
          <a:off x="19494500" y="1082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27381</xdr:rowOff>
    </xdr:from>
    <xdr:to>
      <xdr:col>98</xdr:col>
      <xdr:colOff>38100</xdr:colOff>
      <xdr:row>63</xdr:row>
      <xdr:rowOff>128981</xdr:rowOff>
    </xdr:to>
    <xdr:sp macro="" textlink="">
      <xdr:nvSpPr>
        <xdr:cNvPr id="488" name="フローチャート: 判断 487">
          <a:extLst>
            <a:ext uri="{FF2B5EF4-FFF2-40B4-BE49-F238E27FC236}">
              <a16:creationId xmlns:a16="http://schemas.microsoft.com/office/drawing/2014/main" id="{04F20FFE-41B6-4862-92FB-6FB83DE98094}"/>
            </a:ext>
          </a:extLst>
        </xdr:cNvPr>
        <xdr:cNvSpPr/>
      </xdr:nvSpPr>
      <xdr:spPr>
        <a:xfrm>
          <a:off x="18605500" y="1082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E7288E03-6713-4A67-94B5-140AB9F5709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1B3AE6FA-65E5-4D5A-A70F-D262E53B0E6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88183FF0-1423-4262-A677-6AC84688249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76A3F265-0D8C-41EC-8845-419C17A292D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99B80904-9068-45BE-B77D-A5E3105362A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57785</xdr:rowOff>
    </xdr:from>
    <xdr:to>
      <xdr:col>116</xdr:col>
      <xdr:colOff>114300</xdr:colOff>
      <xdr:row>63</xdr:row>
      <xdr:rowOff>159385</xdr:rowOff>
    </xdr:to>
    <xdr:sp macro="" textlink="">
      <xdr:nvSpPr>
        <xdr:cNvPr id="494" name="楕円 493">
          <a:extLst>
            <a:ext uri="{FF2B5EF4-FFF2-40B4-BE49-F238E27FC236}">
              <a16:creationId xmlns:a16="http://schemas.microsoft.com/office/drawing/2014/main" id="{993C87DC-B24B-4F67-B4FF-A0DCECC4560B}"/>
            </a:ext>
          </a:extLst>
        </xdr:cNvPr>
        <xdr:cNvSpPr/>
      </xdr:nvSpPr>
      <xdr:spPr>
        <a:xfrm>
          <a:off x="221107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19296</xdr:rowOff>
    </xdr:from>
    <xdr:ext cx="469744" cy="259045"/>
    <xdr:sp macro="" textlink="">
      <xdr:nvSpPr>
        <xdr:cNvPr id="495" name="【保健センター・保健所】&#10;一人当たり面積該当値テキスト">
          <a:extLst>
            <a:ext uri="{FF2B5EF4-FFF2-40B4-BE49-F238E27FC236}">
              <a16:creationId xmlns:a16="http://schemas.microsoft.com/office/drawing/2014/main" id="{5D37E984-3CB0-42CF-AE5C-F42459BA9B8C}"/>
            </a:ext>
          </a:extLst>
        </xdr:cNvPr>
        <xdr:cNvSpPr txBox="1"/>
      </xdr:nvSpPr>
      <xdr:spPr>
        <a:xfrm>
          <a:off x="22199600" y="1082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59842</xdr:rowOff>
    </xdr:from>
    <xdr:to>
      <xdr:col>112</xdr:col>
      <xdr:colOff>38100</xdr:colOff>
      <xdr:row>63</xdr:row>
      <xdr:rowOff>161442</xdr:rowOff>
    </xdr:to>
    <xdr:sp macro="" textlink="">
      <xdr:nvSpPr>
        <xdr:cNvPr id="496" name="楕円 495">
          <a:extLst>
            <a:ext uri="{FF2B5EF4-FFF2-40B4-BE49-F238E27FC236}">
              <a16:creationId xmlns:a16="http://schemas.microsoft.com/office/drawing/2014/main" id="{3A3C4085-3287-43BB-B6BF-7EF7874DE0C7}"/>
            </a:ext>
          </a:extLst>
        </xdr:cNvPr>
        <xdr:cNvSpPr/>
      </xdr:nvSpPr>
      <xdr:spPr>
        <a:xfrm>
          <a:off x="21272500" y="1086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108585</xdr:rowOff>
    </xdr:from>
    <xdr:to>
      <xdr:col>116</xdr:col>
      <xdr:colOff>63500</xdr:colOff>
      <xdr:row>63</xdr:row>
      <xdr:rowOff>110642</xdr:rowOff>
    </xdr:to>
    <xdr:cxnSp macro="">
      <xdr:nvCxnSpPr>
        <xdr:cNvPr id="497" name="直線コネクタ 496">
          <a:extLst>
            <a:ext uri="{FF2B5EF4-FFF2-40B4-BE49-F238E27FC236}">
              <a16:creationId xmlns:a16="http://schemas.microsoft.com/office/drawing/2014/main" id="{E3D603AC-6024-4949-8117-DE2897902C61}"/>
            </a:ext>
          </a:extLst>
        </xdr:cNvPr>
        <xdr:cNvCxnSpPr/>
      </xdr:nvCxnSpPr>
      <xdr:spPr>
        <a:xfrm flipV="1">
          <a:off x="21323300" y="10909935"/>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60757</xdr:rowOff>
    </xdr:from>
    <xdr:to>
      <xdr:col>107</xdr:col>
      <xdr:colOff>101600</xdr:colOff>
      <xdr:row>63</xdr:row>
      <xdr:rowOff>162357</xdr:rowOff>
    </xdr:to>
    <xdr:sp macro="" textlink="">
      <xdr:nvSpPr>
        <xdr:cNvPr id="498" name="楕円 497">
          <a:extLst>
            <a:ext uri="{FF2B5EF4-FFF2-40B4-BE49-F238E27FC236}">
              <a16:creationId xmlns:a16="http://schemas.microsoft.com/office/drawing/2014/main" id="{27FC5905-55A7-419D-88A1-8D2A1B0A642C}"/>
            </a:ext>
          </a:extLst>
        </xdr:cNvPr>
        <xdr:cNvSpPr/>
      </xdr:nvSpPr>
      <xdr:spPr>
        <a:xfrm>
          <a:off x="20383500" y="1086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110642</xdr:rowOff>
    </xdr:from>
    <xdr:to>
      <xdr:col>111</xdr:col>
      <xdr:colOff>177800</xdr:colOff>
      <xdr:row>63</xdr:row>
      <xdr:rowOff>111557</xdr:rowOff>
    </xdr:to>
    <xdr:cxnSp macro="">
      <xdr:nvCxnSpPr>
        <xdr:cNvPr id="499" name="直線コネクタ 498">
          <a:extLst>
            <a:ext uri="{FF2B5EF4-FFF2-40B4-BE49-F238E27FC236}">
              <a16:creationId xmlns:a16="http://schemas.microsoft.com/office/drawing/2014/main" id="{BE20330A-A3C8-4DEF-8909-5AAF9C8ADBCC}"/>
            </a:ext>
          </a:extLst>
        </xdr:cNvPr>
        <xdr:cNvCxnSpPr/>
      </xdr:nvCxnSpPr>
      <xdr:spPr>
        <a:xfrm flipV="1">
          <a:off x="20434300" y="1091199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61671</xdr:rowOff>
    </xdr:from>
    <xdr:to>
      <xdr:col>102</xdr:col>
      <xdr:colOff>165100</xdr:colOff>
      <xdr:row>63</xdr:row>
      <xdr:rowOff>163271</xdr:rowOff>
    </xdr:to>
    <xdr:sp macro="" textlink="">
      <xdr:nvSpPr>
        <xdr:cNvPr id="500" name="楕円 499">
          <a:extLst>
            <a:ext uri="{FF2B5EF4-FFF2-40B4-BE49-F238E27FC236}">
              <a16:creationId xmlns:a16="http://schemas.microsoft.com/office/drawing/2014/main" id="{81064FB1-AB09-4E27-9BBB-FD24BF135E71}"/>
            </a:ext>
          </a:extLst>
        </xdr:cNvPr>
        <xdr:cNvSpPr/>
      </xdr:nvSpPr>
      <xdr:spPr>
        <a:xfrm>
          <a:off x="19494500" y="1086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111557</xdr:rowOff>
    </xdr:from>
    <xdr:to>
      <xdr:col>107</xdr:col>
      <xdr:colOff>50800</xdr:colOff>
      <xdr:row>63</xdr:row>
      <xdr:rowOff>112471</xdr:rowOff>
    </xdr:to>
    <xdr:cxnSp macro="">
      <xdr:nvCxnSpPr>
        <xdr:cNvPr id="501" name="直線コネクタ 500">
          <a:extLst>
            <a:ext uri="{FF2B5EF4-FFF2-40B4-BE49-F238E27FC236}">
              <a16:creationId xmlns:a16="http://schemas.microsoft.com/office/drawing/2014/main" id="{29B8AC70-E5F2-4754-9090-F45F02DEAB0D}"/>
            </a:ext>
          </a:extLst>
        </xdr:cNvPr>
        <xdr:cNvCxnSpPr/>
      </xdr:nvCxnSpPr>
      <xdr:spPr>
        <a:xfrm flipV="1">
          <a:off x="19545300" y="1091290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63271</xdr:rowOff>
    </xdr:from>
    <xdr:to>
      <xdr:col>98</xdr:col>
      <xdr:colOff>38100</xdr:colOff>
      <xdr:row>63</xdr:row>
      <xdr:rowOff>164871</xdr:rowOff>
    </xdr:to>
    <xdr:sp macro="" textlink="">
      <xdr:nvSpPr>
        <xdr:cNvPr id="502" name="楕円 501">
          <a:extLst>
            <a:ext uri="{FF2B5EF4-FFF2-40B4-BE49-F238E27FC236}">
              <a16:creationId xmlns:a16="http://schemas.microsoft.com/office/drawing/2014/main" id="{121DE993-CC0A-409A-B412-920EF1531B49}"/>
            </a:ext>
          </a:extLst>
        </xdr:cNvPr>
        <xdr:cNvSpPr/>
      </xdr:nvSpPr>
      <xdr:spPr>
        <a:xfrm>
          <a:off x="18605500" y="1086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112471</xdr:rowOff>
    </xdr:from>
    <xdr:to>
      <xdr:col>102</xdr:col>
      <xdr:colOff>114300</xdr:colOff>
      <xdr:row>63</xdr:row>
      <xdr:rowOff>114071</xdr:rowOff>
    </xdr:to>
    <xdr:cxnSp macro="">
      <xdr:nvCxnSpPr>
        <xdr:cNvPr id="503" name="直線コネクタ 502">
          <a:extLst>
            <a:ext uri="{FF2B5EF4-FFF2-40B4-BE49-F238E27FC236}">
              <a16:creationId xmlns:a16="http://schemas.microsoft.com/office/drawing/2014/main" id="{77317ED7-E87B-4366-B467-4D31C01F96F1}"/>
            </a:ext>
          </a:extLst>
        </xdr:cNvPr>
        <xdr:cNvCxnSpPr/>
      </xdr:nvCxnSpPr>
      <xdr:spPr>
        <a:xfrm flipV="1">
          <a:off x="18656300" y="1091382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142079</xdr:rowOff>
    </xdr:from>
    <xdr:ext cx="469744" cy="259045"/>
    <xdr:sp macro="" textlink="">
      <xdr:nvSpPr>
        <xdr:cNvPr id="504" name="n_1aveValue【保健センター・保健所】&#10;一人当たり面積">
          <a:extLst>
            <a:ext uri="{FF2B5EF4-FFF2-40B4-BE49-F238E27FC236}">
              <a16:creationId xmlns:a16="http://schemas.microsoft.com/office/drawing/2014/main" id="{E8B5626C-AB90-4F3D-9862-8D02B81D913C}"/>
            </a:ext>
          </a:extLst>
        </xdr:cNvPr>
        <xdr:cNvSpPr txBox="1"/>
      </xdr:nvSpPr>
      <xdr:spPr>
        <a:xfrm>
          <a:off x="21075727" y="1060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151223</xdr:rowOff>
    </xdr:from>
    <xdr:ext cx="469744" cy="259045"/>
    <xdr:sp macro="" textlink="">
      <xdr:nvSpPr>
        <xdr:cNvPr id="505" name="n_2aveValue【保健センター・保健所】&#10;一人当たり面積">
          <a:extLst>
            <a:ext uri="{FF2B5EF4-FFF2-40B4-BE49-F238E27FC236}">
              <a16:creationId xmlns:a16="http://schemas.microsoft.com/office/drawing/2014/main" id="{FE00EDB2-8FB8-496A-83F8-108E9487ED2A}"/>
            </a:ext>
          </a:extLst>
        </xdr:cNvPr>
        <xdr:cNvSpPr txBox="1"/>
      </xdr:nvSpPr>
      <xdr:spPr>
        <a:xfrm>
          <a:off x="20199427" y="1060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143680</xdr:rowOff>
    </xdr:from>
    <xdr:ext cx="469744" cy="259045"/>
    <xdr:sp macro="" textlink="">
      <xdr:nvSpPr>
        <xdr:cNvPr id="506" name="n_3aveValue【保健センター・保健所】&#10;一人当たり面積">
          <a:extLst>
            <a:ext uri="{FF2B5EF4-FFF2-40B4-BE49-F238E27FC236}">
              <a16:creationId xmlns:a16="http://schemas.microsoft.com/office/drawing/2014/main" id="{CB91408C-C995-4DF4-84FA-4326506C933F}"/>
            </a:ext>
          </a:extLst>
        </xdr:cNvPr>
        <xdr:cNvSpPr txBox="1"/>
      </xdr:nvSpPr>
      <xdr:spPr>
        <a:xfrm>
          <a:off x="19310427" y="10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145508</xdr:rowOff>
    </xdr:from>
    <xdr:ext cx="469744" cy="259045"/>
    <xdr:sp macro="" textlink="">
      <xdr:nvSpPr>
        <xdr:cNvPr id="507" name="n_4aveValue【保健センター・保健所】&#10;一人当たり面積">
          <a:extLst>
            <a:ext uri="{FF2B5EF4-FFF2-40B4-BE49-F238E27FC236}">
              <a16:creationId xmlns:a16="http://schemas.microsoft.com/office/drawing/2014/main" id="{455FA456-CADB-40D6-824B-F7DC5D992AF5}"/>
            </a:ext>
          </a:extLst>
        </xdr:cNvPr>
        <xdr:cNvSpPr txBox="1"/>
      </xdr:nvSpPr>
      <xdr:spPr>
        <a:xfrm>
          <a:off x="18421427" y="1060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152569</xdr:rowOff>
    </xdr:from>
    <xdr:ext cx="469744" cy="259045"/>
    <xdr:sp macro="" textlink="">
      <xdr:nvSpPr>
        <xdr:cNvPr id="508" name="n_1mainValue【保健センター・保健所】&#10;一人当たり面積">
          <a:extLst>
            <a:ext uri="{FF2B5EF4-FFF2-40B4-BE49-F238E27FC236}">
              <a16:creationId xmlns:a16="http://schemas.microsoft.com/office/drawing/2014/main" id="{2C440323-268C-4323-BCC8-CA44FE5C3C6D}"/>
            </a:ext>
          </a:extLst>
        </xdr:cNvPr>
        <xdr:cNvSpPr txBox="1"/>
      </xdr:nvSpPr>
      <xdr:spPr>
        <a:xfrm>
          <a:off x="21075727" y="1095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153484</xdr:rowOff>
    </xdr:from>
    <xdr:ext cx="469744" cy="259045"/>
    <xdr:sp macro="" textlink="">
      <xdr:nvSpPr>
        <xdr:cNvPr id="509" name="n_2mainValue【保健センター・保健所】&#10;一人当たり面積">
          <a:extLst>
            <a:ext uri="{FF2B5EF4-FFF2-40B4-BE49-F238E27FC236}">
              <a16:creationId xmlns:a16="http://schemas.microsoft.com/office/drawing/2014/main" id="{A6305D3A-845A-4B86-B5C0-23FBA10588B6}"/>
            </a:ext>
          </a:extLst>
        </xdr:cNvPr>
        <xdr:cNvSpPr txBox="1"/>
      </xdr:nvSpPr>
      <xdr:spPr>
        <a:xfrm>
          <a:off x="20199427" y="1095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154398</xdr:rowOff>
    </xdr:from>
    <xdr:ext cx="469744" cy="259045"/>
    <xdr:sp macro="" textlink="">
      <xdr:nvSpPr>
        <xdr:cNvPr id="510" name="n_3mainValue【保健センター・保健所】&#10;一人当たり面積">
          <a:extLst>
            <a:ext uri="{FF2B5EF4-FFF2-40B4-BE49-F238E27FC236}">
              <a16:creationId xmlns:a16="http://schemas.microsoft.com/office/drawing/2014/main" id="{CD3B0106-2C2C-41D5-AB32-0CACAEA17AB0}"/>
            </a:ext>
          </a:extLst>
        </xdr:cNvPr>
        <xdr:cNvSpPr txBox="1"/>
      </xdr:nvSpPr>
      <xdr:spPr>
        <a:xfrm>
          <a:off x="19310427" y="1095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155998</xdr:rowOff>
    </xdr:from>
    <xdr:ext cx="469744" cy="259045"/>
    <xdr:sp macro="" textlink="">
      <xdr:nvSpPr>
        <xdr:cNvPr id="511" name="n_4mainValue【保健センター・保健所】&#10;一人当たり面積">
          <a:extLst>
            <a:ext uri="{FF2B5EF4-FFF2-40B4-BE49-F238E27FC236}">
              <a16:creationId xmlns:a16="http://schemas.microsoft.com/office/drawing/2014/main" id="{894511BC-80F0-4BFA-BAF6-98D3B6560B37}"/>
            </a:ext>
          </a:extLst>
        </xdr:cNvPr>
        <xdr:cNvSpPr txBox="1"/>
      </xdr:nvSpPr>
      <xdr:spPr>
        <a:xfrm>
          <a:off x="18421427" y="1095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2" name="正方形/長方形 511">
          <a:extLst>
            <a:ext uri="{FF2B5EF4-FFF2-40B4-BE49-F238E27FC236}">
              <a16:creationId xmlns:a16="http://schemas.microsoft.com/office/drawing/2014/main" id="{F8A37E24-63B2-42B0-9E8C-51EDD0A5352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3" name="正方形/長方形 512">
          <a:extLst>
            <a:ext uri="{FF2B5EF4-FFF2-40B4-BE49-F238E27FC236}">
              <a16:creationId xmlns:a16="http://schemas.microsoft.com/office/drawing/2014/main" id="{B43711B2-01A2-4007-90ED-88512B7DF75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4" name="正方形/長方形 513">
          <a:extLst>
            <a:ext uri="{FF2B5EF4-FFF2-40B4-BE49-F238E27FC236}">
              <a16:creationId xmlns:a16="http://schemas.microsoft.com/office/drawing/2014/main" id="{1924921E-29DB-4ED9-80A0-C4D96010379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5" name="正方形/長方形 514">
          <a:extLst>
            <a:ext uri="{FF2B5EF4-FFF2-40B4-BE49-F238E27FC236}">
              <a16:creationId xmlns:a16="http://schemas.microsoft.com/office/drawing/2014/main" id="{6FA32A9C-697B-417F-8D3C-74F23B21E02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6" name="正方形/長方形 515">
          <a:extLst>
            <a:ext uri="{FF2B5EF4-FFF2-40B4-BE49-F238E27FC236}">
              <a16:creationId xmlns:a16="http://schemas.microsoft.com/office/drawing/2014/main" id="{89F6B8E7-9165-4520-9896-0465801BB8B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7" name="正方形/長方形 516">
          <a:extLst>
            <a:ext uri="{FF2B5EF4-FFF2-40B4-BE49-F238E27FC236}">
              <a16:creationId xmlns:a16="http://schemas.microsoft.com/office/drawing/2014/main" id="{D75A35F0-5928-493E-8D7B-C8FE78665CA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8" name="正方形/長方形 517">
          <a:extLst>
            <a:ext uri="{FF2B5EF4-FFF2-40B4-BE49-F238E27FC236}">
              <a16:creationId xmlns:a16="http://schemas.microsoft.com/office/drawing/2014/main" id="{AEE9951C-417C-45C7-8671-30A1796F8F0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正方形/長方形 518">
          <a:extLst>
            <a:ext uri="{FF2B5EF4-FFF2-40B4-BE49-F238E27FC236}">
              <a16:creationId xmlns:a16="http://schemas.microsoft.com/office/drawing/2014/main" id="{68263832-C924-41FF-A87B-4DCBE5D96AB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0" name="テキスト ボックス 519">
          <a:extLst>
            <a:ext uri="{FF2B5EF4-FFF2-40B4-BE49-F238E27FC236}">
              <a16:creationId xmlns:a16="http://schemas.microsoft.com/office/drawing/2014/main" id="{35240895-585F-4D1C-9476-1636713D08B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1" name="直線コネクタ 520">
          <a:extLst>
            <a:ext uri="{FF2B5EF4-FFF2-40B4-BE49-F238E27FC236}">
              <a16:creationId xmlns:a16="http://schemas.microsoft.com/office/drawing/2014/main" id="{120D5AC1-D51D-46D8-BBF9-CCA517C06B9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2" name="テキスト ボックス 521">
          <a:extLst>
            <a:ext uri="{FF2B5EF4-FFF2-40B4-BE49-F238E27FC236}">
              <a16:creationId xmlns:a16="http://schemas.microsoft.com/office/drawing/2014/main" id="{A902A2C2-EE1F-402E-97B9-C7702384DF9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3" name="直線コネクタ 522">
          <a:extLst>
            <a:ext uri="{FF2B5EF4-FFF2-40B4-BE49-F238E27FC236}">
              <a16:creationId xmlns:a16="http://schemas.microsoft.com/office/drawing/2014/main" id="{2264B092-AEAD-4240-8C4A-7C06CE66723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4" name="テキスト ボックス 523">
          <a:extLst>
            <a:ext uri="{FF2B5EF4-FFF2-40B4-BE49-F238E27FC236}">
              <a16:creationId xmlns:a16="http://schemas.microsoft.com/office/drawing/2014/main" id="{313F3C5E-5DF1-4AB9-BC7C-97B759E311A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5" name="直線コネクタ 524">
          <a:extLst>
            <a:ext uri="{FF2B5EF4-FFF2-40B4-BE49-F238E27FC236}">
              <a16:creationId xmlns:a16="http://schemas.microsoft.com/office/drawing/2014/main" id="{3FDC658E-8565-407D-BF5C-36B6890AFB6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6" name="テキスト ボックス 525">
          <a:extLst>
            <a:ext uri="{FF2B5EF4-FFF2-40B4-BE49-F238E27FC236}">
              <a16:creationId xmlns:a16="http://schemas.microsoft.com/office/drawing/2014/main" id="{ED8F0550-23AE-4AC0-93CF-385A7AE4D7A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7" name="直線コネクタ 526">
          <a:extLst>
            <a:ext uri="{FF2B5EF4-FFF2-40B4-BE49-F238E27FC236}">
              <a16:creationId xmlns:a16="http://schemas.microsoft.com/office/drawing/2014/main" id="{B632F2AB-3140-4D9E-B912-7CB294DD655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8" name="テキスト ボックス 527">
          <a:extLst>
            <a:ext uri="{FF2B5EF4-FFF2-40B4-BE49-F238E27FC236}">
              <a16:creationId xmlns:a16="http://schemas.microsoft.com/office/drawing/2014/main" id="{512980A6-7D0B-43AA-B2A5-66C186C494E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9" name="直線コネクタ 528">
          <a:extLst>
            <a:ext uri="{FF2B5EF4-FFF2-40B4-BE49-F238E27FC236}">
              <a16:creationId xmlns:a16="http://schemas.microsoft.com/office/drawing/2014/main" id="{13FC4503-D872-4D62-BC30-D5028B496A6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0" name="テキスト ボックス 529">
          <a:extLst>
            <a:ext uri="{FF2B5EF4-FFF2-40B4-BE49-F238E27FC236}">
              <a16:creationId xmlns:a16="http://schemas.microsoft.com/office/drawing/2014/main" id="{C96EDA33-1E40-4A74-84AF-AA0FE29172D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1" name="直線コネクタ 530">
          <a:extLst>
            <a:ext uri="{FF2B5EF4-FFF2-40B4-BE49-F238E27FC236}">
              <a16:creationId xmlns:a16="http://schemas.microsoft.com/office/drawing/2014/main" id="{8046ACBA-AC78-4C7C-9118-FB66C4DF460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32" name="テキスト ボックス 531">
          <a:extLst>
            <a:ext uri="{FF2B5EF4-FFF2-40B4-BE49-F238E27FC236}">
              <a16:creationId xmlns:a16="http://schemas.microsoft.com/office/drawing/2014/main" id="{F2AAFBC3-A178-4804-A4AC-2901DBF93836}"/>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3" name="直線コネクタ 532">
          <a:extLst>
            <a:ext uri="{FF2B5EF4-FFF2-40B4-BE49-F238E27FC236}">
              <a16:creationId xmlns:a16="http://schemas.microsoft.com/office/drawing/2014/main" id="{5DF84E67-063C-469D-9E99-F45869041AD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消防施設】&#10;有形固定資産減価償却率グラフ枠">
          <a:extLst>
            <a:ext uri="{FF2B5EF4-FFF2-40B4-BE49-F238E27FC236}">
              <a16:creationId xmlns:a16="http://schemas.microsoft.com/office/drawing/2014/main" id="{9E75FCEE-99CF-4AA4-9242-05B5AB39ABE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35" name="直線コネクタ 534">
          <a:extLst>
            <a:ext uri="{FF2B5EF4-FFF2-40B4-BE49-F238E27FC236}">
              <a16:creationId xmlns:a16="http://schemas.microsoft.com/office/drawing/2014/main" id="{A384BDAC-F404-4251-8E85-67D3DD934CA1}"/>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36" name="【消防施設】&#10;有形固定資産減価償却率最小値テキスト">
          <a:extLst>
            <a:ext uri="{FF2B5EF4-FFF2-40B4-BE49-F238E27FC236}">
              <a16:creationId xmlns:a16="http://schemas.microsoft.com/office/drawing/2014/main" id="{7C6E4E6C-938D-4043-8866-97C2FBB3D474}"/>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37" name="直線コネクタ 536">
          <a:extLst>
            <a:ext uri="{FF2B5EF4-FFF2-40B4-BE49-F238E27FC236}">
              <a16:creationId xmlns:a16="http://schemas.microsoft.com/office/drawing/2014/main" id="{FFFD973B-28FC-4409-8DC6-B3653FADB88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38" name="【消防施設】&#10;有形固定資産減価償却率最大値テキスト">
          <a:extLst>
            <a:ext uri="{FF2B5EF4-FFF2-40B4-BE49-F238E27FC236}">
              <a16:creationId xmlns:a16="http://schemas.microsoft.com/office/drawing/2014/main" id="{807C32D0-0F8E-4B8E-99D6-399B392B08A9}"/>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39" name="直線コネクタ 538">
          <a:extLst>
            <a:ext uri="{FF2B5EF4-FFF2-40B4-BE49-F238E27FC236}">
              <a16:creationId xmlns:a16="http://schemas.microsoft.com/office/drawing/2014/main" id="{EC013D93-39B3-4217-8211-F0CFF3A3F341}"/>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540" name="【消防施設】&#10;有形固定資産減価償却率平均値テキスト">
          <a:extLst>
            <a:ext uri="{FF2B5EF4-FFF2-40B4-BE49-F238E27FC236}">
              <a16:creationId xmlns:a16="http://schemas.microsoft.com/office/drawing/2014/main" id="{F4754A9F-EF60-4672-A02A-018DE0BB30BC}"/>
            </a:ext>
          </a:extLst>
        </xdr:cNvPr>
        <xdr:cNvSpPr txBox="1"/>
      </xdr:nvSpPr>
      <xdr:spPr>
        <a:xfrm>
          <a:off x="1635760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541" name="フローチャート: 判断 540">
          <a:extLst>
            <a:ext uri="{FF2B5EF4-FFF2-40B4-BE49-F238E27FC236}">
              <a16:creationId xmlns:a16="http://schemas.microsoft.com/office/drawing/2014/main" id="{8CACB8E9-98E3-4746-BF77-0E4A5355476C}"/>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542" name="フローチャート: 判断 541">
          <a:extLst>
            <a:ext uri="{FF2B5EF4-FFF2-40B4-BE49-F238E27FC236}">
              <a16:creationId xmlns:a16="http://schemas.microsoft.com/office/drawing/2014/main" id="{FF29D42E-31A8-4E37-96A2-9AC61E61B61D}"/>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543" name="フローチャート: 判断 542">
          <a:extLst>
            <a:ext uri="{FF2B5EF4-FFF2-40B4-BE49-F238E27FC236}">
              <a16:creationId xmlns:a16="http://schemas.microsoft.com/office/drawing/2014/main" id="{4935F4D0-12F0-4E24-B14B-81556C8D1818}"/>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544" name="フローチャート: 判断 543">
          <a:extLst>
            <a:ext uri="{FF2B5EF4-FFF2-40B4-BE49-F238E27FC236}">
              <a16:creationId xmlns:a16="http://schemas.microsoft.com/office/drawing/2014/main" id="{6046CDA1-A881-4090-84CD-D484AF276A41}"/>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545" name="フローチャート: 判断 544">
          <a:extLst>
            <a:ext uri="{FF2B5EF4-FFF2-40B4-BE49-F238E27FC236}">
              <a16:creationId xmlns:a16="http://schemas.microsoft.com/office/drawing/2014/main" id="{6B6AF228-6720-4D71-AA3F-2A499F35240B}"/>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C737C88D-F9AE-4DA5-ACD5-1CFF2710527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A87832DA-0787-46C1-B7A3-474A606497B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255D897F-6CE9-48F3-9F6D-55AB23B38E2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C36C4437-D59D-4D2E-8E44-AFAC2BA499C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E9FEE8DB-53F4-40E4-B856-64936990A31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151130</xdr:rowOff>
    </xdr:from>
    <xdr:to>
      <xdr:col>85</xdr:col>
      <xdr:colOff>177800</xdr:colOff>
      <xdr:row>83</xdr:row>
      <xdr:rowOff>81280</xdr:rowOff>
    </xdr:to>
    <xdr:sp macro="" textlink="">
      <xdr:nvSpPr>
        <xdr:cNvPr id="551" name="楕円 550">
          <a:extLst>
            <a:ext uri="{FF2B5EF4-FFF2-40B4-BE49-F238E27FC236}">
              <a16:creationId xmlns:a16="http://schemas.microsoft.com/office/drawing/2014/main" id="{FA76E9BB-380D-4B6C-BABE-D1426EC5709F}"/>
            </a:ext>
          </a:extLst>
        </xdr:cNvPr>
        <xdr:cNvSpPr/>
      </xdr:nvSpPr>
      <xdr:spPr>
        <a:xfrm>
          <a:off x="162687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129557</xdr:rowOff>
    </xdr:from>
    <xdr:ext cx="405111" cy="259045"/>
    <xdr:sp macro="" textlink="">
      <xdr:nvSpPr>
        <xdr:cNvPr id="552" name="【消防施設】&#10;有形固定資産減価償却率該当値テキスト">
          <a:extLst>
            <a:ext uri="{FF2B5EF4-FFF2-40B4-BE49-F238E27FC236}">
              <a16:creationId xmlns:a16="http://schemas.microsoft.com/office/drawing/2014/main" id="{5323F4A1-F5B7-449C-B0F3-FF319CF0D246}"/>
            </a:ext>
          </a:extLst>
        </xdr:cNvPr>
        <xdr:cNvSpPr txBox="1"/>
      </xdr:nvSpPr>
      <xdr:spPr>
        <a:xfrm>
          <a:off x="16357600"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116839</xdr:rowOff>
    </xdr:from>
    <xdr:to>
      <xdr:col>81</xdr:col>
      <xdr:colOff>101600</xdr:colOff>
      <xdr:row>83</xdr:row>
      <xdr:rowOff>46989</xdr:rowOff>
    </xdr:to>
    <xdr:sp macro="" textlink="">
      <xdr:nvSpPr>
        <xdr:cNvPr id="553" name="楕円 552">
          <a:extLst>
            <a:ext uri="{FF2B5EF4-FFF2-40B4-BE49-F238E27FC236}">
              <a16:creationId xmlns:a16="http://schemas.microsoft.com/office/drawing/2014/main" id="{2ED8224E-55E9-4FA8-AA61-5EFD6F9879DC}"/>
            </a:ext>
          </a:extLst>
        </xdr:cNvPr>
        <xdr:cNvSpPr/>
      </xdr:nvSpPr>
      <xdr:spPr>
        <a:xfrm>
          <a:off x="15430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167639</xdr:rowOff>
    </xdr:from>
    <xdr:to>
      <xdr:col>85</xdr:col>
      <xdr:colOff>127000</xdr:colOff>
      <xdr:row>83</xdr:row>
      <xdr:rowOff>30480</xdr:rowOff>
    </xdr:to>
    <xdr:cxnSp macro="">
      <xdr:nvCxnSpPr>
        <xdr:cNvPr id="554" name="直線コネクタ 553">
          <a:extLst>
            <a:ext uri="{FF2B5EF4-FFF2-40B4-BE49-F238E27FC236}">
              <a16:creationId xmlns:a16="http://schemas.microsoft.com/office/drawing/2014/main" id="{8E2CDE75-F69E-44D0-8029-4563516C0306}"/>
            </a:ext>
          </a:extLst>
        </xdr:cNvPr>
        <xdr:cNvCxnSpPr/>
      </xdr:nvCxnSpPr>
      <xdr:spPr>
        <a:xfrm>
          <a:off x="15481300" y="142265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82550</xdr:rowOff>
    </xdr:from>
    <xdr:to>
      <xdr:col>76</xdr:col>
      <xdr:colOff>165100</xdr:colOff>
      <xdr:row>83</xdr:row>
      <xdr:rowOff>12700</xdr:rowOff>
    </xdr:to>
    <xdr:sp macro="" textlink="">
      <xdr:nvSpPr>
        <xdr:cNvPr id="555" name="楕円 554">
          <a:extLst>
            <a:ext uri="{FF2B5EF4-FFF2-40B4-BE49-F238E27FC236}">
              <a16:creationId xmlns:a16="http://schemas.microsoft.com/office/drawing/2014/main" id="{5EF26A93-004E-4773-9A43-27E895D36631}"/>
            </a:ext>
          </a:extLst>
        </xdr:cNvPr>
        <xdr:cNvSpPr/>
      </xdr:nvSpPr>
      <xdr:spPr>
        <a:xfrm>
          <a:off x="14541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133350</xdr:rowOff>
    </xdr:from>
    <xdr:to>
      <xdr:col>81</xdr:col>
      <xdr:colOff>50800</xdr:colOff>
      <xdr:row>82</xdr:row>
      <xdr:rowOff>167639</xdr:rowOff>
    </xdr:to>
    <xdr:cxnSp macro="">
      <xdr:nvCxnSpPr>
        <xdr:cNvPr id="556" name="直線コネクタ 555">
          <a:extLst>
            <a:ext uri="{FF2B5EF4-FFF2-40B4-BE49-F238E27FC236}">
              <a16:creationId xmlns:a16="http://schemas.microsoft.com/office/drawing/2014/main" id="{9969EF0C-4840-409E-A495-AE2184E3812C}"/>
            </a:ext>
          </a:extLst>
        </xdr:cNvPr>
        <xdr:cNvCxnSpPr/>
      </xdr:nvCxnSpPr>
      <xdr:spPr>
        <a:xfrm>
          <a:off x="14592300" y="141922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111761</xdr:rowOff>
    </xdr:from>
    <xdr:to>
      <xdr:col>72</xdr:col>
      <xdr:colOff>38100</xdr:colOff>
      <xdr:row>82</xdr:row>
      <xdr:rowOff>41911</xdr:rowOff>
    </xdr:to>
    <xdr:sp macro="" textlink="">
      <xdr:nvSpPr>
        <xdr:cNvPr id="557" name="楕円 556">
          <a:extLst>
            <a:ext uri="{FF2B5EF4-FFF2-40B4-BE49-F238E27FC236}">
              <a16:creationId xmlns:a16="http://schemas.microsoft.com/office/drawing/2014/main" id="{EA50B35C-E10E-408B-B3DD-08ADCF50DD3F}"/>
            </a:ext>
          </a:extLst>
        </xdr:cNvPr>
        <xdr:cNvSpPr/>
      </xdr:nvSpPr>
      <xdr:spPr>
        <a:xfrm>
          <a:off x="13652500" y="13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162561</xdr:rowOff>
    </xdr:from>
    <xdr:to>
      <xdr:col>76</xdr:col>
      <xdr:colOff>114300</xdr:colOff>
      <xdr:row>82</xdr:row>
      <xdr:rowOff>133350</xdr:rowOff>
    </xdr:to>
    <xdr:cxnSp macro="">
      <xdr:nvCxnSpPr>
        <xdr:cNvPr id="558" name="直線コネクタ 557">
          <a:extLst>
            <a:ext uri="{FF2B5EF4-FFF2-40B4-BE49-F238E27FC236}">
              <a16:creationId xmlns:a16="http://schemas.microsoft.com/office/drawing/2014/main" id="{5EB716CD-B131-4735-81AC-ACCE306C5D6B}"/>
            </a:ext>
          </a:extLst>
        </xdr:cNvPr>
        <xdr:cNvCxnSpPr/>
      </xdr:nvCxnSpPr>
      <xdr:spPr>
        <a:xfrm>
          <a:off x="13703300" y="14050011"/>
          <a:ext cx="889000" cy="14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86361</xdr:rowOff>
    </xdr:from>
    <xdr:to>
      <xdr:col>67</xdr:col>
      <xdr:colOff>101600</xdr:colOff>
      <xdr:row>82</xdr:row>
      <xdr:rowOff>16511</xdr:rowOff>
    </xdr:to>
    <xdr:sp macro="" textlink="">
      <xdr:nvSpPr>
        <xdr:cNvPr id="559" name="楕円 558">
          <a:extLst>
            <a:ext uri="{FF2B5EF4-FFF2-40B4-BE49-F238E27FC236}">
              <a16:creationId xmlns:a16="http://schemas.microsoft.com/office/drawing/2014/main" id="{C8815157-1732-4133-B7E7-F5E993FAB2CF}"/>
            </a:ext>
          </a:extLst>
        </xdr:cNvPr>
        <xdr:cNvSpPr/>
      </xdr:nvSpPr>
      <xdr:spPr>
        <a:xfrm>
          <a:off x="12763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137161</xdr:rowOff>
    </xdr:from>
    <xdr:to>
      <xdr:col>71</xdr:col>
      <xdr:colOff>177800</xdr:colOff>
      <xdr:row>81</xdr:row>
      <xdr:rowOff>162561</xdr:rowOff>
    </xdr:to>
    <xdr:cxnSp macro="">
      <xdr:nvCxnSpPr>
        <xdr:cNvPr id="560" name="直線コネクタ 559">
          <a:extLst>
            <a:ext uri="{FF2B5EF4-FFF2-40B4-BE49-F238E27FC236}">
              <a16:creationId xmlns:a16="http://schemas.microsoft.com/office/drawing/2014/main" id="{16ADA1F2-5543-4584-925A-657F4E3302F8}"/>
            </a:ext>
          </a:extLst>
        </xdr:cNvPr>
        <xdr:cNvCxnSpPr/>
      </xdr:nvCxnSpPr>
      <xdr:spPr>
        <a:xfrm>
          <a:off x="12814300" y="140246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561" name="n_1aveValue【消防施設】&#10;有形固定資産減価償却率">
          <a:extLst>
            <a:ext uri="{FF2B5EF4-FFF2-40B4-BE49-F238E27FC236}">
              <a16:creationId xmlns:a16="http://schemas.microsoft.com/office/drawing/2014/main" id="{D8DC2A99-F3C3-4E29-B8A9-803DA41B8234}"/>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562" name="n_2aveValue【消防施設】&#10;有形固定資産減価償却率">
          <a:extLst>
            <a:ext uri="{FF2B5EF4-FFF2-40B4-BE49-F238E27FC236}">
              <a16:creationId xmlns:a16="http://schemas.microsoft.com/office/drawing/2014/main" id="{B30C5F30-9F2A-4987-B6B8-B4BE874F327C}"/>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563" name="n_3aveValue【消防施設】&#10;有形固定資産減価償却率">
          <a:extLst>
            <a:ext uri="{FF2B5EF4-FFF2-40B4-BE49-F238E27FC236}">
              <a16:creationId xmlns:a16="http://schemas.microsoft.com/office/drawing/2014/main" id="{4334B50F-A209-41B5-A1DB-8DD7F8ABC435}"/>
            </a:ext>
          </a:extLst>
        </xdr:cNvPr>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564" name="n_4aveValue【消防施設】&#10;有形固定資産減価償却率">
          <a:extLst>
            <a:ext uri="{FF2B5EF4-FFF2-40B4-BE49-F238E27FC236}">
              <a16:creationId xmlns:a16="http://schemas.microsoft.com/office/drawing/2014/main" id="{24DF4C3E-0A18-433F-9C7D-AEC96D957517}"/>
            </a:ext>
          </a:extLst>
        </xdr:cNvPr>
        <xdr:cNvSpPr txBox="1"/>
      </xdr:nvSpPr>
      <xdr:spPr>
        <a:xfrm>
          <a:off x="12611744"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38116</xdr:rowOff>
    </xdr:from>
    <xdr:ext cx="405111" cy="259045"/>
    <xdr:sp macro="" textlink="">
      <xdr:nvSpPr>
        <xdr:cNvPr id="565" name="n_1mainValue【消防施設】&#10;有形固定資産減価償却率">
          <a:extLst>
            <a:ext uri="{FF2B5EF4-FFF2-40B4-BE49-F238E27FC236}">
              <a16:creationId xmlns:a16="http://schemas.microsoft.com/office/drawing/2014/main" id="{94295919-39C7-4B61-B77B-6CF53FAC37B6}"/>
            </a:ext>
          </a:extLst>
        </xdr:cNvPr>
        <xdr:cNvSpPr txBox="1"/>
      </xdr:nvSpPr>
      <xdr:spPr>
        <a:xfrm>
          <a:off x="15266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3827</xdr:rowOff>
    </xdr:from>
    <xdr:ext cx="405111" cy="259045"/>
    <xdr:sp macro="" textlink="">
      <xdr:nvSpPr>
        <xdr:cNvPr id="566" name="n_2mainValue【消防施設】&#10;有形固定資産減価償却率">
          <a:extLst>
            <a:ext uri="{FF2B5EF4-FFF2-40B4-BE49-F238E27FC236}">
              <a16:creationId xmlns:a16="http://schemas.microsoft.com/office/drawing/2014/main" id="{6667C66B-DD31-418E-AD53-8D2F9516FF44}"/>
            </a:ext>
          </a:extLst>
        </xdr:cNvPr>
        <xdr:cNvSpPr txBox="1"/>
      </xdr:nvSpPr>
      <xdr:spPr>
        <a:xfrm>
          <a:off x="14389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58438</xdr:rowOff>
    </xdr:from>
    <xdr:ext cx="405111" cy="259045"/>
    <xdr:sp macro="" textlink="">
      <xdr:nvSpPr>
        <xdr:cNvPr id="567" name="n_3mainValue【消防施設】&#10;有形固定資産減価償却率">
          <a:extLst>
            <a:ext uri="{FF2B5EF4-FFF2-40B4-BE49-F238E27FC236}">
              <a16:creationId xmlns:a16="http://schemas.microsoft.com/office/drawing/2014/main" id="{16A008F5-70B9-4CE6-B71F-CD7763413B07}"/>
            </a:ext>
          </a:extLst>
        </xdr:cNvPr>
        <xdr:cNvSpPr txBox="1"/>
      </xdr:nvSpPr>
      <xdr:spPr>
        <a:xfrm>
          <a:off x="13500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33038</xdr:rowOff>
    </xdr:from>
    <xdr:ext cx="405111" cy="259045"/>
    <xdr:sp macro="" textlink="">
      <xdr:nvSpPr>
        <xdr:cNvPr id="568" name="n_4mainValue【消防施設】&#10;有形固定資産減価償却率">
          <a:extLst>
            <a:ext uri="{FF2B5EF4-FFF2-40B4-BE49-F238E27FC236}">
              <a16:creationId xmlns:a16="http://schemas.microsoft.com/office/drawing/2014/main" id="{8C0AE8BE-05A3-43F6-BB73-8BFD022FE901}"/>
            </a:ext>
          </a:extLst>
        </xdr:cNvPr>
        <xdr:cNvSpPr txBox="1"/>
      </xdr:nvSpPr>
      <xdr:spPr>
        <a:xfrm>
          <a:off x="12611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a:extLst>
            <a:ext uri="{FF2B5EF4-FFF2-40B4-BE49-F238E27FC236}">
              <a16:creationId xmlns:a16="http://schemas.microsoft.com/office/drawing/2014/main" id="{9B754933-5B7E-430C-B6F7-159EF082960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a:extLst>
            <a:ext uri="{FF2B5EF4-FFF2-40B4-BE49-F238E27FC236}">
              <a16:creationId xmlns:a16="http://schemas.microsoft.com/office/drawing/2014/main" id="{7BDFE19C-FF4E-4A61-B062-3B1F430049E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a:extLst>
            <a:ext uri="{FF2B5EF4-FFF2-40B4-BE49-F238E27FC236}">
              <a16:creationId xmlns:a16="http://schemas.microsoft.com/office/drawing/2014/main" id="{10CDF051-5C42-4545-ADE9-88D18D7125D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a:extLst>
            <a:ext uri="{FF2B5EF4-FFF2-40B4-BE49-F238E27FC236}">
              <a16:creationId xmlns:a16="http://schemas.microsoft.com/office/drawing/2014/main" id="{657949C0-C62E-4112-A51F-1C828FEE820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a:extLst>
            <a:ext uri="{FF2B5EF4-FFF2-40B4-BE49-F238E27FC236}">
              <a16:creationId xmlns:a16="http://schemas.microsoft.com/office/drawing/2014/main" id="{B15A5E9C-D1EF-4A7E-886E-EB50283F775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a:extLst>
            <a:ext uri="{FF2B5EF4-FFF2-40B4-BE49-F238E27FC236}">
              <a16:creationId xmlns:a16="http://schemas.microsoft.com/office/drawing/2014/main" id="{996F6D6C-F52A-4A2F-AC9F-06D6F93DBA1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a:extLst>
            <a:ext uri="{FF2B5EF4-FFF2-40B4-BE49-F238E27FC236}">
              <a16:creationId xmlns:a16="http://schemas.microsoft.com/office/drawing/2014/main" id="{B5F77473-5825-4F9E-A92D-3A1FEE75DBD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a:extLst>
            <a:ext uri="{FF2B5EF4-FFF2-40B4-BE49-F238E27FC236}">
              <a16:creationId xmlns:a16="http://schemas.microsoft.com/office/drawing/2014/main" id="{25AF34FD-6F92-4F5B-ABCB-EF74CEAD27D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a:extLst>
            <a:ext uri="{FF2B5EF4-FFF2-40B4-BE49-F238E27FC236}">
              <a16:creationId xmlns:a16="http://schemas.microsoft.com/office/drawing/2014/main" id="{FD2CB8F4-A039-47D8-A276-D04500E119C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a:extLst>
            <a:ext uri="{FF2B5EF4-FFF2-40B4-BE49-F238E27FC236}">
              <a16:creationId xmlns:a16="http://schemas.microsoft.com/office/drawing/2014/main" id="{7B5D456C-DD0C-40BD-B870-E5413A61C9D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a:extLst>
            <a:ext uri="{FF2B5EF4-FFF2-40B4-BE49-F238E27FC236}">
              <a16:creationId xmlns:a16="http://schemas.microsoft.com/office/drawing/2014/main" id="{D01957B1-C231-443C-B32A-F16A1FECD3F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a:extLst>
            <a:ext uri="{FF2B5EF4-FFF2-40B4-BE49-F238E27FC236}">
              <a16:creationId xmlns:a16="http://schemas.microsoft.com/office/drawing/2014/main" id="{4C531617-3BB8-466D-813F-F8CD9451D0E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a:extLst>
            <a:ext uri="{FF2B5EF4-FFF2-40B4-BE49-F238E27FC236}">
              <a16:creationId xmlns:a16="http://schemas.microsoft.com/office/drawing/2014/main" id="{9430A191-7A06-4691-8561-D188C9B3C4C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a:extLst>
            <a:ext uri="{FF2B5EF4-FFF2-40B4-BE49-F238E27FC236}">
              <a16:creationId xmlns:a16="http://schemas.microsoft.com/office/drawing/2014/main" id="{9EBBD192-6C48-4D07-821C-95770C26C9F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a:extLst>
            <a:ext uri="{FF2B5EF4-FFF2-40B4-BE49-F238E27FC236}">
              <a16:creationId xmlns:a16="http://schemas.microsoft.com/office/drawing/2014/main" id="{763F1F30-7A1B-416F-B905-C6BA5846DE1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a:extLst>
            <a:ext uri="{FF2B5EF4-FFF2-40B4-BE49-F238E27FC236}">
              <a16:creationId xmlns:a16="http://schemas.microsoft.com/office/drawing/2014/main" id="{8D3AFC3E-A633-4CEF-91A7-0AE27AD6741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a:extLst>
            <a:ext uri="{FF2B5EF4-FFF2-40B4-BE49-F238E27FC236}">
              <a16:creationId xmlns:a16="http://schemas.microsoft.com/office/drawing/2014/main" id="{61866AAF-AD54-4B71-B0EC-5857A039F21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a:extLst>
            <a:ext uri="{FF2B5EF4-FFF2-40B4-BE49-F238E27FC236}">
              <a16:creationId xmlns:a16="http://schemas.microsoft.com/office/drawing/2014/main" id="{A9E32801-E442-4255-8ADA-03D6E687828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a:extLst>
            <a:ext uri="{FF2B5EF4-FFF2-40B4-BE49-F238E27FC236}">
              <a16:creationId xmlns:a16="http://schemas.microsoft.com/office/drawing/2014/main" id="{0D30A171-960F-4196-BFFD-1B7819D81D7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a:extLst>
            <a:ext uri="{FF2B5EF4-FFF2-40B4-BE49-F238E27FC236}">
              <a16:creationId xmlns:a16="http://schemas.microsoft.com/office/drawing/2014/main" id="{2E1828A8-2B93-4FD4-AAB0-355D0052FA9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a:extLst>
            <a:ext uri="{FF2B5EF4-FFF2-40B4-BE49-F238E27FC236}">
              <a16:creationId xmlns:a16="http://schemas.microsoft.com/office/drawing/2014/main" id="{159DF630-DEB9-41CD-ACB4-0D9ACDB3C3C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a:extLst>
            <a:ext uri="{FF2B5EF4-FFF2-40B4-BE49-F238E27FC236}">
              <a16:creationId xmlns:a16="http://schemas.microsoft.com/office/drawing/2014/main" id="{12415AE8-2A53-4B47-954D-998ECFDFADD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a:extLst>
            <a:ext uri="{FF2B5EF4-FFF2-40B4-BE49-F238E27FC236}">
              <a16:creationId xmlns:a16="http://schemas.microsoft.com/office/drawing/2014/main" id="{88DD1E89-5B07-4C8C-88FD-65A3BFEC45A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592" name="直線コネクタ 591">
          <a:extLst>
            <a:ext uri="{FF2B5EF4-FFF2-40B4-BE49-F238E27FC236}">
              <a16:creationId xmlns:a16="http://schemas.microsoft.com/office/drawing/2014/main" id="{0CC5B59E-E19F-4415-BC93-43FFF0A5FAA2}"/>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593" name="【消防施設】&#10;一人当たり面積最小値テキスト">
          <a:extLst>
            <a:ext uri="{FF2B5EF4-FFF2-40B4-BE49-F238E27FC236}">
              <a16:creationId xmlns:a16="http://schemas.microsoft.com/office/drawing/2014/main" id="{843E4C8C-7950-4B1E-A66B-24FE0FB2BF68}"/>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594" name="直線コネクタ 593">
          <a:extLst>
            <a:ext uri="{FF2B5EF4-FFF2-40B4-BE49-F238E27FC236}">
              <a16:creationId xmlns:a16="http://schemas.microsoft.com/office/drawing/2014/main" id="{CD3E4622-9884-41C2-B467-23462FC67214}"/>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95" name="【消防施設】&#10;一人当たり面積最大値テキスト">
          <a:extLst>
            <a:ext uri="{FF2B5EF4-FFF2-40B4-BE49-F238E27FC236}">
              <a16:creationId xmlns:a16="http://schemas.microsoft.com/office/drawing/2014/main" id="{0FC6AE86-70E7-41F3-B964-27FBA43029D1}"/>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96" name="直線コネクタ 595">
          <a:extLst>
            <a:ext uri="{FF2B5EF4-FFF2-40B4-BE49-F238E27FC236}">
              <a16:creationId xmlns:a16="http://schemas.microsoft.com/office/drawing/2014/main" id="{E9BB63D8-E56E-4A26-88E7-0BABC433E796}"/>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597" name="【消防施設】&#10;一人当たり面積平均値テキスト">
          <a:extLst>
            <a:ext uri="{FF2B5EF4-FFF2-40B4-BE49-F238E27FC236}">
              <a16:creationId xmlns:a16="http://schemas.microsoft.com/office/drawing/2014/main" id="{6969A72E-9AEC-463A-A451-C8D6A830365A}"/>
            </a:ext>
          </a:extLst>
        </xdr:cNvPr>
        <xdr:cNvSpPr txBox="1"/>
      </xdr:nvSpPr>
      <xdr:spPr>
        <a:xfrm>
          <a:off x="22199600" y="1454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598" name="フローチャート: 判断 597">
          <a:extLst>
            <a:ext uri="{FF2B5EF4-FFF2-40B4-BE49-F238E27FC236}">
              <a16:creationId xmlns:a16="http://schemas.microsoft.com/office/drawing/2014/main" id="{858F1A60-B0AF-4D03-A78B-5BB6785B241E}"/>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123698</xdr:rowOff>
    </xdr:from>
    <xdr:to>
      <xdr:col>112</xdr:col>
      <xdr:colOff>38100</xdr:colOff>
      <xdr:row>86</xdr:row>
      <xdr:rowOff>53848</xdr:rowOff>
    </xdr:to>
    <xdr:sp macro="" textlink="">
      <xdr:nvSpPr>
        <xdr:cNvPr id="599" name="フローチャート: 判断 598">
          <a:extLst>
            <a:ext uri="{FF2B5EF4-FFF2-40B4-BE49-F238E27FC236}">
              <a16:creationId xmlns:a16="http://schemas.microsoft.com/office/drawing/2014/main" id="{CCBD1434-0595-4514-9B9C-03E1014A10C1}"/>
            </a:ext>
          </a:extLst>
        </xdr:cNvPr>
        <xdr:cNvSpPr/>
      </xdr:nvSpPr>
      <xdr:spPr>
        <a:xfrm>
          <a:off x="21272500" y="1469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121031</xdr:rowOff>
    </xdr:from>
    <xdr:to>
      <xdr:col>107</xdr:col>
      <xdr:colOff>101600</xdr:colOff>
      <xdr:row>86</xdr:row>
      <xdr:rowOff>51181</xdr:rowOff>
    </xdr:to>
    <xdr:sp macro="" textlink="">
      <xdr:nvSpPr>
        <xdr:cNvPr id="600" name="フローチャート: 判断 599">
          <a:extLst>
            <a:ext uri="{FF2B5EF4-FFF2-40B4-BE49-F238E27FC236}">
              <a16:creationId xmlns:a16="http://schemas.microsoft.com/office/drawing/2014/main" id="{8F225F83-BB73-4757-853A-1274EB59B346}"/>
            </a:ext>
          </a:extLst>
        </xdr:cNvPr>
        <xdr:cNvSpPr/>
      </xdr:nvSpPr>
      <xdr:spPr>
        <a:xfrm>
          <a:off x="203835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120269</xdr:rowOff>
    </xdr:from>
    <xdr:to>
      <xdr:col>102</xdr:col>
      <xdr:colOff>165100</xdr:colOff>
      <xdr:row>86</xdr:row>
      <xdr:rowOff>50419</xdr:rowOff>
    </xdr:to>
    <xdr:sp macro="" textlink="">
      <xdr:nvSpPr>
        <xdr:cNvPr id="601" name="フローチャート: 判断 600">
          <a:extLst>
            <a:ext uri="{FF2B5EF4-FFF2-40B4-BE49-F238E27FC236}">
              <a16:creationId xmlns:a16="http://schemas.microsoft.com/office/drawing/2014/main" id="{5E12FCFC-60FA-4D5C-9718-6CF9302BC0EA}"/>
            </a:ext>
          </a:extLst>
        </xdr:cNvPr>
        <xdr:cNvSpPr/>
      </xdr:nvSpPr>
      <xdr:spPr>
        <a:xfrm>
          <a:off x="19494500" y="1469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95123</xdr:rowOff>
    </xdr:from>
    <xdr:to>
      <xdr:col>98</xdr:col>
      <xdr:colOff>38100</xdr:colOff>
      <xdr:row>86</xdr:row>
      <xdr:rowOff>25273</xdr:rowOff>
    </xdr:to>
    <xdr:sp macro="" textlink="">
      <xdr:nvSpPr>
        <xdr:cNvPr id="602" name="フローチャート: 判断 601">
          <a:extLst>
            <a:ext uri="{FF2B5EF4-FFF2-40B4-BE49-F238E27FC236}">
              <a16:creationId xmlns:a16="http://schemas.microsoft.com/office/drawing/2014/main" id="{69B8C499-B059-409D-9489-EA8680B30D5F}"/>
            </a:ext>
          </a:extLst>
        </xdr:cNvPr>
        <xdr:cNvSpPr/>
      </xdr:nvSpPr>
      <xdr:spPr>
        <a:xfrm>
          <a:off x="18605500" y="1466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5E21B8E-443A-49E9-A785-96A6B74E71C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4B64F08E-0733-4354-BA7B-DADC0F88C86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C9D819D4-F305-4EF2-9626-C6EF815F1C8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CB0A1348-453C-4D03-97F8-7FA7A41C681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E2EBBF51-E767-489F-AD67-AB64F9D556E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33401</xdr:rowOff>
    </xdr:from>
    <xdr:to>
      <xdr:col>116</xdr:col>
      <xdr:colOff>114300</xdr:colOff>
      <xdr:row>86</xdr:row>
      <xdr:rowOff>135001</xdr:rowOff>
    </xdr:to>
    <xdr:sp macro="" textlink="">
      <xdr:nvSpPr>
        <xdr:cNvPr id="608" name="楕円 607">
          <a:extLst>
            <a:ext uri="{FF2B5EF4-FFF2-40B4-BE49-F238E27FC236}">
              <a16:creationId xmlns:a16="http://schemas.microsoft.com/office/drawing/2014/main" id="{ABA3CDBD-588F-4955-9DB5-236702D27FDD}"/>
            </a:ext>
          </a:extLst>
        </xdr:cNvPr>
        <xdr:cNvSpPr/>
      </xdr:nvSpPr>
      <xdr:spPr>
        <a:xfrm>
          <a:off x="22110700" y="1477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119778</xdr:rowOff>
    </xdr:from>
    <xdr:ext cx="469744" cy="259045"/>
    <xdr:sp macro="" textlink="">
      <xdr:nvSpPr>
        <xdr:cNvPr id="609" name="【消防施設】&#10;一人当たり面積該当値テキスト">
          <a:extLst>
            <a:ext uri="{FF2B5EF4-FFF2-40B4-BE49-F238E27FC236}">
              <a16:creationId xmlns:a16="http://schemas.microsoft.com/office/drawing/2014/main" id="{8B271147-C18F-4007-8197-CB149B82B735}"/>
            </a:ext>
          </a:extLst>
        </xdr:cNvPr>
        <xdr:cNvSpPr txBox="1"/>
      </xdr:nvSpPr>
      <xdr:spPr>
        <a:xfrm>
          <a:off x="22199600" y="1469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34162</xdr:rowOff>
    </xdr:from>
    <xdr:to>
      <xdr:col>112</xdr:col>
      <xdr:colOff>38100</xdr:colOff>
      <xdr:row>86</xdr:row>
      <xdr:rowOff>135762</xdr:rowOff>
    </xdr:to>
    <xdr:sp macro="" textlink="">
      <xdr:nvSpPr>
        <xdr:cNvPr id="610" name="楕円 609">
          <a:extLst>
            <a:ext uri="{FF2B5EF4-FFF2-40B4-BE49-F238E27FC236}">
              <a16:creationId xmlns:a16="http://schemas.microsoft.com/office/drawing/2014/main" id="{8EE1CB15-7CE4-4DEC-9EF9-81637B8A38E1}"/>
            </a:ext>
          </a:extLst>
        </xdr:cNvPr>
        <xdr:cNvSpPr/>
      </xdr:nvSpPr>
      <xdr:spPr>
        <a:xfrm>
          <a:off x="21272500" y="147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84201</xdr:rowOff>
    </xdr:from>
    <xdr:to>
      <xdr:col>116</xdr:col>
      <xdr:colOff>63500</xdr:colOff>
      <xdr:row>86</xdr:row>
      <xdr:rowOff>84962</xdr:rowOff>
    </xdr:to>
    <xdr:cxnSp macro="">
      <xdr:nvCxnSpPr>
        <xdr:cNvPr id="611" name="直線コネクタ 610">
          <a:extLst>
            <a:ext uri="{FF2B5EF4-FFF2-40B4-BE49-F238E27FC236}">
              <a16:creationId xmlns:a16="http://schemas.microsoft.com/office/drawing/2014/main" id="{1ED60FF0-4798-47AC-9920-14885D32A2D4}"/>
            </a:ext>
          </a:extLst>
        </xdr:cNvPr>
        <xdr:cNvCxnSpPr/>
      </xdr:nvCxnSpPr>
      <xdr:spPr>
        <a:xfrm flipV="1">
          <a:off x="21323300" y="14828901"/>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37212</xdr:rowOff>
    </xdr:from>
    <xdr:to>
      <xdr:col>107</xdr:col>
      <xdr:colOff>101600</xdr:colOff>
      <xdr:row>86</xdr:row>
      <xdr:rowOff>138812</xdr:rowOff>
    </xdr:to>
    <xdr:sp macro="" textlink="">
      <xdr:nvSpPr>
        <xdr:cNvPr id="612" name="楕円 611">
          <a:extLst>
            <a:ext uri="{FF2B5EF4-FFF2-40B4-BE49-F238E27FC236}">
              <a16:creationId xmlns:a16="http://schemas.microsoft.com/office/drawing/2014/main" id="{09664769-D400-432B-8154-E333DBFBFD9F}"/>
            </a:ext>
          </a:extLst>
        </xdr:cNvPr>
        <xdr:cNvSpPr/>
      </xdr:nvSpPr>
      <xdr:spPr>
        <a:xfrm>
          <a:off x="20383500" y="1478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84962</xdr:rowOff>
    </xdr:from>
    <xdr:to>
      <xdr:col>111</xdr:col>
      <xdr:colOff>177800</xdr:colOff>
      <xdr:row>86</xdr:row>
      <xdr:rowOff>88012</xdr:rowOff>
    </xdr:to>
    <xdr:cxnSp macro="">
      <xdr:nvCxnSpPr>
        <xdr:cNvPr id="613" name="直線コネクタ 612">
          <a:extLst>
            <a:ext uri="{FF2B5EF4-FFF2-40B4-BE49-F238E27FC236}">
              <a16:creationId xmlns:a16="http://schemas.microsoft.com/office/drawing/2014/main" id="{D2515B84-34C2-4D1A-B26F-8F5B884F0A54}"/>
            </a:ext>
          </a:extLst>
        </xdr:cNvPr>
        <xdr:cNvCxnSpPr/>
      </xdr:nvCxnSpPr>
      <xdr:spPr>
        <a:xfrm flipV="1">
          <a:off x="20434300" y="14829662"/>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37592</xdr:rowOff>
    </xdr:from>
    <xdr:to>
      <xdr:col>102</xdr:col>
      <xdr:colOff>165100</xdr:colOff>
      <xdr:row>86</xdr:row>
      <xdr:rowOff>139192</xdr:rowOff>
    </xdr:to>
    <xdr:sp macro="" textlink="">
      <xdr:nvSpPr>
        <xdr:cNvPr id="614" name="楕円 613">
          <a:extLst>
            <a:ext uri="{FF2B5EF4-FFF2-40B4-BE49-F238E27FC236}">
              <a16:creationId xmlns:a16="http://schemas.microsoft.com/office/drawing/2014/main" id="{700F4B6F-E829-4257-AF91-48A58155F670}"/>
            </a:ext>
          </a:extLst>
        </xdr:cNvPr>
        <xdr:cNvSpPr/>
      </xdr:nvSpPr>
      <xdr:spPr>
        <a:xfrm>
          <a:off x="194945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88012</xdr:rowOff>
    </xdr:from>
    <xdr:to>
      <xdr:col>107</xdr:col>
      <xdr:colOff>50800</xdr:colOff>
      <xdr:row>86</xdr:row>
      <xdr:rowOff>88392</xdr:rowOff>
    </xdr:to>
    <xdr:cxnSp macro="">
      <xdr:nvCxnSpPr>
        <xdr:cNvPr id="615" name="直線コネクタ 614">
          <a:extLst>
            <a:ext uri="{FF2B5EF4-FFF2-40B4-BE49-F238E27FC236}">
              <a16:creationId xmlns:a16="http://schemas.microsoft.com/office/drawing/2014/main" id="{4F95AF0D-0DDA-4A36-ACCC-F9AF4F5F71DE}"/>
            </a:ext>
          </a:extLst>
        </xdr:cNvPr>
        <xdr:cNvCxnSpPr/>
      </xdr:nvCxnSpPr>
      <xdr:spPr>
        <a:xfrm flipV="1">
          <a:off x="19545300" y="1483271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38354</xdr:rowOff>
    </xdr:from>
    <xdr:to>
      <xdr:col>98</xdr:col>
      <xdr:colOff>38100</xdr:colOff>
      <xdr:row>86</xdr:row>
      <xdr:rowOff>139954</xdr:rowOff>
    </xdr:to>
    <xdr:sp macro="" textlink="">
      <xdr:nvSpPr>
        <xdr:cNvPr id="616" name="楕円 615">
          <a:extLst>
            <a:ext uri="{FF2B5EF4-FFF2-40B4-BE49-F238E27FC236}">
              <a16:creationId xmlns:a16="http://schemas.microsoft.com/office/drawing/2014/main" id="{00633C73-D0A8-4136-9B9B-1688A025A89A}"/>
            </a:ext>
          </a:extLst>
        </xdr:cNvPr>
        <xdr:cNvSpPr/>
      </xdr:nvSpPr>
      <xdr:spPr>
        <a:xfrm>
          <a:off x="18605500" y="1478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88392</xdr:rowOff>
    </xdr:from>
    <xdr:to>
      <xdr:col>102</xdr:col>
      <xdr:colOff>114300</xdr:colOff>
      <xdr:row>86</xdr:row>
      <xdr:rowOff>89154</xdr:rowOff>
    </xdr:to>
    <xdr:cxnSp macro="">
      <xdr:nvCxnSpPr>
        <xdr:cNvPr id="617" name="直線コネクタ 616">
          <a:extLst>
            <a:ext uri="{FF2B5EF4-FFF2-40B4-BE49-F238E27FC236}">
              <a16:creationId xmlns:a16="http://schemas.microsoft.com/office/drawing/2014/main" id="{398F7F2A-93D3-4640-B1F2-3096B5714132}"/>
            </a:ext>
          </a:extLst>
        </xdr:cNvPr>
        <xdr:cNvCxnSpPr/>
      </xdr:nvCxnSpPr>
      <xdr:spPr>
        <a:xfrm flipV="1">
          <a:off x="18656300" y="1483309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70375</xdr:rowOff>
    </xdr:from>
    <xdr:ext cx="469744" cy="259045"/>
    <xdr:sp macro="" textlink="">
      <xdr:nvSpPr>
        <xdr:cNvPr id="618" name="n_1aveValue【消防施設】&#10;一人当たり面積">
          <a:extLst>
            <a:ext uri="{FF2B5EF4-FFF2-40B4-BE49-F238E27FC236}">
              <a16:creationId xmlns:a16="http://schemas.microsoft.com/office/drawing/2014/main" id="{7CDCC483-EF59-4026-8933-A6EDF2A9F2D6}"/>
            </a:ext>
          </a:extLst>
        </xdr:cNvPr>
        <xdr:cNvSpPr txBox="1"/>
      </xdr:nvSpPr>
      <xdr:spPr>
        <a:xfrm>
          <a:off x="21075727" y="1447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67708</xdr:rowOff>
    </xdr:from>
    <xdr:ext cx="469744" cy="259045"/>
    <xdr:sp macro="" textlink="">
      <xdr:nvSpPr>
        <xdr:cNvPr id="619" name="n_2aveValue【消防施設】&#10;一人当たり面積">
          <a:extLst>
            <a:ext uri="{FF2B5EF4-FFF2-40B4-BE49-F238E27FC236}">
              <a16:creationId xmlns:a16="http://schemas.microsoft.com/office/drawing/2014/main" id="{A94C5E86-FBFD-4BFA-8D69-2126C929BB2F}"/>
            </a:ext>
          </a:extLst>
        </xdr:cNvPr>
        <xdr:cNvSpPr txBox="1"/>
      </xdr:nvSpPr>
      <xdr:spPr>
        <a:xfrm>
          <a:off x="20199427" y="1446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66946</xdr:rowOff>
    </xdr:from>
    <xdr:ext cx="469744" cy="259045"/>
    <xdr:sp macro="" textlink="">
      <xdr:nvSpPr>
        <xdr:cNvPr id="620" name="n_3aveValue【消防施設】&#10;一人当たり面積">
          <a:extLst>
            <a:ext uri="{FF2B5EF4-FFF2-40B4-BE49-F238E27FC236}">
              <a16:creationId xmlns:a16="http://schemas.microsoft.com/office/drawing/2014/main" id="{F193F5D4-40C7-4338-A9EB-3D5AE1478F00}"/>
            </a:ext>
          </a:extLst>
        </xdr:cNvPr>
        <xdr:cNvSpPr txBox="1"/>
      </xdr:nvSpPr>
      <xdr:spPr>
        <a:xfrm>
          <a:off x="19310427" y="1446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41800</xdr:rowOff>
    </xdr:from>
    <xdr:ext cx="469744" cy="259045"/>
    <xdr:sp macro="" textlink="">
      <xdr:nvSpPr>
        <xdr:cNvPr id="621" name="n_4aveValue【消防施設】&#10;一人当たり面積">
          <a:extLst>
            <a:ext uri="{FF2B5EF4-FFF2-40B4-BE49-F238E27FC236}">
              <a16:creationId xmlns:a16="http://schemas.microsoft.com/office/drawing/2014/main" id="{F044F902-C369-44E6-97BA-55F9F9A40577}"/>
            </a:ext>
          </a:extLst>
        </xdr:cNvPr>
        <xdr:cNvSpPr txBox="1"/>
      </xdr:nvSpPr>
      <xdr:spPr>
        <a:xfrm>
          <a:off x="18421427" y="1444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126889</xdr:rowOff>
    </xdr:from>
    <xdr:ext cx="469744" cy="259045"/>
    <xdr:sp macro="" textlink="">
      <xdr:nvSpPr>
        <xdr:cNvPr id="622" name="n_1mainValue【消防施設】&#10;一人当たり面積">
          <a:extLst>
            <a:ext uri="{FF2B5EF4-FFF2-40B4-BE49-F238E27FC236}">
              <a16:creationId xmlns:a16="http://schemas.microsoft.com/office/drawing/2014/main" id="{F188A79C-2DDC-4AA4-9BF9-112A61F3C80D}"/>
            </a:ext>
          </a:extLst>
        </xdr:cNvPr>
        <xdr:cNvSpPr txBox="1"/>
      </xdr:nvSpPr>
      <xdr:spPr>
        <a:xfrm>
          <a:off x="21075727" y="1487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129939</xdr:rowOff>
    </xdr:from>
    <xdr:ext cx="469744" cy="259045"/>
    <xdr:sp macro="" textlink="">
      <xdr:nvSpPr>
        <xdr:cNvPr id="623" name="n_2mainValue【消防施設】&#10;一人当たり面積">
          <a:extLst>
            <a:ext uri="{FF2B5EF4-FFF2-40B4-BE49-F238E27FC236}">
              <a16:creationId xmlns:a16="http://schemas.microsoft.com/office/drawing/2014/main" id="{BE42FB61-DB71-4641-ABA2-DB64C2B69392}"/>
            </a:ext>
          </a:extLst>
        </xdr:cNvPr>
        <xdr:cNvSpPr txBox="1"/>
      </xdr:nvSpPr>
      <xdr:spPr>
        <a:xfrm>
          <a:off x="20199427" y="1487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130319</xdr:rowOff>
    </xdr:from>
    <xdr:ext cx="469744" cy="259045"/>
    <xdr:sp macro="" textlink="">
      <xdr:nvSpPr>
        <xdr:cNvPr id="624" name="n_3mainValue【消防施設】&#10;一人当たり面積">
          <a:extLst>
            <a:ext uri="{FF2B5EF4-FFF2-40B4-BE49-F238E27FC236}">
              <a16:creationId xmlns:a16="http://schemas.microsoft.com/office/drawing/2014/main" id="{6F90D2FE-7B7B-47B5-9AE5-200543E312C4}"/>
            </a:ext>
          </a:extLst>
        </xdr:cNvPr>
        <xdr:cNvSpPr txBox="1"/>
      </xdr:nvSpPr>
      <xdr:spPr>
        <a:xfrm>
          <a:off x="19310427" y="1487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131081</xdr:rowOff>
    </xdr:from>
    <xdr:ext cx="469744" cy="259045"/>
    <xdr:sp macro="" textlink="">
      <xdr:nvSpPr>
        <xdr:cNvPr id="625" name="n_4mainValue【消防施設】&#10;一人当たり面積">
          <a:extLst>
            <a:ext uri="{FF2B5EF4-FFF2-40B4-BE49-F238E27FC236}">
              <a16:creationId xmlns:a16="http://schemas.microsoft.com/office/drawing/2014/main" id="{8A730E86-EB79-49D0-B4D4-EA8FC4E30766}"/>
            </a:ext>
          </a:extLst>
        </xdr:cNvPr>
        <xdr:cNvSpPr txBox="1"/>
      </xdr:nvSpPr>
      <xdr:spPr>
        <a:xfrm>
          <a:off x="18421427" y="1487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6" name="正方形/長方形 625">
          <a:extLst>
            <a:ext uri="{FF2B5EF4-FFF2-40B4-BE49-F238E27FC236}">
              <a16:creationId xmlns:a16="http://schemas.microsoft.com/office/drawing/2014/main" id="{C1FFF240-2084-41EC-82FE-8615016B227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7" name="正方形/長方形 626">
          <a:extLst>
            <a:ext uri="{FF2B5EF4-FFF2-40B4-BE49-F238E27FC236}">
              <a16:creationId xmlns:a16="http://schemas.microsoft.com/office/drawing/2014/main" id="{621E2EB4-26F8-493D-9A6B-BEC5FBE2799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8" name="正方形/長方形 627">
          <a:extLst>
            <a:ext uri="{FF2B5EF4-FFF2-40B4-BE49-F238E27FC236}">
              <a16:creationId xmlns:a16="http://schemas.microsoft.com/office/drawing/2014/main" id="{730CE0AC-B247-4EF0-AA32-5B1D179E557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9" name="正方形/長方形 628">
          <a:extLst>
            <a:ext uri="{FF2B5EF4-FFF2-40B4-BE49-F238E27FC236}">
              <a16:creationId xmlns:a16="http://schemas.microsoft.com/office/drawing/2014/main" id="{0B3EB931-60EB-4AB4-B2E9-082C0B6743B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0" name="正方形/長方形 629">
          <a:extLst>
            <a:ext uri="{FF2B5EF4-FFF2-40B4-BE49-F238E27FC236}">
              <a16:creationId xmlns:a16="http://schemas.microsoft.com/office/drawing/2014/main" id="{3296BF28-5B2B-49AE-AC82-4096932ED9D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1" name="正方形/長方形 630">
          <a:extLst>
            <a:ext uri="{FF2B5EF4-FFF2-40B4-BE49-F238E27FC236}">
              <a16:creationId xmlns:a16="http://schemas.microsoft.com/office/drawing/2014/main" id="{C2E1D78C-3033-4FC5-89A1-8660A693529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2" name="正方形/長方形 631">
          <a:extLst>
            <a:ext uri="{FF2B5EF4-FFF2-40B4-BE49-F238E27FC236}">
              <a16:creationId xmlns:a16="http://schemas.microsoft.com/office/drawing/2014/main" id="{0BCACE18-C036-4C0A-8419-CC917529813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正方形/長方形 632">
          <a:extLst>
            <a:ext uri="{FF2B5EF4-FFF2-40B4-BE49-F238E27FC236}">
              <a16:creationId xmlns:a16="http://schemas.microsoft.com/office/drawing/2014/main" id="{35E89D92-71F6-43A0-9C32-187995D997D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4" name="テキスト ボックス 633">
          <a:extLst>
            <a:ext uri="{FF2B5EF4-FFF2-40B4-BE49-F238E27FC236}">
              <a16:creationId xmlns:a16="http://schemas.microsoft.com/office/drawing/2014/main" id="{641FF706-D01C-45AA-A60E-7378E531EDB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5" name="直線コネクタ 634">
          <a:extLst>
            <a:ext uri="{FF2B5EF4-FFF2-40B4-BE49-F238E27FC236}">
              <a16:creationId xmlns:a16="http://schemas.microsoft.com/office/drawing/2014/main" id="{AC2F979F-2679-4BFF-84C9-D21845DD0AC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6" name="テキスト ボックス 635">
          <a:extLst>
            <a:ext uri="{FF2B5EF4-FFF2-40B4-BE49-F238E27FC236}">
              <a16:creationId xmlns:a16="http://schemas.microsoft.com/office/drawing/2014/main" id="{D0C6953A-F401-4425-8038-B25D47D1D10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7" name="直線コネクタ 636">
          <a:extLst>
            <a:ext uri="{FF2B5EF4-FFF2-40B4-BE49-F238E27FC236}">
              <a16:creationId xmlns:a16="http://schemas.microsoft.com/office/drawing/2014/main" id="{26FADA84-FF79-4970-A94E-5D4553CD0E5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8" name="テキスト ボックス 637">
          <a:extLst>
            <a:ext uri="{FF2B5EF4-FFF2-40B4-BE49-F238E27FC236}">
              <a16:creationId xmlns:a16="http://schemas.microsoft.com/office/drawing/2014/main" id="{9DACEFA6-5B7E-4C2B-A0DA-B43C34E1A1A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9" name="直線コネクタ 638">
          <a:extLst>
            <a:ext uri="{FF2B5EF4-FFF2-40B4-BE49-F238E27FC236}">
              <a16:creationId xmlns:a16="http://schemas.microsoft.com/office/drawing/2014/main" id="{D2CA1F20-A7FC-4228-8375-50C9CBEC96E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0" name="テキスト ボックス 639">
          <a:extLst>
            <a:ext uri="{FF2B5EF4-FFF2-40B4-BE49-F238E27FC236}">
              <a16:creationId xmlns:a16="http://schemas.microsoft.com/office/drawing/2014/main" id="{D99BB50B-3585-4886-8651-D0D6EDF308F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1" name="直線コネクタ 640">
          <a:extLst>
            <a:ext uri="{FF2B5EF4-FFF2-40B4-BE49-F238E27FC236}">
              <a16:creationId xmlns:a16="http://schemas.microsoft.com/office/drawing/2014/main" id="{EB4889E6-6509-4323-B1FD-CACAC1D846C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2" name="テキスト ボックス 641">
          <a:extLst>
            <a:ext uri="{FF2B5EF4-FFF2-40B4-BE49-F238E27FC236}">
              <a16:creationId xmlns:a16="http://schemas.microsoft.com/office/drawing/2014/main" id="{E3414115-FD96-47B9-9B8B-722AC3036EE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3" name="直線コネクタ 642">
          <a:extLst>
            <a:ext uri="{FF2B5EF4-FFF2-40B4-BE49-F238E27FC236}">
              <a16:creationId xmlns:a16="http://schemas.microsoft.com/office/drawing/2014/main" id="{AE5D4F5F-CB1B-447C-96B3-C66BCF86F59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4" name="テキスト ボックス 643">
          <a:extLst>
            <a:ext uri="{FF2B5EF4-FFF2-40B4-BE49-F238E27FC236}">
              <a16:creationId xmlns:a16="http://schemas.microsoft.com/office/drawing/2014/main" id="{462093D0-7E7A-4774-AAC0-F4A44B55066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5" name="直線コネクタ 644">
          <a:extLst>
            <a:ext uri="{FF2B5EF4-FFF2-40B4-BE49-F238E27FC236}">
              <a16:creationId xmlns:a16="http://schemas.microsoft.com/office/drawing/2014/main" id="{3998EEF7-9704-402D-BA99-A55765A4CAA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6" name="テキスト ボックス 645">
          <a:extLst>
            <a:ext uri="{FF2B5EF4-FFF2-40B4-BE49-F238E27FC236}">
              <a16:creationId xmlns:a16="http://schemas.microsoft.com/office/drawing/2014/main" id="{02EBF135-2C7D-4979-87E4-32A53A28CD8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7" name="直線コネクタ 646">
          <a:extLst>
            <a:ext uri="{FF2B5EF4-FFF2-40B4-BE49-F238E27FC236}">
              <a16:creationId xmlns:a16="http://schemas.microsoft.com/office/drawing/2014/main" id="{7733F8A9-11F4-4370-9788-CEE769DB6DD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8" name="テキスト ボックス 647">
          <a:extLst>
            <a:ext uri="{FF2B5EF4-FFF2-40B4-BE49-F238E27FC236}">
              <a16:creationId xmlns:a16="http://schemas.microsoft.com/office/drawing/2014/main" id="{D8AE2473-0487-4DEA-91B6-905917366FD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9" name="直線コネクタ 648">
          <a:extLst>
            <a:ext uri="{FF2B5EF4-FFF2-40B4-BE49-F238E27FC236}">
              <a16:creationId xmlns:a16="http://schemas.microsoft.com/office/drawing/2014/main" id="{AE8520C5-11D6-4FE6-9333-F42A33D8C76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庁舎】&#10;有形固定資産減価償却率グラフ枠">
          <a:extLst>
            <a:ext uri="{FF2B5EF4-FFF2-40B4-BE49-F238E27FC236}">
              <a16:creationId xmlns:a16="http://schemas.microsoft.com/office/drawing/2014/main" id="{9369EBAA-E0E3-4A80-8600-E3B56CDBBC5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651" name="直線コネクタ 650">
          <a:extLst>
            <a:ext uri="{FF2B5EF4-FFF2-40B4-BE49-F238E27FC236}">
              <a16:creationId xmlns:a16="http://schemas.microsoft.com/office/drawing/2014/main" id="{1B4591D0-4D49-41CA-9FA1-561F9E6477D4}"/>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2" name="【庁舎】&#10;有形固定資産減価償却率最小値テキスト">
          <a:extLst>
            <a:ext uri="{FF2B5EF4-FFF2-40B4-BE49-F238E27FC236}">
              <a16:creationId xmlns:a16="http://schemas.microsoft.com/office/drawing/2014/main" id="{47C6AE1F-6A37-4D87-BDA0-0BE51FBCCCC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3" name="直線コネクタ 652">
          <a:extLst>
            <a:ext uri="{FF2B5EF4-FFF2-40B4-BE49-F238E27FC236}">
              <a16:creationId xmlns:a16="http://schemas.microsoft.com/office/drawing/2014/main" id="{7236E0EE-7F5D-41E3-BDA3-40E53A58CE0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54" name="【庁舎】&#10;有形固定資産減価償却率最大値テキスト">
          <a:extLst>
            <a:ext uri="{FF2B5EF4-FFF2-40B4-BE49-F238E27FC236}">
              <a16:creationId xmlns:a16="http://schemas.microsoft.com/office/drawing/2014/main" id="{80800C15-B45B-4A1E-A09D-2DF35DBD5927}"/>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55" name="直線コネクタ 654">
          <a:extLst>
            <a:ext uri="{FF2B5EF4-FFF2-40B4-BE49-F238E27FC236}">
              <a16:creationId xmlns:a16="http://schemas.microsoft.com/office/drawing/2014/main" id="{3BF45505-98E1-4F66-AFB5-B863AC704E5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656" name="【庁舎】&#10;有形固定資産減価償却率平均値テキスト">
          <a:extLst>
            <a:ext uri="{FF2B5EF4-FFF2-40B4-BE49-F238E27FC236}">
              <a16:creationId xmlns:a16="http://schemas.microsoft.com/office/drawing/2014/main" id="{FD7EB17F-2250-462A-8B56-628F53DCA116}"/>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657" name="フローチャート: 判断 656">
          <a:extLst>
            <a:ext uri="{FF2B5EF4-FFF2-40B4-BE49-F238E27FC236}">
              <a16:creationId xmlns:a16="http://schemas.microsoft.com/office/drawing/2014/main" id="{3CA0EE1F-2611-440B-92EF-138E4E46334B}"/>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658" name="フローチャート: 判断 657">
          <a:extLst>
            <a:ext uri="{FF2B5EF4-FFF2-40B4-BE49-F238E27FC236}">
              <a16:creationId xmlns:a16="http://schemas.microsoft.com/office/drawing/2014/main" id="{C33B4556-B681-4D86-9C8A-B65AAEF01C42}"/>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59" name="フローチャート: 判断 658">
          <a:extLst>
            <a:ext uri="{FF2B5EF4-FFF2-40B4-BE49-F238E27FC236}">
              <a16:creationId xmlns:a16="http://schemas.microsoft.com/office/drawing/2014/main" id="{C8301AEE-EA09-402F-A850-1BC683FC1593}"/>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60" name="フローチャート: 判断 659">
          <a:extLst>
            <a:ext uri="{FF2B5EF4-FFF2-40B4-BE49-F238E27FC236}">
              <a16:creationId xmlns:a16="http://schemas.microsoft.com/office/drawing/2014/main" id="{D30FAA2D-A44B-4010-AB0D-7A086D926BF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661" name="フローチャート: 判断 660">
          <a:extLst>
            <a:ext uri="{FF2B5EF4-FFF2-40B4-BE49-F238E27FC236}">
              <a16:creationId xmlns:a16="http://schemas.microsoft.com/office/drawing/2014/main" id="{EC1AA154-4AE7-411A-A90D-A2768D851DC8}"/>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57AFD700-EA21-44FF-9021-71D0BA76662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FC33B22D-8870-4287-A439-1E9E7959346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9D2A69F7-3BBE-428B-B590-221EBF28649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15F37570-67BE-41C1-AE1D-2FD34B8D440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1A4EFFEE-6BBC-41B1-A0C2-859FC34481C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102144</xdr:rowOff>
    </xdr:from>
    <xdr:to>
      <xdr:col>85</xdr:col>
      <xdr:colOff>177800</xdr:colOff>
      <xdr:row>105</xdr:row>
      <xdr:rowOff>32294</xdr:rowOff>
    </xdr:to>
    <xdr:sp macro="" textlink="">
      <xdr:nvSpPr>
        <xdr:cNvPr id="667" name="楕円 666">
          <a:extLst>
            <a:ext uri="{FF2B5EF4-FFF2-40B4-BE49-F238E27FC236}">
              <a16:creationId xmlns:a16="http://schemas.microsoft.com/office/drawing/2014/main" id="{EF2288E7-8223-4805-994C-C4C991DF5DA8}"/>
            </a:ext>
          </a:extLst>
        </xdr:cNvPr>
        <xdr:cNvSpPr/>
      </xdr:nvSpPr>
      <xdr:spPr>
        <a:xfrm>
          <a:off x="162687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80571</xdr:rowOff>
    </xdr:from>
    <xdr:ext cx="405111" cy="259045"/>
    <xdr:sp macro="" textlink="">
      <xdr:nvSpPr>
        <xdr:cNvPr id="668" name="【庁舎】&#10;有形固定資産減価償却率該当値テキスト">
          <a:extLst>
            <a:ext uri="{FF2B5EF4-FFF2-40B4-BE49-F238E27FC236}">
              <a16:creationId xmlns:a16="http://schemas.microsoft.com/office/drawing/2014/main" id="{5B06ADF0-9012-45ED-8EA6-BA32A3B24262}"/>
            </a:ext>
          </a:extLst>
        </xdr:cNvPr>
        <xdr:cNvSpPr txBox="1"/>
      </xdr:nvSpPr>
      <xdr:spPr>
        <a:xfrm>
          <a:off x="16357600"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64588</xdr:rowOff>
    </xdr:from>
    <xdr:to>
      <xdr:col>81</xdr:col>
      <xdr:colOff>101600</xdr:colOff>
      <xdr:row>104</xdr:row>
      <xdr:rowOff>166188</xdr:rowOff>
    </xdr:to>
    <xdr:sp macro="" textlink="">
      <xdr:nvSpPr>
        <xdr:cNvPr id="669" name="楕円 668">
          <a:extLst>
            <a:ext uri="{FF2B5EF4-FFF2-40B4-BE49-F238E27FC236}">
              <a16:creationId xmlns:a16="http://schemas.microsoft.com/office/drawing/2014/main" id="{A04A4C8F-03D3-419F-96C1-12FF24B71E7A}"/>
            </a:ext>
          </a:extLst>
        </xdr:cNvPr>
        <xdr:cNvSpPr/>
      </xdr:nvSpPr>
      <xdr:spPr>
        <a:xfrm>
          <a:off x="15430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115388</xdr:rowOff>
    </xdr:from>
    <xdr:to>
      <xdr:col>85</xdr:col>
      <xdr:colOff>127000</xdr:colOff>
      <xdr:row>104</xdr:row>
      <xdr:rowOff>152944</xdr:rowOff>
    </xdr:to>
    <xdr:cxnSp macro="">
      <xdr:nvCxnSpPr>
        <xdr:cNvPr id="670" name="直線コネクタ 669">
          <a:extLst>
            <a:ext uri="{FF2B5EF4-FFF2-40B4-BE49-F238E27FC236}">
              <a16:creationId xmlns:a16="http://schemas.microsoft.com/office/drawing/2014/main" id="{3D224CFE-ECA9-4215-8484-3FFF6B4BFADD}"/>
            </a:ext>
          </a:extLst>
        </xdr:cNvPr>
        <xdr:cNvCxnSpPr/>
      </xdr:nvCxnSpPr>
      <xdr:spPr>
        <a:xfrm>
          <a:off x="15481300" y="1794618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671" name="楕円 670">
          <a:extLst>
            <a:ext uri="{FF2B5EF4-FFF2-40B4-BE49-F238E27FC236}">
              <a16:creationId xmlns:a16="http://schemas.microsoft.com/office/drawing/2014/main" id="{49091C33-4D06-4CE2-99E0-BB292E49D4F6}"/>
            </a:ext>
          </a:extLst>
        </xdr:cNvPr>
        <xdr:cNvSpPr/>
      </xdr:nvSpPr>
      <xdr:spPr>
        <a:xfrm>
          <a:off x="14541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90895</xdr:rowOff>
    </xdr:from>
    <xdr:to>
      <xdr:col>81</xdr:col>
      <xdr:colOff>50800</xdr:colOff>
      <xdr:row>104</xdr:row>
      <xdr:rowOff>115388</xdr:rowOff>
    </xdr:to>
    <xdr:cxnSp macro="">
      <xdr:nvCxnSpPr>
        <xdr:cNvPr id="672" name="直線コネクタ 671">
          <a:extLst>
            <a:ext uri="{FF2B5EF4-FFF2-40B4-BE49-F238E27FC236}">
              <a16:creationId xmlns:a16="http://schemas.microsoft.com/office/drawing/2014/main" id="{E76C2E28-3279-40C2-AA68-AD85877F35BD}"/>
            </a:ext>
          </a:extLst>
        </xdr:cNvPr>
        <xdr:cNvCxnSpPr/>
      </xdr:nvCxnSpPr>
      <xdr:spPr>
        <a:xfrm>
          <a:off x="14592300" y="1792169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160927</xdr:rowOff>
    </xdr:from>
    <xdr:to>
      <xdr:col>72</xdr:col>
      <xdr:colOff>38100</xdr:colOff>
      <xdr:row>104</xdr:row>
      <xdr:rowOff>91077</xdr:rowOff>
    </xdr:to>
    <xdr:sp macro="" textlink="">
      <xdr:nvSpPr>
        <xdr:cNvPr id="673" name="楕円 672">
          <a:extLst>
            <a:ext uri="{FF2B5EF4-FFF2-40B4-BE49-F238E27FC236}">
              <a16:creationId xmlns:a16="http://schemas.microsoft.com/office/drawing/2014/main" id="{FF61A0AB-0941-4847-9FCD-F0B6B79A73A2}"/>
            </a:ext>
          </a:extLst>
        </xdr:cNvPr>
        <xdr:cNvSpPr/>
      </xdr:nvSpPr>
      <xdr:spPr>
        <a:xfrm>
          <a:off x="13652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40277</xdr:rowOff>
    </xdr:from>
    <xdr:to>
      <xdr:col>76</xdr:col>
      <xdr:colOff>114300</xdr:colOff>
      <xdr:row>104</xdr:row>
      <xdr:rowOff>90895</xdr:rowOff>
    </xdr:to>
    <xdr:cxnSp macro="">
      <xdr:nvCxnSpPr>
        <xdr:cNvPr id="674" name="直線コネクタ 673">
          <a:extLst>
            <a:ext uri="{FF2B5EF4-FFF2-40B4-BE49-F238E27FC236}">
              <a16:creationId xmlns:a16="http://schemas.microsoft.com/office/drawing/2014/main" id="{34F34A18-1F2C-42F9-A61B-04915D620DC8}"/>
            </a:ext>
          </a:extLst>
        </xdr:cNvPr>
        <xdr:cNvCxnSpPr/>
      </xdr:nvCxnSpPr>
      <xdr:spPr>
        <a:xfrm>
          <a:off x="13703300" y="17871077"/>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138068</xdr:rowOff>
    </xdr:from>
    <xdr:to>
      <xdr:col>67</xdr:col>
      <xdr:colOff>101600</xdr:colOff>
      <xdr:row>104</xdr:row>
      <xdr:rowOff>68218</xdr:rowOff>
    </xdr:to>
    <xdr:sp macro="" textlink="">
      <xdr:nvSpPr>
        <xdr:cNvPr id="675" name="楕円 674">
          <a:extLst>
            <a:ext uri="{FF2B5EF4-FFF2-40B4-BE49-F238E27FC236}">
              <a16:creationId xmlns:a16="http://schemas.microsoft.com/office/drawing/2014/main" id="{D430AC82-5409-4D31-810F-F83E658F2AB7}"/>
            </a:ext>
          </a:extLst>
        </xdr:cNvPr>
        <xdr:cNvSpPr/>
      </xdr:nvSpPr>
      <xdr:spPr>
        <a:xfrm>
          <a:off x="12763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17418</xdr:rowOff>
    </xdr:from>
    <xdr:to>
      <xdr:col>71</xdr:col>
      <xdr:colOff>177800</xdr:colOff>
      <xdr:row>104</xdr:row>
      <xdr:rowOff>40277</xdr:rowOff>
    </xdr:to>
    <xdr:cxnSp macro="">
      <xdr:nvCxnSpPr>
        <xdr:cNvPr id="676" name="直線コネクタ 675">
          <a:extLst>
            <a:ext uri="{FF2B5EF4-FFF2-40B4-BE49-F238E27FC236}">
              <a16:creationId xmlns:a16="http://schemas.microsoft.com/office/drawing/2014/main" id="{690F15F9-65BA-4EB0-AD78-1D041E288EB7}"/>
            </a:ext>
          </a:extLst>
        </xdr:cNvPr>
        <xdr:cNvCxnSpPr/>
      </xdr:nvCxnSpPr>
      <xdr:spPr>
        <a:xfrm>
          <a:off x="12814300" y="1784821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677" name="n_1aveValue【庁舎】&#10;有形固定資産減価償却率">
          <a:extLst>
            <a:ext uri="{FF2B5EF4-FFF2-40B4-BE49-F238E27FC236}">
              <a16:creationId xmlns:a16="http://schemas.microsoft.com/office/drawing/2014/main" id="{1CB3D527-96A8-43FC-89C3-89C2A4B5E013}"/>
            </a:ext>
          </a:extLst>
        </xdr:cNvPr>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678" name="n_2aveValue【庁舎】&#10;有形固定資産減価償却率">
          <a:extLst>
            <a:ext uri="{FF2B5EF4-FFF2-40B4-BE49-F238E27FC236}">
              <a16:creationId xmlns:a16="http://schemas.microsoft.com/office/drawing/2014/main" id="{83F45EC7-9371-4FD0-9258-DFCC2E521A30}"/>
            </a:ext>
          </a:extLst>
        </xdr:cNvPr>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679" name="n_3aveValue【庁舎】&#10;有形固定資産減価償却率">
          <a:extLst>
            <a:ext uri="{FF2B5EF4-FFF2-40B4-BE49-F238E27FC236}">
              <a16:creationId xmlns:a16="http://schemas.microsoft.com/office/drawing/2014/main" id="{4BB369C4-6C6D-4BAC-A64D-4EAE7131AD66}"/>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680" name="n_4aveValue【庁舎】&#10;有形固定資産減価償却率">
          <a:extLst>
            <a:ext uri="{FF2B5EF4-FFF2-40B4-BE49-F238E27FC236}">
              <a16:creationId xmlns:a16="http://schemas.microsoft.com/office/drawing/2014/main" id="{FA807454-ED18-4CD8-B021-D7894D87505F}"/>
            </a:ext>
          </a:extLst>
        </xdr:cNvPr>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11265</xdr:rowOff>
    </xdr:from>
    <xdr:ext cx="405111" cy="259045"/>
    <xdr:sp macro="" textlink="">
      <xdr:nvSpPr>
        <xdr:cNvPr id="681" name="n_1mainValue【庁舎】&#10;有形固定資産減価償却率">
          <a:extLst>
            <a:ext uri="{FF2B5EF4-FFF2-40B4-BE49-F238E27FC236}">
              <a16:creationId xmlns:a16="http://schemas.microsoft.com/office/drawing/2014/main" id="{BD84CAB4-B90E-4114-BDAB-434F4EDCF474}"/>
            </a:ext>
          </a:extLst>
        </xdr:cNvPr>
        <xdr:cNvSpPr txBox="1"/>
      </xdr:nvSpPr>
      <xdr:spPr>
        <a:xfrm>
          <a:off x="15266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682" name="n_2mainValue【庁舎】&#10;有形固定資産減価償却率">
          <a:extLst>
            <a:ext uri="{FF2B5EF4-FFF2-40B4-BE49-F238E27FC236}">
              <a16:creationId xmlns:a16="http://schemas.microsoft.com/office/drawing/2014/main" id="{10AC5A8B-E18B-4F0E-AB02-C5C078BD0171}"/>
            </a:ext>
          </a:extLst>
        </xdr:cNvPr>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107604</xdr:rowOff>
    </xdr:from>
    <xdr:ext cx="405111" cy="259045"/>
    <xdr:sp macro="" textlink="">
      <xdr:nvSpPr>
        <xdr:cNvPr id="683" name="n_3mainValue【庁舎】&#10;有形固定資産減価償却率">
          <a:extLst>
            <a:ext uri="{FF2B5EF4-FFF2-40B4-BE49-F238E27FC236}">
              <a16:creationId xmlns:a16="http://schemas.microsoft.com/office/drawing/2014/main" id="{FE9892BE-8B61-45CF-90FB-426419D1DD66}"/>
            </a:ext>
          </a:extLst>
        </xdr:cNvPr>
        <xdr:cNvSpPr txBox="1"/>
      </xdr:nvSpPr>
      <xdr:spPr>
        <a:xfrm>
          <a:off x="13500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84745</xdr:rowOff>
    </xdr:from>
    <xdr:ext cx="405111" cy="259045"/>
    <xdr:sp macro="" textlink="">
      <xdr:nvSpPr>
        <xdr:cNvPr id="684" name="n_4mainValue【庁舎】&#10;有形固定資産減価償却率">
          <a:extLst>
            <a:ext uri="{FF2B5EF4-FFF2-40B4-BE49-F238E27FC236}">
              <a16:creationId xmlns:a16="http://schemas.microsoft.com/office/drawing/2014/main" id="{3A70A6E9-8326-44C8-8D82-B61890FF8EEC}"/>
            </a:ext>
          </a:extLst>
        </xdr:cNvPr>
        <xdr:cNvSpPr txBox="1"/>
      </xdr:nvSpPr>
      <xdr:spPr>
        <a:xfrm>
          <a:off x="126117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a:extLst>
            <a:ext uri="{FF2B5EF4-FFF2-40B4-BE49-F238E27FC236}">
              <a16:creationId xmlns:a16="http://schemas.microsoft.com/office/drawing/2014/main" id="{CEBF2238-F2B3-4794-8AB8-15DE7886BC9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6" name="正方形/長方形 685">
          <a:extLst>
            <a:ext uri="{FF2B5EF4-FFF2-40B4-BE49-F238E27FC236}">
              <a16:creationId xmlns:a16="http://schemas.microsoft.com/office/drawing/2014/main" id="{5E37D4A8-AF7B-4B1F-9CDB-E7AC8438BFB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7" name="正方形/長方形 686">
          <a:extLst>
            <a:ext uri="{FF2B5EF4-FFF2-40B4-BE49-F238E27FC236}">
              <a16:creationId xmlns:a16="http://schemas.microsoft.com/office/drawing/2014/main" id="{BE7F326F-9080-4410-8001-7D5BF0D9F0C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8" name="正方形/長方形 687">
          <a:extLst>
            <a:ext uri="{FF2B5EF4-FFF2-40B4-BE49-F238E27FC236}">
              <a16:creationId xmlns:a16="http://schemas.microsoft.com/office/drawing/2014/main" id="{6EF20D4B-2A72-495B-842B-0ED2F46F624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9" name="正方形/長方形 688">
          <a:extLst>
            <a:ext uri="{FF2B5EF4-FFF2-40B4-BE49-F238E27FC236}">
              <a16:creationId xmlns:a16="http://schemas.microsoft.com/office/drawing/2014/main" id="{BB6EF115-0FE3-47AE-9E49-A65CFF863C3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0" name="正方形/長方形 689">
          <a:extLst>
            <a:ext uri="{FF2B5EF4-FFF2-40B4-BE49-F238E27FC236}">
              <a16:creationId xmlns:a16="http://schemas.microsoft.com/office/drawing/2014/main" id="{953C6AF2-9CD1-4C39-8E67-C4294AE9E9F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1" name="正方形/長方形 690">
          <a:extLst>
            <a:ext uri="{FF2B5EF4-FFF2-40B4-BE49-F238E27FC236}">
              <a16:creationId xmlns:a16="http://schemas.microsoft.com/office/drawing/2014/main" id="{19FA7339-5325-4137-900E-5D4F22019D2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2" name="正方形/長方形 691">
          <a:extLst>
            <a:ext uri="{FF2B5EF4-FFF2-40B4-BE49-F238E27FC236}">
              <a16:creationId xmlns:a16="http://schemas.microsoft.com/office/drawing/2014/main" id="{5125B23D-0FD8-4F2F-9600-F58BBD6570C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3" name="テキスト ボックス 692">
          <a:extLst>
            <a:ext uri="{FF2B5EF4-FFF2-40B4-BE49-F238E27FC236}">
              <a16:creationId xmlns:a16="http://schemas.microsoft.com/office/drawing/2014/main" id="{F982906E-5C1F-4F26-972A-C2E0CAC6DB1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4" name="直線コネクタ 693">
          <a:extLst>
            <a:ext uri="{FF2B5EF4-FFF2-40B4-BE49-F238E27FC236}">
              <a16:creationId xmlns:a16="http://schemas.microsoft.com/office/drawing/2014/main" id="{66627046-1767-42C3-B505-E06865F3641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5" name="直線コネクタ 694">
          <a:extLst>
            <a:ext uri="{FF2B5EF4-FFF2-40B4-BE49-F238E27FC236}">
              <a16:creationId xmlns:a16="http://schemas.microsoft.com/office/drawing/2014/main" id="{2D46C737-674F-4275-94A4-2153B6BD382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6" name="テキスト ボックス 695">
          <a:extLst>
            <a:ext uri="{FF2B5EF4-FFF2-40B4-BE49-F238E27FC236}">
              <a16:creationId xmlns:a16="http://schemas.microsoft.com/office/drawing/2014/main" id="{C73F5373-666B-413F-859B-03BF8BC781D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7" name="直線コネクタ 696">
          <a:extLst>
            <a:ext uri="{FF2B5EF4-FFF2-40B4-BE49-F238E27FC236}">
              <a16:creationId xmlns:a16="http://schemas.microsoft.com/office/drawing/2014/main" id="{528AD320-0C30-4E2E-98E4-17C53470123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8" name="テキスト ボックス 697">
          <a:extLst>
            <a:ext uri="{FF2B5EF4-FFF2-40B4-BE49-F238E27FC236}">
              <a16:creationId xmlns:a16="http://schemas.microsoft.com/office/drawing/2014/main" id="{997F35E8-0ED7-46D7-BBDB-1925FE01154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9" name="直線コネクタ 698">
          <a:extLst>
            <a:ext uri="{FF2B5EF4-FFF2-40B4-BE49-F238E27FC236}">
              <a16:creationId xmlns:a16="http://schemas.microsoft.com/office/drawing/2014/main" id="{72C389E0-8965-4AF9-8061-2491FEEE252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0" name="テキスト ボックス 699">
          <a:extLst>
            <a:ext uri="{FF2B5EF4-FFF2-40B4-BE49-F238E27FC236}">
              <a16:creationId xmlns:a16="http://schemas.microsoft.com/office/drawing/2014/main" id="{6FEB8653-2573-4FDD-8140-5A82016AA5A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1" name="直線コネクタ 700">
          <a:extLst>
            <a:ext uri="{FF2B5EF4-FFF2-40B4-BE49-F238E27FC236}">
              <a16:creationId xmlns:a16="http://schemas.microsoft.com/office/drawing/2014/main" id="{D98691E2-D702-4A35-878C-4EE62BCF32D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2" name="テキスト ボックス 701">
          <a:extLst>
            <a:ext uri="{FF2B5EF4-FFF2-40B4-BE49-F238E27FC236}">
              <a16:creationId xmlns:a16="http://schemas.microsoft.com/office/drawing/2014/main" id="{F77E1FE0-9F86-4EEB-987D-DB4121A98E5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3" name="直線コネクタ 702">
          <a:extLst>
            <a:ext uri="{FF2B5EF4-FFF2-40B4-BE49-F238E27FC236}">
              <a16:creationId xmlns:a16="http://schemas.microsoft.com/office/drawing/2014/main" id="{0B417D13-CD5A-4A52-9BFB-49A2D0C7C9E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04" name="テキスト ボックス 703">
          <a:extLst>
            <a:ext uri="{FF2B5EF4-FFF2-40B4-BE49-F238E27FC236}">
              <a16:creationId xmlns:a16="http://schemas.microsoft.com/office/drawing/2014/main" id="{D749DB99-6AD4-473D-A5F5-FFEB95FCA88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5" name="直線コネクタ 704">
          <a:extLst>
            <a:ext uri="{FF2B5EF4-FFF2-40B4-BE49-F238E27FC236}">
              <a16:creationId xmlns:a16="http://schemas.microsoft.com/office/drawing/2014/main" id="{D7C90DC2-E223-4B0B-9195-65B5C6A4952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06" name="テキスト ボックス 705">
          <a:extLst>
            <a:ext uri="{FF2B5EF4-FFF2-40B4-BE49-F238E27FC236}">
              <a16:creationId xmlns:a16="http://schemas.microsoft.com/office/drawing/2014/main" id="{9095A2F4-048D-4C84-AD12-79B3697F3982}"/>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7" name="【庁舎】&#10;一人当たり面積グラフ枠">
          <a:extLst>
            <a:ext uri="{FF2B5EF4-FFF2-40B4-BE49-F238E27FC236}">
              <a16:creationId xmlns:a16="http://schemas.microsoft.com/office/drawing/2014/main" id="{021FEDDC-2919-43F0-A87D-3B039C106CA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708" name="直線コネクタ 707">
          <a:extLst>
            <a:ext uri="{FF2B5EF4-FFF2-40B4-BE49-F238E27FC236}">
              <a16:creationId xmlns:a16="http://schemas.microsoft.com/office/drawing/2014/main" id="{9A346ABE-CE14-494B-9473-9948A513D39B}"/>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709" name="【庁舎】&#10;一人当たり面積最小値テキスト">
          <a:extLst>
            <a:ext uri="{FF2B5EF4-FFF2-40B4-BE49-F238E27FC236}">
              <a16:creationId xmlns:a16="http://schemas.microsoft.com/office/drawing/2014/main" id="{5030A559-E931-4FC3-B052-73C71843AA87}"/>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710" name="直線コネクタ 709">
          <a:extLst>
            <a:ext uri="{FF2B5EF4-FFF2-40B4-BE49-F238E27FC236}">
              <a16:creationId xmlns:a16="http://schemas.microsoft.com/office/drawing/2014/main" id="{66EB0DDD-ED2B-420C-ADC7-63B6A4391D30}"/>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711" name="【庁舎】&#10;一人当たり面積最大値テキスト">
          <a:extLst>
            <a:ext uri="{FF2B5EF4-FFF2-40B4-BE49-F238E27FC236}">
              <a16:creationId xmlns:a16="http://schemas.microsoft.com/office/drawing/2014/main" id="{6B578091-8725-4795-8851-C4537164A6C0}"/>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712" name="直線コネクタ 711">
          <a:extLst>
            <a:ext uri="{FF2B5EF4-FFF2-40B4-BE49-F238E27FC236}">
              <a16:creationId xmlns:a16="http://schemas.microsoft.com/office/drawing/2014/main" id="{0D880803-88AF-47E6-B1D4-5C0B2763E8E2}"/>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713" name="【庁舎】&#10;一人当たり面積平均値テキスト">
          <a:extLst>
            <a:ext uri="{FF2B5EF4-FFF2-40B4-BE49-F238E27FC236}">
              <a16:creationId xmlns:a16="http://schemas.microsoft.com/office/drawing/2014/main" id="{24D2CA65-E54C-44A6-A72D-0D6E9503D12F}"/>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714" name="フローチャート: 判断 713">
          <a:extLst>
            <a:ext uri="{FF2B5EF4-FFF2-40B4-BE49-F238E27FC236}">
              <a16:creationId xmlns:a16="http://schemas.microsoft.com/office/drawing/2014/main" id="{F279F991-D8EB-4D10-913C-14F0D1C5B39F}"/>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155702</xdr:rowOff>
    </xdr:from>
    <xdr:to>
      <xdr:col>112</xdr:col>
      <xdr:colOff>38100</xdr:colOff>
      <xdr:row>108</xdr:row>
      <xdr:rowOff>85852</xdr:rowOff>
    </xdr:to>
    <xdr:sp macro="" textlink="">
      <xdr:nvSpPr>
        <xdr:cNvPr id="715" name="フローチャート: 判断 714">
          <a:extLst>
            <a:ext uri="{FF2B5EF4-FFF2-40B4-BE49-F238E27FC236}">
              <a16:creationId xmlns:a16="http://schemas.microsoft.com/office/drawing/2014/main" id="{5BD19AA1-71D3-4334-B66C-D988DE495D04}"/>
            </a:ext>
          </a:extLst>
        </xdr:cNvPr>
        <xdr:cNvSpPr/>
      </xdr:nvSpPr>
      <xdr:spPr>
        <a:xfrm>
          <a:off x="21272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158496</xdr:rowOff>
    </xdr:from>
    <xdr:to>
      <xdr:col>107</xdr:col>
      <xdr:colOff>101600</xdr:colOff>
      <xdr:row>108</xdr:row>
      <xdr:rowOff>88646</xdr:rowOff>
    </xdr:to>
    <xdr:sp macro="" textlink="">
      <xdr:nvSpPr>
        <xdr:cNvPr id="716" name="フローチャート: 判断 715">
          <a:extLst>
            <a:ext uri="{FF2B5EF4-FFF2-40B4-BE49-F238E27FC236}">
              <a16:creationId xmlns:a16="http://schemas.microsoft.com/office/drawing/2014/main" id="{9545A81B-53F2-41EB-9ED6-8BF654AEF096}"/>
            </a:ext>
          </a:extLst>
        </xdr:cNvPr>
        <xdr:cNvSpPr/>
      </xdr:nvSpPr>
      <xdr:spPr>
        <a:xfrm>
          <a:off x="20383500" y="1850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161162</xdr:rowOff>
    </xdr:from>
    <xdr:to>
      <xdr:col>102</xdr:col>
      <xdr:colOff>165100</xdr:colOff>
      <xdr:row>108</xdr:row>
      <xdr:rowOff>91312</xdr:rowOff>
    </xdr:to>
    <xdr:sp macro="" textlink="">
      <xdr:nvSpPr>
        <xdr:cNvPr id="717" name="フローチャート: 判断 716">
          <a:extLst>
            <a:ext uri="{FF2B5EF4-FFF2-40B4-BE49-F238E27FC236}">
              <a16:creationId xmlns:a16="http://schemas.microsoft.com/office/drawing/2014/main" id="{9B61E910-B5C3-4050-8318-A98FAE16F2E6}"/>
            </a:ext>
          </a:extLst>
        </xdr:cNvPr>
        <xdr:cNvSpPr/>
      </xdr:nvSpPr>
      <xdr:spPr>
        <a:xfrm>
          <a:off x="19494500" y="1850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162561</xdr:rowOff>
    </xdr:from>
    <xdr:to>
      <xdr:col>98</xdr:col>
      <xdr:colOff>38100</xdr:colOff>
      <xdr:row>108</xdr:row>
      <xdr:rowOff>92711</xdr:rowOff>
    </xdr:to>
    <xdr:sp macro="" textlink="">
      <xdr:nvSpPr>
        <xdr:cNvPr id="718" name="フローチャート: 判断 717">
          <a:extLst>
            <a:ext uri="{FF2B5EF4-FFF2-40B4-BE49-F238E27FC236}">
              <a16:creationId xmlns:a16="http://schemas.microsoft.com/office/drawing/2014/main" id="{DCCDB80F-22D7-4FD2-8492-62F078771CA3}"/>
            </a:ext>
          </a:extLst>
        </xdr:cNvPr>
        <xdr:cNvSpPr/>
      </xdr:nvSpPr>
      <xdr:spPr>
        <a:xfrm>
          <a:off x="18605500" y="1850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BC1F210F-9B0D-4EBD-A207-2550925E4EA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C776172-31E3-4D31-A31E-8588852F807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2677EBBF-AB23-47B4-9DE6-2AD6D4AC790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CD87B4D0-9EAE-4CB0-80F0-EF0BB0A0692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A6505C13-F824-4C2A-98B7-39308DFE622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139700</xdr:rowOff>
    </xdr:from>
    <xdr:to>
      <xdr:col>116</xdr:col>
      <xdr:colOff>114300</xdr:colOff>
      <xdr:row>108</xdr:row>
      <xdr:rowOff>69850</xdr:rowOff>
    </xdr:to>
    <xdr:sp macro="" textlink="">
      <xdr:nvSpPr>
        <xdr:cNvPr id="724" name="楕円 723">
          <a:extLst>
            <a:ext uri="{FF2B5EF4-FFF2-40B4-BE49-F238E27FC236}">
              <a16:creationId xmlns:a16="http://schemas.microsoft.com/office/drawing/2014/main" id="{7ED1FA01-03D5-4235-85E1-8C05F64B19EF}"/>
            </a:ext>
          </a:extLst>
        </xdr:cNvPr>
        <xdr:cNvSpPr/>
      </xdr:nvSpPr>
      <xdr:spPr>
        <a:xfrm>
          <a:off x="221107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99077</xdr:rowOff>
    </xdr:from>
    <xdr:ext cx="469744" cy="259045"/>
    <xdr:sp macro="" textlink="">
      <xdr:nvSpPr>
        <xdr:cNvPr id="725" name="【庁舎】&#10;一人当たり面積該当値テキスト">
          <a:extLst>
            <a:ext uri="{FF2B5EF4-FFF2-40B4-BE49-F238E27FC236}">
              <a16:creationId xmlns:a16="http://schemas.microsoft.com/office/drawing/2014/main" id="{9FD4DF26-823B-4769-BEB2-D06A7406D8CE}"/>
            </a:ext>
          </a:extLst>
        </xdr:cNvPr>
        <xdr:cNvSpPr txBox="1"/>
      </xdr:nvSpPr>
      <xdr:spPr>
        <a:xfrm>
          <a:off x="22199600"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144018</xdr:rowOff>
    </xdr:from>
    <xdr:to>
      <xdr:col>112</xdr:col>
      <xdr:colOff>38100</xdr:colOff>
      <xdr:row>108</xdr:row>
      <xdr:rowOff>74168</xdr:rowOff>
    </xdr:to>
    <xdr:sp macro="" textlink="">
      <xdr:nvSpPr>
        <xdr:cNvPr id="726" name="楕円 725">
          <a:extLst>
            <a:ext uri="{FF2B5EF4-FFF2-40B4-BE49-F238E27FC236}">
              <a16:creationId xmlns:a16="http://schemas.microsoft.com/office/drawing/2014/main" id="{720EEF18-3764-4489-840F-55F08CEA7530}"/>
            </a:ext>
          </a:extLst>
        </xdr:cNvPr>
        <xdr:cNvSpPr/>
      </xdr:nvSpPr>
      <xdr:spPr>
        <a:xfrm>
          <a:off x="21272500" y="1848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19050</xdr:rowOff>
    </xdr:from>
    <xdr:to>
      <xdr:col>116</xdr:col>
      <xdr:colOff>63500</xdr:colOff>
      <xdr:row>108</xdr:row>
      <xdr:rowOff>23368</xdr:rowOff>
    </xdr:to>
    <xdr:cxnSp macro="">
      <xdr:nvCxnSpPr>
        <xdr:cNvPr id="727" name="直線コネクタ 726">
          <a:extLst>
            <a:ext uri="{FF2B5EF4-FFF2-40B4-BE49-F238E27FC236}">
              <a16:creationId xmlns:a16="http://schemas.microsoft.com/office/drawing/2014/main" id="{DA06CF16-EA4F-4A92-830B-A5C2F30113E5}"/>
            </a:ext>
          </a:extLst>
        </xdr:cNvPr>
        <xdr:cNvCxnSpPr/>
      </xdr:nvCxnSpPr>
      <xdr:spPr>
        <a:xfrm flipV="1">
          <a:off x="21323300" y="18535650"/>
          <a:ext cx="838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145923</xdr:rowOff>
    </xdr:from>
    <xdr:to>
      <xdr:col>107</xdr:col>
      <xdr:colOff>101600</xdr:colOff>
      <xdr:row>108</xdr:row>
      <xdr:rowOff>76073</xdr:rowOff>
    </xdr:to>
    <xdr:sp macro="" textlink="">
      <xdr:nvSpPr>
        <xdr:cNvPr id="728" name="楕円 727">
          <a:extLst>
            <a:ext uri="{FF2B5EF4-FFF2-40B4-BE49-F238E27FC236}">
              <a16:creationId xmlns:a16="http://schemas.microsoft.com/office/drawing/2014/main" id="{BC331900-9A2F-4A1A-B55F-9A888F170117}"/>
            </a:ext>
          </a:extLst>
        </xdr:cNvPr>
        <xdr:cNvSpPr/>
      </xdr:nvSpPr>
      <xdr:spPr>
        <a:xfrm>
          <a:off x="20383500" y="1849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23368</xdr:rowOff>
    </xdr:from>
    <xdr:to>
      <xdr:col>111</xdr:col>
      <xdr:colOff>177800</xdr:colOff>
      <xdr:row>108</xdr:row>
      <xdr:rowOff>25273</xdr:rowOff>
    </xdr:to>
    <xdr:cxnSp macro="">
      <xdr:nvCxnSpPr>
        <xdr:cNvPr id="729" name="直線コネクタ 728">
          <a:extLst>
            <a:ext uri="{FF2B5EF4-FFF2-40B4-BE49-F238E27FC236}">
              <a16:creationId xmlns:a16="http://schemas.microsoft.com/office/drawing/2014/main" id="{C0102B44-B433-4AC5-8867-0F4729B19CE5}"/>
            </a:ext>
          </a:extLst>
        </xdr:cNvPr>
        <xdr:cNvCxnSpPr/>
      </xdr:nvCxnSpPr>
      <xdr:spPr>
        <a:xfrm flipV="1">
          <a:off x="20434300" y="1853996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147955</xdr:rowOff>
    </xdr:from>
    <xdr:to>
      <xdr:col>102</xdr:col>
      <xdr:colOff>165100</xdr:colOff>
      <xdr:row>108</xdr:row>
      <xdr:rowOff>78105</xdr:rowOff>
    </xdr:to>
    <xdr:sp macro="" textlink="">
      <xdr:nvSpPr>
        <xdr:cNvPr id="730" name="楕円 729">
          <a:extLst>
            <a:ext uri="{FF2B5EF4-FFF2-40B4-BE49-F238E27FC236}">
              <a16:creationId xmlns:a16="http://schemas.microsoft.com/office/drawing/2014/main" id="{12D4E6D9-7ED7-4DB2-BDD8-458017246B90}"/>
            </a:ext>
          </a:extLst>
        </xdr:cNvPr>
        <xdr:cNvSpPr/>
      </xdr:nvSpPr>
      <xdr:spPr>
        <a:xfrm>
          <a:off x="19494500" y="184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25273</xdr:rowOff>
    </xdr:from>
    <xdr:to>
      <xdr:col>107</xdr:col>
      <xdr:colOff>50800</xdr:colOff>
      <xdr:row>108</xdr:row>
      <xdr:rowOff>27305</xdr:rowOff>
    </xdr:to>
    <xdr:cxnSp macro="">
      <xdr:nvCxnSpPr>
        <xdr:cNvPr id="731" name="直線コネクタ 730">
          <a:extLst>
            <a:ext uri="{FF2B5EF4-FFF2-40B4-BE49-F238E27FC236}">
              <a16:creationId xmlns:a16="http://schemas.microsoft.com/office/drawing/2014/main" id="{C2081E03-EA94-4626-91FC-3CC5544E6C29}"/>
            </a:ext>
          </a:extLst>
        </xdr:cNvPr>
        <xdr:cNvCxnSpPr/>
      </xdr:nvCxnSpPr>
      <xdr:spPr>
        <a:xfrm flipV="1">
          <a:off x="19545300" y="18541873"/>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151003</xdr:rowOff>
    </xdr:from>
    <xdr:to>
      <xdr:col>98</xdr:col>
      <xdr:colOff>38100</xdr:colOff>
      <xdr:row>108</xdr:row>
      <xdr:rowOff>81153</xdr:rowOff>
    </xdr:to>
    <xdr:sp macro="" textlink="">
      <xdr:nvSpPr>
        <xdr:cNvPr id="732" name="楕円 731">
          <a:extLst>
            <a:ext uri="{FF2B5EF4-FFF2-40B4-BE49-F238E27FC236}">
              <a16:creationId xmlns:a16="http://schemas.microsoft.com/office/drawing/2014/main" id="{97B8D92A-40F3-4BF7-B152-F25F6E47D0B3}"/>
            </a:ext>
          </a:extLst>
        </xdr:cNvPr>
        <xdr:cNvSpPr/>
      </xdr:nvSpPr>
      <xdr:spPr>
        <a:xfrm>
          <a:off x="18605500" y="1849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27305</xdr:rowOff>
    </xdr:from>
    <xdr:to>
      <xdr:col>102</xdr:col>
      <xdr:colOff>114300</xdr:colOff>
      <xdr:row>108</xdr:row>
      <xdr:rowOff>30353</xdr:rowOff>
    </xdr:to>
    <xdr:cxnSp macro="">
      <xdr:nvCxnSpPr>
        <xdr:cNvPr id="733" name="直線コネクタ 732">
          <a:extLst>
            <a:ext uri="{FF2B5EF4-FFF2-40B4-BE49-F238E27FC236}">
              <a16:creationId xmlns:a16="http://schemas.microsoft.com/office/drawing/2014/main" id="{5E598C93-7A98-4AD2-955D-3C76A71EAAE1}"/>
            </a:ext>
          </a:extLst>
        </xdr:cNvPr>
        <xdr:cNvCxnSpPr/>
      </xdr:nvCxnSpPr>
      <xdr:spPr>
        <a:xfrm flipV="1">
          <a:off x="18656300" y="1854390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76979</xdr:rowOff>
    </xdr:from>
    <xdr:ext cx="469744" cy="259045"/>
    <xdr:sp macro="" textlink="">
      <xdr:nvSpPr>
        <xdr:cNvPr id="734" name="n_1aveValue【庁舎】&#10;一人当たり面積">
          <a:extLst>
            <a:ext uri="{FF2B5EF4-FFF2-40B4-BE49-F238E27FC236}">
              <a16:creationId xmlns:a16="http://schemas.microsoft.com/office/drawing/2014/main" id="{979D9EC4-9D9E-4AD6-B60C-66C070136A8B}"/>
            </a:ext>
          </a:extLst>
        </xdr:cNvPr>
        <xdr:cNvSpPr txBox="1"/>
      </xdr:nvSpPr>
      <xdr:spPr>
        <a:xfrm>
          <a:off x="210757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79773</xdr:rowOff>
    </xdr:from>
    <xdr:ext cx="469744" cy="259045"/>
    <xdr:sp macro="" textlink="">
      <xdr:nvSpPr>
        <xdr:cNvPr id="735" name="n_2aveValue【庁舎】&#10;一人当たり面積">
          <a:extLst>
            <a:ext uri="{FF2B5EF4-FFF2-40B4-BE49-F238E27FC236}">
              <a16:creationId xmlns:a16="http://schemas.microsoft.com/office/drawing/2014/main" id="{BEEF5451-5072-4F66-A44D-212FE36C8442}"/>
            </a:ext>
          </a:extLst>
        </xdr:cNvPr>
        <xdr:cNvSpPr txBox="1"/>
      </xdr:nvSpPr>
      <xdr:spPr>
        <a:xfrm>
          <a:off x="20199427" y="1859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82439</xdr:rowOff>
    </xdr:from>
    <xdr:ext cx="469744" cy="259045"/>
    <xdr:sp macro="" textlink="">
      <xdr:nvSpPr>
        <xdr:cNvPr id="736" name="n_3aveValue【庁舎】&#10;一人当たり面積">
          <a:extLst>
            <a:ext uri="{FF2B5EF4-FFF2-40B4-BE49-F238E27FC236}">
              <a16:creationId xmlns:a16="http://schemas.microsoft.com/office/drawing/2014/main" id="{F3E57969-3F5B-44F2-A84D-950656A63E6D}"/>
            </a:ext>
          </a:extLst>
        </xdr:cNvPr>
        <xdr:cNvSpPr txBox="1"/>
      </xdr:nvSpPr>
      <xdr:spPr>
        <a:xfrm>
          <a:off x="19310427" y="1859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83838</xdr:rowOff>
    </xdr:from>
    <xdr:ext cx="469744" cy="259045"/>
    <xdr:sp macro="" textlink="">
      <xdr:nvSpPr>
        <xdr:cNvPr id="737" name="n_4aveValue【庁舎】&#10;一人当たり面積">
          <a:extLst>
            <a:ext uri="{FF2B5EF4-FFF2-40B4-BE49-F238E27FC236}">
              <a16:creationId xmlns:a16="http://schemas.microsoft.com/office/drawing/2014/main" id="{2BB757E2-F36A-483C-9DE7-CFC37D2DC74A}"/>
            </a:ext>
          </a:extLst>
        </xdr:cNvPr>
        <xdr:cNvSpPr txBox="1"/>
      </xdr:nvSpPr>
      <xdr:spPr>
        <a:xfrm>
          <a:off x="18421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90695</xdr:rowOff>
    </xdr:from>
    <xdr:ext cx="469744" cy="259045"/>
    <xdr:sp macro="" textlink="">
      <xdr:nvSpPr>
        <xdr:cNvPr id="738" name="n_1mainValue【庁舎】&#10;一人当たり面積">
          <a:extLst>
            <a:ext uri="{FF2B5EF4-FFF2-40B4-BE49-F238E27FC236}">
              <a16:creationId xmlns:a16="http://schemas.microsoft.com/office/drawing/2014/main" id="{AB8958C0-9D40-46E7-A372-B4A6F4A78243}"/>
            </a:ext>
          </a:extLst>
        </xdr:cNvPr>
        <xdr:cNvSpPr txBox="1"/>
      </xdr:nvSpPr>
      <xdr:spPr>
        <a:xfrm>
          <a:off x="210757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92600</xdr:rowOff>
    </xdr:from>
    <xdr:ext cx="469744" cy="259045"/>
    <xdr:sp macro="" textlink="">
      <xdr:nvSpPr>
        <xdr:cNvPr id="739" name="n_2mainValue【庁舎】&#10;一人当たり面積">
          <a:extLst>
            <a:ext uri="{FF2B5EF4-FFF2-40B4-BE49-F238E27FC236}">
              <a16:creationId xmlns:a16="http://schemas.microsoft.com/office/drawing/2014/main" id="{7F442804-469B-4CDE-90A2-2137AF740CC3}"/>
            </a:ext>
          </a:extLst>
        </xdr:cNvPr>
        <xdr:cNvSpPr txBox="1"/>
      </xdr:nvSpPr>
      <xdr:spPr>
        <a:xfrm>
          <a:off x="20199427" y="1826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94632</xdr:rowOff>
    </xdr:from>
    <xdr:ext cx="469744" cy="259045"/>
    <xdr:sp macro="" textlink="">
      <xdr:nvSpPr>
        <xdr:cNvPr id="740" name="n_3mainValue【庁舎】&#10;一人当たり面積">
          <a:extLst>
            <a:ext uri="{FF2B5EF4-FFF2-40B4-BE49-F238E27FC236}">
              <a16:creationId xmlns:a16="http://schemas.microsoft.com/office/drawing/2014/main" id="{33E4E107-E442-49A2-8430-C2CDA529B11B}"/>
            </a:ext>
          </a:extLst>
        </xdr:cNvPr>
        <xdr:cNvSpPr txBox="1"/>
      </xdr:nvSpPr>
      <xdr:spPr>
        <a:xfrm>
          <a:off x="19310427" y="1826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97680</xdr:rowOff>
    </xdr:from>
    <xdr:ext cx="469744" cy="259045"/>
    <xdr:sp macro="" textlink="">
      <xdr:nvSpPr>
        <xdr:cNvPr id="741" name="n_4mainValue【庁舎】&#10;一人当たり面積">
          <a:extLst>
            <a:ext uri="{FF2B5EF4-FFF2-40B4-BE49-F238E27FC236}">
              <a16:creationId xmlns:a16="http://schemas.microsoft.com/office/drawing/2014/main" id="{DF184508-2FA1-4FC2-A961-C19C922DE79C}"/>
            </a:ext>
          </a:extLst>
        </xdr:cNvPr>
        <xdr:cNvSpPr txBox="1"/>
      </xdr:nvSpPr>
      <xdr:spPr>
        <a:xfrm>
          <a:off x="18421427" y="1827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a:extLst>
            <a:ext uri="{FF2B5EF4-FFF2-40B4-BE49-F238E27FC236}">
              <a16:creationId xmlns:a16="http://schemas.microsoft.com/office/drawing/2014/main" id="{3983C4A1-1C58-4DFC-8F62-FFA8E0D24D1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a:extLst>
            <a:ext uri="{FF2B5EF4-FFF2-40B4-BE49-F238E27FC236}">
              <a16:creationId xmlns:a16="http://schemas.microsoft.com/office/drawing/2014/main" id="{8822E9CA-9571-4951-A6C0-E187A269542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a:extLst>
            <a:ext uri="{FF2B5EF4-FFF2-40B4-BE49-F238E27FC236}">
              <a16:creationId xmlns:a16="http://schemas.microsoft.com/office/drawing/2014/main" id="{F9504BA5-36CE-4D18-B5A6-289A08EAAB2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事業用資産である建物の減価償却率は年々進んでいる状況になっています。平成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主要な</a:t>
          </a:r>
          <a:r>
            <a:rPr kumimoji="1" lang="ja-JP" altLang="en-US" sz="1100">
              <a:solidFill>
                <a:schemeClr val="dk1"/>
              </a:solidFill>
              <a:effectLst/>
              <a:latin typeface="+mn-lt"/>
              <a:ea typeface="+mn-ea"/>
              <a:cs typeface="+mn-cs"/>
            </a:rPr>
            <a:t>公共</a:t>
          </a:r>
          <a:r>
            <a:rPr kumimoji="1" lang="ja-JP" altLang="ja-JP" sz="1100">
              <a:solidFill>
                <a:schemeClr val="dk1"/>
              </a:solidFill>
              <a:effectLst/>
              <a:latin typeface="+mn-lt"/>
              <a:ea typeface="+mn-ea"/>
              <a:cs typeface="+mn-cs"/>
            </a:rPr>
            <a:t>施設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個別施設計画を策定、</a:t>
          </a:r>
          <a:r>
            <a:rPr kumimoji="1" lang="ja-JP" altLang="en-US" sz="1100">
              <a:solidFill>
                <a:schemeClr val="dk1"/>
              </a:solidFill>
              <a:effectLst/>
              <a:latin typeface="+mn-lt"/>
              <a:ea typeface="+mn-ea"/>
              <a:cs typeface="+mn-cs"/>
            </a:rPr>
            <a:t>令和３年度には総合管理計画を改訂し、長寿命化や</a:t>
          </a:r>
          <a:r>
            <a:rPr kumimoji="1" lang="ja-JP" altLang="ja-JP" sz="1100">
              <a:solidFill>
                <a:schemeClr val="dk1"/>
              </a:solidFill>
              <a:effectLst/>
              <a:latin typeface="+mn-lt"/>
              <a:ea typeface="+mn-ea"/>
              <a:cs typeface="+mn-cs"/>
            </a:rPr>
            <a:t>施設更新について対策を行っているところですが、短期的な効果ではなく長期的な視野にたって管理を行う必要があります。</a:t>
          </a:r>
          <a:endParaRPr lang="ja-JP" altLang="ja-JP" sz="1400">
            <a:effectLst/>
          </a:endParaRPr>
        </a:p>
        <a:p>
          <a:r>
            <a:rPr kumimoji="1" lang="ja-JP" altLang="ja-JP" sz="1100">
              <a:solidFill>
                <a:schemeClr val="dk1"/>
              </a:solidFill>
              <a:effectLst/>
              <a:latin typeface="+mn-lt"/>
              <a:ea typeface="+mn-ea"/>
              <a:cs typeface="+mn-cs"/>
            </a:rPr>
            <a:t>計画に基づ</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限られた財源から優先順位を設定し、今後の</a:t>
          </a:r>
          <a:r>
            <a:rPr kumimoji="1" lang="ja-JP" altLang="en-US" sz="1100">
              <a:solidFill>
                <a:schemeClr val="dk1"/>
              </a:solidFill>
              <a:effectLst/>
              <a:latin typeface="+mn-lt"/>
              <a:ea typeface="+mn-ea"/>
              <a:cs typeface="+mn-cs"/>
            </a:rPr>
            <a:t>施設管理・</a:t>
          </a:r>
          <a:r>
            <a:rPr kumimoji="1" lang="ja-JP" altLang="ja-JP" sz="1100">
              <a:solidFill>
                <a:schemeClr val="dk1"/>
              </a:solidFill>
              <a:effectLst/>
              <a:latin typeface="+mn-lt"/>
              <a:ea typeface="+mn-ea"/>
              <a:cs typeface="+mn-cs"/>
            </a:rPr>
            <a:t>運営を行う必要があります。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
2,563
34.38
3,570,330
3,356,669
103,775
1,891,812
3,123,894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全国平均を上回る高齢化率に加え、村内に中心産業がないことなどにより、財政基盤が弱く、全国及び県平均を大きく下回っている。人件費の抑制、指定管理者制度の活用等による歳出の徹底的な見直しと「麻績村自立計画」等により、活力ある村づくりを展開しつつ行政の効率化、住民との協働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96157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284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33867</xdr:rowOff>
    </xdr:from>
    <xdr:to>
      <xdr:col>19</xdr:col>
      <xdr:colOff>184150</xdr:colOff>
      <xdr:row>44</xdr:row>
      <xdr:rowOff>135467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17434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145644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145644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145644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令和３年度は大幅に引き下がったが、交付税の増加に起因するものが大きく、歳出は</a:t>
          </a:r>
          <a:r>
            <a:rPr lang="ja-JP" altLang="ja-JP" sz="1100" b="0" i="0" baseline="0">
              <a:solidFill>
                <a:schemeClr val="dk1"/>
              </a:solidFill>
              <a:effectLst/>
              <a:latin typeface="+mn-lt"/>
              <a:ea typeface="+mn-ea"/>
              <a:cs typeface="+mn-cs"/>
            </a:rPr>
            <a:t>会計年度職員の報酬や物件費が増加傾向</a:t>
          </a:r>
          <a:r>
            <a:rPr lang="ja-JP" altLang="en-US" sz="1100" b="0" i="0" baseline="0">
              <a:solidFill>
                <a:schemeClr val="dk1"/>
              </a:solidFill>
              <a:effectLst/>
              <a:latin typeface="+mn-lt"/>
              <a:ea typeface="+mn-ea"/>
              <a:cs typeface="+mn-cs"/>
            </a:rPr>
            <a:t>で経費は増えている状況にある。</a:t>
          </a:r>
          <a:r>
            <a:rPr lang="ja-JP" altLang="ja-JP" sz="1100" b="0" i="0" baseline="0">
              <a:solidFill>
                <a:schemeClr val="dk1"/>
              </a:solidFill>
              <a:effectLst/>
              <a:latin typeface="+mn-lt"/>
              <a:ea typeface="+mn-ea"/>
              <a:cs typeface="+mn-cs"/>
            </a:rPr>
            <a:t>今後も事務事業の見直し等により、</a:t>
          </a:r>
          <a:r>
            <a:rPr lang="ja-JP" altLang="en-US" sz="1100" b="0" i="0" baseline="0">
              <a:solidFill>
                <a:schemeClr val="dk1"/>
              </a:solidFill>
              <a:effectLst/>
              <a:latin typeface="+mn-lt"/>
              <a:ea typeface="+mn-ea"/>
              <a:cs typeface="+mn-cs"/>
            </a:rPr>
            <a:t>経常</a:t>
          </a:r>
          <a:r>
            <a:rPr lang="ja-JP" altLang="ja-JP" sz="1100" b="0" i="0" baseline="0">
              <a:solidFill>
                <a:schemeClr val="dk1"/>
              </a:solidFill>
              <a:effectLst/>
              <a:latin typeface="+mn-lt"/>
              <a:ea typeface="+mn-ea"/>
              <a:cs typeface="+mn-cs"/>
            </a:rPr>
            <a:t>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78105</xdr:rowOff>
    </xdr:from>
    <xdr:to>
      <xdr:col>23</xdr:col>
      <xdr:colOff>133350</xdr:colOff>
      <xdr:row>64</xdr:row>
      <xdr:rowOff>75565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879455"/>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75565</xdr:rowOff>
    </xdr:from>
    <xdr:to>
      <xdr:col>19</xdr:col>
      <xdr:colOff>133350</xdr:colOff>
      <xdr:row>64</xdr:row>
      <xdr:rowOff>150971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048365"/>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28257</xdr:rowOff>
    </xdr:from>
    <xdr:to>
      <xdr:col>19</xdr:col>
      <xdr:colOff>184150</xdr:colOff>
      <xdr:row>65</xdr:row>
      <xdr:rowOff>129857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17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114634</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5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150971</xdr:rowOff>
    </xdr:from>
    <xdr:to>
      <xdr:col>15</xdr:col>
      <xdr:colOff>82550</xdr:colOff>
      <xdr:row>65</xdr:row>
      <xdr:rowOff>635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123771"/>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67469</xdr:rowOff>
    </xdr:from>
    <xdr:to>
      <xdr:col>15</xdr:col>
      <xdr:colOff>133350</xdr:colOff>
      <xdr:row>65</xdr:row>
      <xdr:rowOff>169069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1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153846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29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108744</xdr:rowOff>
    </xdr:from>
    <xdr:to>
      <xdr:col>11</xdr:col>
      <xdr:colOff>31750</xdr:colOff>
      <xdr:row>65</xdr:row>
      <xdr:rowOff>635</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081544"/>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49371</xdr:rowOff>
    </xdr:from>
    <xdr:to>
      <xdr:col>11</xdr:col>
      <xdr:colOff>82550</xdr:colOff>
      <xdr:row>65</xdr:row>
      <xdr:rowOff>150971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19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135748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27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1112</xdr:rowOff>
    </xdr:from>
    <xdr:to>
      <xdr:col>7</xdr:col>
      <xdr:colOff>31750</xdr:colOff>
      <xdr:row>65</xdr:row>
      <xdr:rowOff>102712</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87489</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23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27305</xdr:rowOff>
    </xdr:from>
    <xdr:to>
      <xdr:col>23</xdr:col>
      <xdr:colOff>184150</xdr:colOff>
      <xdr:row>63</xdr:row>
      <xdr:rowOff>128905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43832</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24765</xdr:rowOff>
    </xdr:from>
    <xdr:to>
      <xdr:col>19</xdr:col>
      <xdr:colOff>184150</xdr:colOff>
      <xdr:row>64</xdr:row>
      <xdr:rowOff>126365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136542</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100171</xdr:rowOff>
    </xdr:from>
    <xdr:to>
      <xdr:col>15</xdr:col>
      <xdr:colOff>133350</xdr:colOff>
      <xdr:row>65</xdr:row>
      <xdr:rowOff>30321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07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40498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8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121285</xdr:rowOff>
    </xdr:from>
    <xdr:to>
      <xdr:col>11</xdr:col>
      <xdr:colOff>82550</xdr:colOff>
      <xdr:row>65</xdr:row>
      <xdr:rowOff>51435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61612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57944</xdr:rowOff>
    </xdr:from>
    <xdr:to>
      <xdr:col>7</xdr:col>
      <xdr:colOff>31750</xdr:colOff>
      <xdr:row>64</xdr:row>
      <xdr:rowOff>159544</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03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169721</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79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[385,967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ゴミ処理業務や消防業務を一部事務組合で行っているため類似団体内平均を下回っているが、一部事務組合の人件費・物件費等に充てる負担金等の費用を計上した場合、人口１人当たりの費用は増加する。今後これらも含めた経費についても抑制し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164140</xdr:rowOff>
    </xdr:from>
    <xdr:to>
      <xdr:col>23</xdr:col>
      <xdr:colOff>133350</xdr:colOff>
      <xdr:row>82</xdr:row>
      <xdr:rowOff>8468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51590"/>
          <a:ext cx="838200" cy="1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164696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155325</xdr:rowOff>
    </xdr:from>
    <xdr:to>
      <xdr:col>19</xdr:col>
      <xdr:colOff>133350</xdr:colOff>
      <xdr:row>81</xdr:row>
      <xdr:rowOff>164140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42775"/>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168472</xdr:rowOff>
    </xdr:from>
    <xdr:to>
      <xdr:col>19</xdr:col>
      <xdr:colOff>184150</xdr:colOff>
      <xdr:row>82</xdr:row>
      <xdr:rowOff>98622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5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83399</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42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140546</xdr:rowOff>
    </xdr:from>
    <xdr:to>
      <xdr:col>15</xdr:col>
      <xdr:colOff>82550</xdr:colOff>
      <xdr:row>81</xdr:row>
      <xdr:rowOff>155325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27996"/>
          <a:ext cx="889000" cy="1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149589</xdr:rowOff>
    </xdr:from>
    <xdr:to>
      <xdr:col>15</xdr:col>
      <xdr:colOff>133350</xdr:colOff>
      <xdr:row>82</xdr:row>
      <xdr:rowOff>79739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3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64516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2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140546</xdr:rowOff>
    </xdr:from>
    <xdr:to>
      <xdr:col>11</xdr:col>
      <xdr:colOff>31750</xdr:colOff>
      <xdr:row>81</xdr:row>
      <xdr:rowOff>141990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27996"/>
          <a:ext cx="8890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145030</xdr:rowOff>
    </xdr:from>
    <xdr:to>
      <xdr:col>11</xdr:col>
      <xdr:colOff>82550</xdr:colOff>
      <xdr:row>82</xdr:row>
      <xdr:rowOff>75180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59957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1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142287</xdr:rowOff>
    </xdr:from>
    <xdr:to>
      <xdr:col>7</xdr:col>
      <xdr:colOff>31750</xdr:colOff>
      <xdr:row>82</xdr:row>
      <xdr:rowOff>72437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57214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129118</xdr:rowOff>
    </xdr:from>
    <xdr:to>
      <xdr:col>23</xdr:col>
      <xdr:colOff>184150</xdr:colOff>
      <xdr:row>82</xdr:row>
      <xdr:rowOff>59268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1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50395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3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113340</xdr:rowOff>
    </xdr:from>
    <xdr:to>
      <xdr:col>19</xdr:col>
      <xdr:colOff>184150</xdr:colOff>
      <xdr:row>82</xdr:row>
      <xdr:rowOff>43490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0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53667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69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104525</xdr:rowOff>
    </xdr:from>
    <xdr:to>
      <xdr:col>15</xdr:col>
      <xdr:colOff>133350</xdr:colOff>
      <xdr:row>82</xdr:row>
      <xdr:rowOff>34675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44852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6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89746</xdr:rowOff>
    </xdr:from>
    <xdr:to>
      <xdr:col>11</xdr:col>
      <xdr:colOff>82550</xdr:colOff>
      <xdr:row>82</xdr:row>
      <xdr:rowOff>19896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30073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91190</xdr:rowOff>
    </xdr:from>
    <xdr:to>
      <xdr:col>7</xdr:col>
      <xdr:colOff>31750</xdr:colOff>
      <xdr:row>82</xdr:row>
      <xdr:rowOff>21340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7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31517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4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％下回っているが、職員の高年齢化に伴う平均給料月額の増加等によりラスパイレス指数の増加が見込まれる。このような状況を踏まえ、今後も人件費の削減等、給与の適正化に努める。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83502</xdr:rowOff>
    </xdr:from>
    <xdr:to>
      <xdr:col>81</xdr:col>
      <xdr:colOff>44450</xdr:colOff>
      <xdr:row>86</xdr:row>
      <xdr:rowOff>83502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282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83502</xdr:rowOff>
    </xdr:from>
    <xdr:to>
      <xdr:col>77</xdr:col>
      <xdr:colOff>44450</xdr:colOff>
      <xdr:row>86</xdr:row>
      <xdr:rowOff>125730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2820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71438</xdr:rowOff>
    </xdr:from>
    <xdr:to>
      <xdr:col>72</xdr:col>
      <xdr:colOff>203200</xdr:colOff>
      <xdr:row>86</xdr:row>
      <xdr:rowOff>125730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1613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71438</xdr:rowOff>
    </xdr:from>
    <xdr:to>
      <xdr:col>68</xdr:col>
      <xdr:colOff>152400</xdr:colOff>
      <xdr:row>86</xdr:row>
      <xdr:rowOff>155893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1613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49229</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2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32702</xdr:rowOff>
    </xdr:from>
    <xdr:to>
      <xdr:col>77</xdr:col>
      <xdr:colOff>95250</xdr:colOff>
      <xdr:row>86</xdr:row>
      <xdr:rowOff>134302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15257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20638</xdr:rowOff>
    </xdr:from>
    <xdr:to>
      <xdr:col>68</xdr:col>
      <xdr:colOff>203200</xdr:colOff>
      <xdr:row>86</xdr:row>
      <xdr:rowOff>122238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105093</xdr:rowOff>
    </xdr:from>
    <xdr:to>
      <xdr:col>64</xdr:col>
      <xdr:colOff>152400</xdr:colOff>
      <xdr:row>87</xdr:row>
      <xdr:rowOff>35243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45420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類似団体平均を下回っているが、定員適正化計画に基づき、引き続き組織・機構の簡素合理化、事務分担を見直し効率化を図っていくともに、住民サービスに影響がないよう調整を図る。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7142</xdr:rowOff>
    </xdr:from>
    <xdr:to>
      <xdr:col>81</xdr:col>
      <xdr:colOff>44450</xdr:colOff>
      <xdr:row>59</xdr:row>
      <xdr:rowOff>13577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22692"/>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158944</xdr:rowOff>
    </xdr:from>
    <xdr:to>
      <xdr:col>77</xdr:col>
      <xdr:colOff>44450</xdr:colOff>
      <xdr:row>59</xdr:row>
      <xdr:rowOff>7142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03044"/>
          <a:ext cx="889000" cy="1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28273</xdr:rowOff>
    </xdr:from>
    <xdr:to>
      <xdr:col>77</xdr:col>
      <xdr:colOff>95250</xdr:colOff>
      <xdr:row>59</xdr:row>
      <xdr:rowOff>129873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4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114650</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30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147683</xdr:rowOff>
    </xdr:from>
    <xdr:to>
      <xdr:col>72</xdr:col>
      <xdr:colOff>203200</xdr:colOff>
      <xdr:row>58</xdr:row>
      <xdr:rowOff>158944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091783"/>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23792</xdr:rowOff>
    </xdr:from>
    <xdr:to>
      <xdr:col>73</xdr:col>
      <xdr:colOff>44450</xdr:colOff>
      <xdr:row>59</xdr:row>
      <xdr:rowOff>125392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3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110169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22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147683</xdr:rowOff>
    </xdr:from>
    <xdr:to>
      <xdr:col>68</xdr:col>
      <xdr:colOff>152400</xdr:colOff>
      <xdr:row>58</xdr:row>
      <xdr:rowOff>151934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091783"/>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17816</xdr:rowOff>
    </xdr:from>
    <xdr:to>
      <xdr:col>68</xdr:col>
      <xdr:colOff>203200</xdr:colOff>
      <xdr:row>59</xdr:row>
      <xdr:rowOff>119416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3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104193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1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17587</xdr:rowOff>
    </xdr:from>
    <xdr:to>
      <xdr:col>64</xdr:col>
      <xdr:colOff>152400</xdr:colOff>
      <xdr:row>59</xdr:row>
      <xdr:rowOff>119187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103964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1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134227</xdr:rowOff>
    </xdr:from>
    <xdr:to>
      <xdr:col>81</xdr:col>
      <xdr:colOff>95250</xdr:colOff>
      <xdr:row>59</xdr:row>
      <xdr:rowOff>64377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7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55504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9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127792</xdr:rowOff>
    </xdr:from>
    <xdr:to>
      <xdr:col>77</xdr:col>
      <xdr:colOff>95250</xdr:colOff>
      <xdr:row>59</xdr:row>
      <xdr:rowOff>57942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7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68119</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4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108144</xdr:rowOff>
    </xdr:from>
    <xdr:to>
      <xdr:col>73</xdr:col>
      <xdr:colOff>44450</xdr:colOff>
      <xdr:row>59</xdr:row>
      <xdr:rowOff>38294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0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48471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96883</xdr:rowOff>
    </xdr:from>
    <xdr:to>
      <xdr:col>68</xdr:col>
      <xdr:colOff>203200</xdr:colOff>
      <xdr:row>59</xdr:row>
      <xdr:rowOff>27033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37210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101134</xdr:rowOff>
    </xdr:from>
    <xdr:to>
      <xdr:col>64</xdr:col>
      <xdr:colOff>152400</xdr:colOff>
      <xdr:row>59</xdr:row>
      <xdr:rowOff>31284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4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41461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1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近年は微減傾向にあるが、今後控える大型事業の影響で比率は上昇する見込みである。計画的な起債借入、繰上償還、充当可能基金の積立により健全化を図る。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40</xdr:row>
      <xdr:rowOff>151130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9769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127000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9769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143087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9850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41</xdr:row>
      <xdr:rowOff>19896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0010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公営企業債等繰入見込額及び、退職手当負担見込額の減少等と充当可能基金の増額により、類似団体内平均同様に数値が出なくなった。計画的な起債借入、充当可能基金の積立によりさらに健全化を図る。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89647</xdr:rowOff>
    </xdr:from>
    <xdr:ext cx="9099176" cy="425758"/>
    <xdr:sp macro="" textlink="">
      <xdr:nvSpPr>
        <xdr:cNvPr id="459" name="テキスト ボックス 458">
          <a:extLst>
            <a:ext uri="{FF2B5EF4-FFF2-40B4-BE49-F238E27FC236}">
              <a16:creationId xmlns:a16="http://schemas.microsoft.com/office/drawing/2014/main" id="{738D115A-8D25-4E80-87A2-185A2C21DC48}"/>
            </a:ext>
          </a:extLst>
        </xdr:cNvPr>
        <xdr:cNvSpPr txBox="1"/>
      </xdr:nvSpPr>
      <xdr:spPr>
        <a:xfrm>
          <a:off x="773206" y="4459941"/>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
2,563
34.38
3,570,330
3,356,669
103,775
1,891,812
3,123,894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定員適正化計画に基づき、計画で定めた職員数は達成されたが、今後も職員の適正配置や事務分担の平準化などにより、人件費の抑制に努める。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391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134620</xdr:rowOff>
    </xdr:from>
    <xdr:to>
      <xdr:col>19</xdr:col>
      <xdr:colOff>187325</xdr:colOff>
      <xdr:row>36</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3537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01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96520</xdr:rowOff>
    </xdr:from>
    <xdr:to>
      <xdr:col>11</xdr:col>
      <xdr:colOff>9525</xdr:colOff>
      <xdr:row>35</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97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83820</xdr:rowOff>
    </xdr:from>
    <xdr:to>
      <xdr:col>15</xdr:col>
      <xdr:colOff>149225</xdr:colOff>
      <xdr:row>36</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24147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45720</xdr:rowOff>
    </xdr:from>
    <xdr:to>
      <xdr:col>6</xdr:col>
      <xdr:colOff>171450</xdr:colOff>
      <xdr:row>35</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観光施設の指定管理者制度導入で経費削減が進んだものの、光熱水費や情報システム関係委託料が増加傾向にある。引き続き抑制に努める。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17</xdr:row>
      <xdr:rowOff>74422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113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74422</xdr:rowOff>
    </xdr:from>
    <xdr:to>
      <xdr:col>78</xdr:col>
      <xdr:colOff>69850</xdr:colOff>
      <xdr:row>18</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890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83566</xdr:rowOff>
    </xdr:from>
    <xdr:to>
      <xdr:col>73</xdr:col>
      <xdr:colOff>180975</xdr:colOff>
      <xdr:row>18</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982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33274</xdr:rowOff>
    </xdr:from>
    <xdr:to>
      <xdr:col>69</xdr:col>
      <xdr:colOff>92075</xdr:colOff>
      <xdr:row>17</xdr:row>
      <xdr:rowOff>83566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479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89425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23622</xdr:rowOff>
    </xdr:from>
    <xdr:to>
      <xdr:col>78</xdr:col>
      <xdr:colOff>120650</xdr:colOff>
      <xdr:row>17</xdr:row>
      <xdr:rowOff>125222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32766</xdr:rowOff>
    </xdr:from>
    <xdr:to>
      <xdr:col>69</xdr:col>
      <xdr:colOff>142875</xdr:colOff>
      <xdr:row>17</xdr:row>
      <xdr:rowOff>134366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144543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94251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拡充する障害者施策などの影響により増加傾向にある。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量的抑制といった観点ではなく、</a:t>
          </a:r>
          <a:r>
            <a:rPr kumimoji="1" lang="ja-JP" altLang="ja-JP" sz="1100" b="0" i="0" baseline="0">
              <a:solidFill>
                <a:schemeClr val="dk1"/>
              </a:solidFill>
              <a:effectLst/>
              <a:latin typeface="+mn-lt"/>
              <a:ea typeface="+mn-ea"/>
              <a:cs typeface="+mn-cs"/>
            </a:rPr>
            <a:t>限られた財源を効率的に活用する中で、対象者の適正化など時代に見合った制度に再構築していく。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13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57</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52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57</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71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類似団体の平均を上回っているのは、繰出金が主な要因となっている。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特に上下水道事業における施設の維持管理、起債償還経費等の経費が大きな負担となっているため、健全化、適正化を図り、普通会計の負担軽減に努める。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149860</xdr:rowOff>
    </xdr:from>
    <xdr:to>
      <xdr:col>82</xdr:col>
      <xdr:colOff>107950</xdr:colOff>
      <xdr:row>59</xdr:row>
      <xdr:rowOff>52705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09396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59</xdr:row>
      <xdr:rowOff>41275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0939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93345</xdr:rowOff>
    </xdr:from>
    <xdr:to>
      <xdr:col>78</xdr:col>
      <xdr:colOff>120650</xdr:colOff>
      <xdr:row>58</xdr:row>
      <xdr:rowOff>23495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33672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3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41275</xdr:rowOff>
    </xdr:from>
    <xdr:to>
      <xdr:col>73</xdr:col>
      <xdr:colOff>180975</xdr:colOff>
      <xdr:row>59</xdr:row>
      <xdr:rowOff>109855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1568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109855</xdr:rowOff>
    </xdr:from>
    <xdr:to>
      <xdr:col>69</xdr:col>
      <xdr:colOff>92075</xdr:colOff>
      <xdr:row>59</xdr:row>
      <xdr:rowOff>138430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2254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99060</xdr:rowOff>
    </xdr:from>
    <xdr:to>
      <xdr:col>65</xdr:col>
      <xdr:colOff>53975</xdr:colOff>
      <xdr:row>58</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39387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4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xdr:rowOff>
    </xdr:from>
    <xdr:to>
      <xdr:col>82</xdr:col>
      <xdr:colOff>158750</xdr:colOff>
      <xdr:row>59</xdr:row>
      <xdr:rowOff>103505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145432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161925</xdr:rowOff>
    </xdr:from>
    <xdr:to>
      <xdr:col>74</xdr:col>
      <xdr:colOff>31750</xdr:colOff>
      <xdr:row>59</xdr:row>
      <xdr:rowOff>92075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76852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59055</xdr:rowOff>
    </xdr:from>
    <xdr:to>
      <xdr:col>69</xdr:col>
      <xdr:colOff>142875</xdr:colOff>
      <xdr:row>59</xdr:row>
      <xdr:rowOff>160655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1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145432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2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87630</xdr:rowOff>
    </xdr:from>
    <xdr:to>
      <xdr:col>65</xdr:col>
      <xdr:colOff>53975</xdr:colOff>
      <xdr:row>60</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ゴミ処理業務や消防業務を一部事務組合で行っているため、多額な組合への負担金に影響を受けやすいが、今後も継続的な補助費等の抑制に努める。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56134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0477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152146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05688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528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67564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類似団体平均と比較して過去５年間は低い水準で推移しているが、今後は大型事業が控えており、公債費のピークは令和８年度となる見込み。</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非常に厳しい財政運営となることが予想されるが、計画的な事業実施、起債借入に努める。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73660</xdr:rowOff>
    </xdr:from>
    <xdr:to>
      <xdr:col>24</xdr:col>
      <xdr:colOff>25400</xdr:colOff>
      <xdr:row>75</xdr:row>
      <xdr:rowOff>123190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9324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75</xdr:row>
      <xdr:rowOff>142240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9819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142240</xdr:rowOff>
    </xdr:from>
    <xdr:to>
      <xdr:col>15</xdr:col>
      <xdr:colOff>98425</xdr:colOff>
      <xdr:row>75</xdr:row>
      <xdr:rowOff>142240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00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119380</xdr:rowOff>
    </xdr:from>
    <xdr:to>
      <xdr:col>11</xdr:col>
      <xdr:colOff>9525</xdr:colOff>
      <xdr:row>75</xdr:row>
      <xdr:rowOff>142240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29781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22860</xdr:rowOff>
    </xdr:from>
    <xdr:to>
      <xdr:col>24</xdr:col>
      <xdr:colOff>76200</xdr:colOff>
      <xdr:row>75</xdr:row>
      <xdr:rowOff>124460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39387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91440</xdr:rowOff>
    </xdr:from>
    <xdr:to>
      <xdr:col>15</xdr:col>
      <xdr:colOff>149225</xdr:colOff>
      <xdr:row>76</xdr:row>
      <xdr:rowOff>21589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31767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91440</xdr:rowOff>
    </xdr:from>
    <xdr:to>
      <xdr:col>11</xdr:col>
      <xdr:colOff>60325</xdr:colOff>
      <xdr:row>76</xdr:row>
      <xdr:rowOff>21589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31767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68580</xdr:rowOff>
    </xdr:from>
    <xdr:to>
      <xdr:col>6</xdr:col>
      <xdr:colOff>171450</xdr:colOff>
      <xdr:row>75</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前年度に引き続き</a:t>
          </a:r>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も減少。</a:t>
          </a:r>
          <a:r>
            <a:rPr lang="ja-JP" altLang="ja-JP" sz="1100" b="0" i="0" baseline="0">
              <a:solidFill>
                <a:schemeClr val="dk1"/>
              </a:solidFill>
              <a:effectLst/>
              <a:latin typeface="+mn-lt"/>
              <a:ea typeface="+mn-ea"/>
              <a:cs typeface="+mn-cs"/>
            </a:rPr>
            <a:t>類似団体と</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比較</a:t>
          </a:r>
          <a:r>
            <a:rPr lang="ja-JP" altLang="en-US" sz="1100" b="0" i="0" baseline="0">
              <a:solidFill>
                <a:schemeClr val="dk1"/>
              </a:solidFill>
              <a:effectLst/>
              <a:latin typeface="+mn-lt"/>
              <a:ea typeface="+mn-ea"/>
              <a:cs typeface="+mn-cs"/>
            </a:rPr>
            <a:t>でも健全な状況と読み取れるため、</a:t>
          </a:r>
          <a:r>
            <a:rPr lang="ja-JP" altLang="ja-JP" sz="1100" b="0" i="0" baseline="0">
              <a:solidFill>
                <a:schemeClr val="dk1"/>
              </a:solidFill>
              <a:effectLst/>
              <a:latin typeface="+mn-lt"/>
              <a:ea typeface="+mn-ea"/>
              <a:cs typeface="+mn-cs"/>
            </a:rPr>
            <a:t>引き続きこの傾向を維持できるよう努める。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133531</xdr:rowOff>
    </xdr:from>
    <xdr:to>
      <xdr:col>82</xdr:col>
      <xdr:colOff>107950</xdr:colOff>
      <xdr:row>77</xdr:row>
      <xdr:rowOff>102507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63731"/>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102507</xdr:rowOff>
    </xdr:from>
    <xdr:to>
      <xdr:col>78</xdr:col>
      <xdr:colOff>69850</xdr:colOff>
      <xdr:row>77</xdr:row>
      <xdr:rowOff>167821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304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147882</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4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167821</xdr:rowOff>
    </xdr:from>
    <xdr:to>
      <xdr:col>73</xdr:col>
      <xdr:colOff>180975</xdr:colOff>
      <xdr:row>78</xdr:row>
      <xdr:rowOff>19231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36947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37754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141695</xdr:rowOff>
    </xdr:from>
    <xdr:to>
      <xdr:col>69</xdr:col>
      <xdr:colOff>92075</xdr:colOff>
      <xdr:row>78</xdr:row>
      <xdr:rowOff>19231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34334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140625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9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82731</xdr:rowOff>
    </xdr:from>
    <xdr:to>
      <xdr:col>82</xdr:col>
      <xdr:colOff>158750</xdr:colOff>
      <xdr:row>77</xdr:row>
      <xdr:rowOff>12881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99258</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5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51707</xdr:rowOff>
    </xdr:from>
    <xdr:to>
      <xdr:col>78</xdr:col>
      <xdr:colOff>120650</xdr:colOff>
      <xdr:row>77</xdr:row>
      <xdr:rowOff>153307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163484</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117021</xdr:rowOff>
    </xdr:from>
    <xdr:to>
      <xdr:col>74</xdr:col>
      <xdr:colOff>31750</xdr:colOff>
      <xdr:row>78</xdr:row>
      <xdr:rowOff>47171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31948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139881</xdr:rowOff>
    </xdr:from>
    <xdr:to>
      <xdr:col>69</xdr:col>
      <xdr:colOff>142875</xdr:colOff>
      <xdr:row>78</xdr:row>
      <xdr:rowOff>70031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54808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2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90895</xdr:rowOff>
    </xdr:from>
    <xdr:to>
      <xdr:col>65</xdr:col>
      <xdr:colOff>53975</xdr:colOff>
      <xdr:row>78</xdr:row>
      <xdr:rowOff>21045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5822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149747</xdr:rowOff>
    </xdr:from>
    <xdr:to>
      <xdr:col>29</xdr:col>
      <xdr:colOff>127000</xdr:colOff>
      <xdr:row>18</xdr:row>
      <xdr:rowOff>150309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83472"/>
          <a:ext cx="647700" cy="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150309</xdr:rowOff>
    </xdr:from>
    <xdr:to>
      <xdr:col>26</xdr:col>
      <xdr:colOff>50800</xdr:colOff>
      <xdr:row>18</xdr:row>
      <xdr:rowOff>168048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84034"/>
          <a:ext cx="698500" cy="17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4210</xdr:rowOff>
    </xdr:from>
    <xdr:to>
      <xdr:col>26</xdr:col>
      <xdr:colOff>101600</xdr:colOff>
      <xdr:row>18</xdr:row>
      <xdr:rowOff>105810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115987</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906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147714</xdr:rowOff>
    </xdr:from>
    <xdr:to>
      <xdr:col>22</xdr:col>
      <xdr:colOff>114300</xdr:colOff>
      <xdr:row>18</xdr:row>
      <xdr:rowOff>168048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281439"/>
          <a:ext cx="698500" cy="20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13445</xdr:rowOff>
    </xdr:from>
    <xdr:to>
      <xdr:col>22</xdr:col>
      <xdr:colOff>165100</xdr:colOff>
      <xdr:row>18</xdr:row>
      <xdr:rowOff>115045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125222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1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147714</xdr:rowOff>
    </xdr:from>
    <xdr:to>
      <xdr:col>18</xdr:col>
      <xdr:colOff>177800</xdr:colOff>
      <xdr:row>18</xdr:row>
      <xdr:rowOff>163669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81439"/>
          <a:ext cx="698500" cy="15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29198</xdr:rowOff>
    </xdr:from>
    <xdr:to>
      <xdr:col>19</xdr:col>
      <xdr:colOff>38100</xdr:colOff>
      <xdr:row>18</xdr:row>
      <xdr:rowOff>130797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140975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3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33103</xdr:rowOff>
    </xdr:from>
    <xdr:to>
      <xdr:col>15</xdr:col>
      <xdr:colOff>101600</xdr:colOff>
      <xdr:row>18</xdr:row>
      <xdr:rowOff>134703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144880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98947</xdr:rowOff>
    </xdr:from>
    <xdr:to>
      <xdr:col>29</xdr:col>
      <xdr:colOff>177800</xdr:colOff>
      <xdr:row>19</xdr:row>
      <xdr:rowOff>29097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32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71024</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99508</xdr:rowOff>
    </xdr:from>
    <xdr:to>
      <xdr:col>26</xdr:col>
      <xdr:colOff>101600</xdr:colOff>
      <xdr:row>19</xdr:row>
      <xdr:rowOff>29659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3323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14436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1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117248</xdr:rowOff>
    </xdr:from>
    <xdr:to>
      <xdr:col>22</xdr:col>
      <xdr:colOff>165100</xdr:colOff>
      <xdr:row>19</xdr:row>
      <xdr:rowOff>47398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50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32175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3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96914</xdr:rowOff>
    </xdr:from>
    <xdr:to>
      <xdr:col>19</xdr:col>
      <xdr:colOff>38100</xdr:colOff>
      <xdr:row>19</xdr:row>
      <xdr:rowOff>27064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3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11841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112868</xdr:rowOff>
    </xdr:from>
    <xdr:to>
      <xdr:col>15</xdr:col>
      <xdr:colOff>101600</xdr:colOff>
      <xdr:row>19</xdr:row>
      <xdr:rowOff>43018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46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27796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3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42321</xdr:rowOff>
    </xdr:from>
    <xdr:to>
      <xdr:col>29</xdr:col>
      <xdr:colOff>127000</xdr:colOff>
      <xdr:row>37</xdr:row>
      <xdr:rowOff>84509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67021"/>
          <a:ext cx="647700" cy="42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84509</xdr:rowOff>
    </xdr:from>
    <xdr:to>
      <xdr:col>26</xdr:col>
      <xdr:colOff>50800</xdr:colOff>
      <xdr:row>37</xdr:row>
      <xdr:rowOff>91298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209209"/>
          <a:ext cx="698500" cy="6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91791</xdr:rowOff>
    </xdr:from>
    <xdr:to>
      <xdr:col>26</xdr:col>
      <xdr:colOff>101600</xdr:colOff>
      <xdr:row>37</xdr:row>
      <xdr:rowOff>21941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45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203568</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3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91298</xdr:rowOff>
    </xdr:from>
    <xdr:to>
      <xdr:col>22</xdr:col>
      <xdr:colOff>114300</xdr:colOff>
      <xdr:row>37</xdr:row>
      <xdr:rowOff>112118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15998"/>
          <a:ext cx="698500" cy="20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105895</xdr:rowOff>
    </xdr:from>
    <xdr:to>
      <xdr:col>22</xdr:col>
      <xdr:colOff>165100</xdr:colOff>
      <xdr:row>37</xdr:row>
      <xdr:rowOff>36045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217672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94184</xdr:rowOff>
    </xdr:from>
    <xdr:to>
      <xdr:col>18</xdr:col>
      <xdr:colOff>177800</xdr:colOff>
      <xdr:row>37</xdr:row>
      <xdr:rowOff>112118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218884"/>
          <a:ext cx="698500" cy="17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116714</xdr:rowOff>
    </xdr:from>
    <xdr:to>
      <xdr:col>19</xdr:col>
      <xdr:colOff>38100</xdr:colOff>
      <xdr:row>37</xdr:row>
      <xdr:rowOff>46864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228491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3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113502</xdr:rowOff>
    </xdr:from>
    <xdr:to>
      <xdr:col>15</xdr:col>
      <xdr:colOff>101600</xdr:colOff>
      <xdr:row>37</xdr:row>
      <xdr:rowOff>43652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66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225279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3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162971</xdr:rowOff>
    </xdr:from>
    <xdr:to>
      <xdr:col>29</xdr:col>
      <xdr:colOff>177800</xdr:colOff>
      <xdr:row>37</xdr:row>
      <xdr:rowOff>93121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16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135048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8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33709</xdr:rowOff>
    </xdr:from>
    <xdr:to>
      <xdr:col>26</xdr:col>
      <xdr:colOff>101600</xdr:colOff>
      <xdr:row>37</xdr:row>
      <xdr:rowOff>135309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58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120086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44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40498</xdr:rowOff>
    </xdr:from>
    <xdr:to>
      <xdr:col>22</xdr:col>
      <xdr:colOff>165100</xdr:colOff>
      <xdr:row>37</xdr:row>
      <xdr:rowOff>142098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65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126875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5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61318</xdr:rowOff>
    </xdr:from>
    <xdr:to>
      <xdr:col>19</xdr:col>
      <xdr:colOff>38100</xdr:colOff>
      <xdr:row>37</xdr:row>
      <xdr:rowOff>162918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86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147695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43384</xdr:rowOff>
    </xdr:from>
    <xdr:to>
      <xdr:col>15</xdr:col>
      <xdr:colOff>101600</xdr:colOff>
      <xdr:row>37</xdr:row>
      <xdr:rowOff>144984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68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129761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5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
2,563
34.38
3,570,330
3,356,669
103,775
1,891,812
3,123,894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150831</xdr:rowOff>
    </xdr:from>
    <xdr:to>
      <xdr:col>24</xdr:col>
      <xdr:colOff>63500</xdr:colOff>
      <xdr:row>37</xdr:row>
      <xdr:rowOff>152542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494481"/>
          <a:ext cx="8382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150831</xdr:rowOff>
    </xdr:from>
    <xdr:to>
      <xdr:col>19</xdr:col>
      <xdr:colOff>177800</xdr:colOff>
      <xdr:row>38</xdr:row>
      <xdr:rowOff>33876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94481"/>
          <a:ext cx="889000" cy="5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25059</xdr:rowOff>
    </xdr:from>
    <xdr:to>
      <xdr:col>20</xdr:col>
      <xdr:colOff>38100</xdr:colOff>
      <xdr:row>37</xdr:row>
      <xdr:rowOff>126659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143186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4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33876</xdr:rowOff>
    </xdr:from>
    <xdr:to>
      <xdr:col>15</xdr:col>
      <xdr:colOff>50800</xdr:colOff>
      <xdr:row>38</xdr:row>
      <xdr:rowOff>34485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48976"/>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67598</xdr:rowOff>
    </xdr:from>
    <xdr:to>
      <xdr:col>15</xdr:col>
      <xdr:colOff>101600</xdr:colOff>
      <xdr:row>37</xdr:row>
      <xdr:rowOff>169197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14275</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8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34485</xdr:rowOff>
    </xdr:from>
    <xdr:to>
      <xdr:col>10</xdr:col>
      <xdr:colOff>114300</xdr:colOff>
      <xdr:row>38</xdr:row>
      <xdr:rowOff>41774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49585"/>
          <a:ext cx="889000" cy="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79591</xdr:rowOff>
    </xdr:from>
    <xdr:to>
      <xdr:col>10</xdr:col>
      <xdr:colOff>165100</xdr:colOff>
      <xdr:row>38</xdr:row>
      <xdr:rowOff>9741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26268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9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81170</xdr:rowOff>
    </xdr:from>
    <xdr:to>
      <xdr:col>6</xdr:col>
      <xdr:colOff>38100</xdr:colOff>
      <xdr:row>38</xdr:row>
      <xdr:rowOff>11320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27847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20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101742</xdr:rowOff>
    </xdr:from>
    <xdr:to>
      <xdr:col>24</xdr:col>
      <xdr:colOff>114300</xdr:colOff>
      <xdr:row>38</xdr:row>
      <xdr:rowOff>31893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453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80169</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2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100031</xdr:rowOff>
    </xdr:from>
    <xdr:to>
      <xdr:col>20</xdr:col>
      <xdr:colOff>38100</xdr:colOff>
      <xdr:row>38</xdr:row>
      <xdr:rowOff>30181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21308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3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154526</xdr:rowOff>
    </xdr:from>
    <xdr:to>
      <xdr:col>15</xdr:col>
      <xdr:colOff>101600</xdr:colOff>
      <xdr:row>38</xdr:row>
      <xdr:rowOff>84676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9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75803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9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155135</xdr:rowOff>
    </xdr:from>
    <xdr:to>
      <xdr:col>10</xdr:col>
      <xdr:colOff>165100</xdr:colOff>
      <xdr:row>38</xdr:row>
      <xdr:rowOff>85285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9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76412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9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162424</xdr:rowOff>
    </xdr:from>
    <xdr:to>
      <xdr:col>6</xdr:col>
      <xdr:colOff>38100</xdr:colOff>
      <xdr:row>38</xdr:row>
      <xdr:rowOff>92574</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50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83701</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9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125223</xdr:rowOff>
    </xdr:from>
    <xdr:to>
      <xdr:col>24</xdr:col>
      <xdr:colOff>63500</xdr:colOff>
      <xdr:row>57</xdr:row>
      <xdr:rowOff>150547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97873"/>
          <a:ext cx="838200" cy="2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136742</xdr:rowOff>
    </xdr:from>
    <xdr:to>
      <xdr:col>19</xdr:col>
      <xdr:colOff>177800</xdr:colOff>
      <xdr:row>57</xdr:row>
      <xdr:rowOff>150547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09392"/>
          <a:ext cx="889000" cy="1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55701</xdr:rowOff>
    </xdr:from>
    <xdr:to>
      <xdr:col>20</xdr:col>
      <xdr:colOff>38100</xdr:colOff>
      <xdr:row>57</xdr:row>
      <xdr:rowOff>157301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2378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136742</xdr:rowOff>
    </xdr:from>
    <xdr:to>
      <xdr:col>15</xdr:col>
      <xdr:colOff>50800</xdr:colOff>
      <xdr:row>57</xdr:row>
      <xdr:rowOff>163980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09392"/>
          <a:ext cx="889000" cy="2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59655</xdr:rowOff>
    </xdr:from>
    <xdr:to>
      <xdr:col>15</xdr:col>
      <xdr:colOff>101600</xdr:colOff>
      <xdr:row>57</xdr:row>
      <xdr:rowOff>161255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6332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160351</xdr:rowOff>
    </xdr:from>
    <xdr:to>
      <xdr:col>10</xdr:col>
      <xdr:colOff>114300</xdr:colOff>
      <xdr:row>57</xdr:row>
      <xdr:rowOff>163980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33001"/>
          <a:ext cx="889000" cy="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63782</xdr:rowOff>
    </xdr:from>
    <xdr:to>
      <xdr:col>10</xdr:col>
      <xdr:colOff>165100</xdr:colOff>
      <xdr:row>57</xdr:row>
      <xdr:rowOff>165382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3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1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69982</xdr:rowOff>
    </xdr:from>
    <xdr:to>
      <xdr:col>6</xdr:col>
      <xdr:colOff>38100</xdr:colOff>
      <xdr:row>58</xdr:row>
      <xdr:rowOff>132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4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16659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1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74423</xdr:rowOff>
    </xdr:from>
    <xdr:to>
      <xdr:col>24</xdr:col>
      <xdr:colOff>114300</xdr:colOff>
      <xdr:row>58</xdr:row>
      <xdr:rowOff>4573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4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10748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8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99747</xdr:rowOff>
    </xdr:from>
    <xdr:to>
      <xdr:col>20</xdr:col>
      <xdr:colOff>38100</xdr:colOff>
      <xdr:row>58</xdr:row>
      <xdr:rowOff>29897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7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21024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6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85942</xdr:rowOff>
    </xdr:from>
    <xdr:to>
      <xdr:col>15</xdr:col>
      <xdr:colOff>101600</xdr:colOff>
      <xdr:row>58</xdr:row>
      <xdr:rowOff>16092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5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7219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5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113180</xdr:rowOff>
    </xdr:from>
    <xdr:to>
      <xdr:col>10</xdr:col>
      <xdr:colOff>165100</xdr:colOff>
      <xdr:row>58</xdr:row>
      <xdr:rowOff>43330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8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34457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7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109551</xdr:rowOff>
    </xdr:from>
    <xdr:to>
      <xdr:col>6</xdr:col>
      <xdr:colOff>38100</xdr:colOff>
      <xdr:row>58</xdr:row>
      <xdr:rowOff>39701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8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30828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7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88731</xdr:rowOff>
    </xdr:from>
    <xdr:to>
      <xdr:col>24</xdr:col>
      <xdr:colOff>63500</xdr:colOff>
      <xdr:row>78</xdr:row>
      <xdr:rowOff>113590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61831"/>
          <a:ext cx="838200" cy="2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110096</xdr:rowOff>
    </xdr:from>
    <xdr:to>
      <xdr:col>19</xdr:col>
      <xdr:colOff>177800</xdr:colOff>
      <xdr:row>78</xdr:row>
      <xdr:rowOff>113590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83196"/>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107998</xdr:rowOff>
    </xdr:from>
    <xdr:to>
      <xdr:col>15</xdr:col>
      <xdr:colOff>50800</xdr:colOff>
      <xdr:row>78</xdr:row>
      <xdr:rowOff>110096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81098"/>
          <a:ext cx="8890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96448</xdr:rowOff>
    </xdr:from>
    <xdr:to>
      <xdr:col>10</xdr:col>
      <xdr:colOff>114300</xdr:colOff>
      <xdr:row>78</xdr:row>
      <xdr:rowOff>107998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69548"/>
          <a:ext cx="889000" cy="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37931</xdr:rowOff>
    </xdr:from>
    <xdr:to>
      <xdr:col>24</xdr:col>
      <xdr:colOff>114300</xdr:colOff>
      <xdr:row>78</xdr:row>
      <xdr:rowOff>139531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1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124308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2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62790</xdr:rowOff>
    </xdr:from>
    <xdr:to>
      <xdr:col>20</xdr:col>
      <xdr:colOff>38100</xdr:colOff>
      <xdr:row>78</xdr:row>
      <xdr:rowOff>164390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155517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59296</xdr:rowOff>
    </xdr:from>
    <xdr:to>
      <xdr:col>15</xdr:col>
      <xdr:colOff>101600</xdr:colOff>
      <xdr:row>78</xdr:row>
      <xdr:rowOff>160896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3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152023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2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57198</xdr:rowOff>
    </xdr:from>
    <xdr:to>
      <xdr:col>10</xdr:col>
      <xdr:colOff>165100</xdr:colOff>
      <xdr:row>78</xdr:row>
      <xdr:rowOff>158798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149925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2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45648</xdr:rowOff>
    </xdr:from>
    <xdr:to>
      <xdr:col>6</xdr:col>
      <xdr:colOff>38100</xdr:colOff>
      <xdr:row>78</xdr:row>
      <xdr:rowOff>147248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138375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1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166500</xdr:rowOff>
    </xdr:from>
    <xdr:to>
      <xdr:col>24</xdr:col>
      <xdr:colOff>63500</xdr:colOff>
      <xdr:row>96</xdr:row>
      <xdr:rowOff>75524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54250"/>
          <a:ext cx="838200" cy="8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75524</xdr:rowOff>
    </xdr:from>
    <xdr:to>
      <xdr:col>19</xdr:col>
      <xdr:colOff>177800</xdr:colOff>
      <xdr:row>96</xdr:row>
      <xdr:rowOff>119957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34724"/>
          <a:ext cx="889000" cy="4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119957</xdr:rowOff>
    </xdr:from>
    <xdr:to>
      <xdr:col>15</xdr:col>
      <xdr:colOff>50800</xdr:colOff>
      <xdr:row>96</xdr:row>
      <xdr:rowOff>127516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79157"/>
          <a:ext cx="889000" cy="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127516</xdr:rowOff>
    </xdr:from>
    <xdr:to>
      <xdr:col>10</xdr:col>
      <xdr:colOff>114300</xdr:colOff>
      <xdr:row>96</xdr:row>
      <xdr:rowOff>165387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86716"/>
          <a:ext cx="8890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115700</xdr:rowOff>
    </xdr:from>
    <xdr:to>
      <xdr:col>24</xdr:col>
      <xdr:colOff>114300</xdr:colOff>
      <xdr:row>96</xdr:row>
      <xdr:rowOff>45850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0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94127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8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24724</xdr:rowOff>
    </xdr:from>
    <xdr:to>
      <xdr:col>20</xdr:col>
      <xdr:colOff>38100</xdr:colOff>
      <xdr:row>96</xdr:row>
      <xdr:rowOff>126324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8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117451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7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69157</xdr:rowOff>
    </xdr:from>
    <xdr:to>
      <xdr:col>15</xdr:col>
      <xdr:colOff>101600</xdr:colOff>
      <xdr:row>96</xdr:row>
      <xdr:rowOff>170757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161884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2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76716</xdr:rowOff>
    </xdr:from>
    <xdr:to>
      <xdr:col>10</xdr:col>
      <xdr:colOff>165100</xdr:colOff>
      <xdr:row>97</xdr:row>
      <xdr:rowOff>6866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169443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2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114587</xdr:rowOff>
    </xdr:from>
    <xdr:to>
      <xdr:col>6</xdr:col>
      <xdr:colOff>38100</xdr:colOff>
      <xdr:row>97</xdr:row>
      <xdr:rowOff>44737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7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35864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6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72627</xdr:rowOff>
    </xdr:from>
    <xdr:to>
      <xdr:col>55</xdr:col>
      <xdr:colOff>0</xdr:colOff>
      <xdr:row>37</xdr:row>
      <xdr:rowOff>135305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44827"/>
          <a:ext cx="838200" cy="23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72627</xdr:rowOff>
    </xdr:from>
    <xdr:to>
      <xdr:col>50</xdr:col>
      <xdr:colOff>114300</xdr:colOff>
      <xdr:row>37</xdr:row>
      <xdr:rowOff>147832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44827"/>
          <a:ext cx="889000" cy="24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147832</xdr:rowOff>
    </xdr:from>
    <xdr:to>
      <xdr:col>45</xdr:col>
      <xdr:colOff>177800</xdr:colOff>
      <xdr:row>38</xdr:row>
      <xdr:rowOff>38912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91482"/>
          <a:ext cx="889000" cy="6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36223</xdr:rowOff>
    </xdr:from>
    <xdr:to>
      <xdr:col>41</xdr:col>
      <xdr:colOff>50800</xdr:colOff>
      <xdr:row>38</xdr:row>
      <xdr:rowOff>38912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551323"/>
          <a:ext cx="8890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84505</xdr:rowOff>
    </xdr:from>
    <xdr:to>
      <xdr:col>55</xdr:col>
      <xdr:colOff>50800</xdr:colOff>
      <xdr:row>38</xdr:row>
      <xdr:rowOff>14655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62932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40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21827</xdr:rowOff>
    </xdr:from>
    <xdr:to>
      <xdr:col>50</xdr:col>
      <xdr:colOff>165100</xdr:colOff>
      <xdr:row>36</xdr:row>
      <xdr:rowOff>123427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9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114554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8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97032</xdr:rowOff>
    </xdr:from>
    <xdr:to>
      <xdr:col>46</xdr:col>
      <xdr:colOff>38100</xdr:colOff>
      <xdr:row>38</xdr:row>
      <xdr:rowOff>27183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406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18309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53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159562</xdr:rowOff>
    </xdr:from>
    <xdr:to>
      <xdr:col>41</xdr:col>
      <xdr:colOff>101600</xdr:colOff>
      <xdr:row>38</xdr:row>
      <xdr:rowOff>89712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80839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9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156872</xdr:rowOff>
    </xdr:from>
    <xdr:to>
      <xdr:col>36</xdr:col>
      <xdr:colOff>165100</xdr:colOff>
      <xdr:row>38</xdr:row>
      <xdr:rowOff>87023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005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78150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59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168535</xdr:rowOff>
    </xdr:from>
    <xdr:to>
      <xdr:col>55</xdr:col>
      <xdr:colOff>0</xdr:colOff>
      <xdr:row>59</xdr:row>
      <xdr:rowOff>22592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112635"/>
          <a:ext cx="838200" cy="2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22592</xdr:rowOff>
    </xdr:from>
    <xdr:to>
      <xdr:col>50</xdr:col>
      <xdr:colOff>114300</xdr:colOff>
      <xdr:row>59</xdr:row>
      <xdr:rowOff>45950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38142"/>
          <a:ext cx="889000" cy="2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121219</xdr:rowOff>
    </xdr:from>
    <xdr:to>
      <xdr:col>50</xdr:col>
      <xdr:colOff>165100</xdr:colOff>
      <xdr:row>59</xdr:row>
      <xdr:rowOff>51369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6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67896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4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45950</xdr:rowOff>
    </xdr:from>
    <xdr:to>
      <xdr:col>45</xdr:col>
      <xdr:colOff>177800</xdr:colOff>
      <xdr:row>59</xdr:row>
      <xdr:rowOff>57093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61500"/>
          <a:ext cx="889000" cy="1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131885</xdr:rowOff>
    </xdr:from>
    <xdr:to>
      <xdr:col>46</xdr:col>
      <xdr:colOff>38100</xdr:colOff>
      <xdr:row>59</xdr:row>
      <xdr:rowOff>62035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7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78562</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5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38971</xdr:rowOff>
    </xdr:from>
    <xdr:to>
      <xdr:col>41</xdr:col>
      <xdr:colOff>50800</xdr:colOff>
      <xdr:row>59</xdr:row>
      <xdr:rowOff>57093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54521"/>
          <a:ext cx="889000" cy="1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130838</xdr:rowOff>
    </xdr:from>
    <xdr:to>
      <xdr:col>41</xdr:col>
      <xdr:colOff>101600</xdr:colOff>
      <xdr:row>59</xdr:row>
      <xdr:rowOff>60988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7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77515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5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124440</xdr:rowOff>
    </xdr:from>
    <xdr:to>
      <xdr:col>36</xdr:col>
      <xdr:colOff>165100</xdr:colOff>
      <xdr:row>59</xdr:row>
      <xdr:rowOff>54590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71117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4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117735</xdr:rowOff>
    </xdr:from>
    <xdr:to>
      <xdr:col>55</xdr:col>
      <xdr:colOff>50800</xdr:colOff>
      <xdr:row>59</xdr:row>
      <xdr:rowOff>47885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6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143242</xdr:rowOff>
    </xdr:from>
    <xdr:to>
      <xdr:col>50</xdr:col>
      <xdr:colOff>165100</xdr:colOff>
      <xdr:row>59</xdr:row>
      <xdr:rowOff>73392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8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64519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18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166600</xdr:rowOff>
    </xdr:from>
    <xdr:to>
      <xdr:col>46</xdr:col>
      <xdr:colOff>38100</xdr:colOff>
      <xdr:row>59</xdr:row>
      <xdr:rowOff>96750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87877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20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6293</xdr:rowOff>
    </xdr:from>
    <xdr:to>
      <xdr:col>41</xdr:col>
      <xdr:colOff>101600</xdr:colOff>
      <xdr:row>59</xdr:row>
      <xdr:rowOff>107893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99020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21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159621</xdr:rowOff>
    </xdr:from>
    <xdr:to>
      <xdr:col>36</xdr:col>
      <xdr:colOff>165100</xdr:colOff>
      <xdr:row>59</xdr:row>
      <xdr:rowOff>89771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10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80898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9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105068</xdr:rowOff>
    </xdr:from>
    <xdr:to>
      <xdr:col>55</xdr:col>
      <xdr:colOff>0</xdr:colOff>
      <xdr:row>78</xdr:row>
      <xdr:rowOff>118416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78168"/>
          <a:ext cx="8382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105068</xdr:rowOff>
    </xdr:from>
    <xdr:to>
      <xdr:col>50</xdr:col>
      <xdr:colOff>114300</xdr:colOff>
      <xdr:row>78</xdr:row>
      <xdr:rowOff>107731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78168"/>
          <a:ext cx="889000" cy="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52512</xdr:rowOff>
    </xdr:from>
    <xdr:to>
      <xdr:col>50</xdr:col>
      <xdr:colOff>165100</xdr:colOff>
      <xdr:row>78</xdr:row>
      <xdr:rowOff>154112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170639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20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106545</xdr:rowOff>
    </xdr:from>
    <xdr:to>
      <xdr:col>45</xdr:col>
      <xdr:colOff>177800</xdr:colOff>
      <xdr:row>78</xdr:row>
      <xdr:rowOff>107731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79645"/>
          <a:ext cx="8890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53527</xdr:rowOff>
    </xdr:from>
    <xdr:to>
      <xdr:col>46</xdr:col>
      <xdr:colOff>38100</xdr:colOff>
      <xdr:row>78</xdr:row>
      <xdr:rowOff>155127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0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105818</xdr:rowOff>
    </xdr:from>
    <xdr:to>
      <xdr:col>41</xdr:col>
      <xdr:colOff>50800</xdr:colOff>
      <xdr:row>78</xdr:row>
      <xdr:rowOff>106545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78918"/>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57054</xdr:rowOff>
    </xdr:from>
    <xdr:to>
      <xdr:col>41</xdr:col>
      <xdr:colOff>101600</xdr:colOff>
      <xdr:row>78</xdr:row>
      <xdr:rowOff>158654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149781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53000</xdr:rowOff>
    </xdr:from>
    <xdr:to>
      <xdr:col>36</xdr:col>
      <xdr:colOff>165100</xdr:colOff>
      <xdr:row>78</xdr:row>
      <xdr:rowOff>154600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171127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67616</xdr:rowOff>
    </xdr:from>
    <xdr:to>
      <xdr:col>55</xdr:col>
      <xdr:colOff>50800</xdr:colOff>
      <xdr:row>78</xdr:row>
      <xdr:rowOff>169216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54268</xdr:rowOff>
    </xdr:from>
    <xdr:to>
      <xdr:col>50</xdr:col>
      <xdr:colOff>165100</xdr:colOff>
      <xdr:row>78</xdr:row>
      <xdr:rowOff>155868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146995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2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56931</xdr:rowOff>
    </xdr:from>
    <xdr:to>
      <xdr:col>46</xdr:col>
      <xdr:colOff>38100</xdr:colOff>
      <xdr:row>78</xdr:row>
      <xdr:rowOff>158531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3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149658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2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55745</xdr:rowOff>
    </xdr:from>
    <xdr:to>
      <xdr:col>41</xdr:col>
      <xdr:colOff>101600</xdr:colOff>
      <xdr:row>78</xdr:row>
      <xdr:rowOff>157345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2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2422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20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55018</xdr:rowOff>
    </xdr:from>
    <xdr:to>
      <xdr:col>36</xdr:col>
      <xdr:colOff>165100</xdr:colOff>
      <xdr:row>78</xdr:row>
      <xdr:rowOff>156618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147745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21690</xdr:rowOff>
    </xdr:from>
    <xdr:to>
      <xdr:col>55</xdr:col>
      <xdr:colOff>0</xdr:colOff>
      <xdr:row>98</xdr:row>
      <xdr:rowOff>69866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23790"/>
          <a:ext cx="838200" cy="4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69866</xdr:rowOff>
    </xdr:from>
    <xdr:to>
      <xdr:col>50</xdr:col>
      <xdr:colOff>114300</xdr:colOff>
      <xdr:row>98</xdr:row>
      <xdr:rowOff>101933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71966"/>
          <a:ext cx="889000" cy="3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6646</xdr:rowOff>
    </xdr:from>
    <xdr:to>
      <xdr:col>50</xdr:col>
      <xdr:colOff>165100</xdr:colOff>
      <xdr:row>98</xdr:row>
      <xdr:rowOff>108246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124773</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101933</xdr:rowOff>
    </xdr:from>
    <xdr:to>
      <xdr:col>45</xdr:col>
      <xdr:colOff>177800</xdr:colOff>
      <xdr:row>98</xdr:row>
      <xdr:rowOff>116120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904033"/>
          <a:ext cx="8890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23805</xdr:rowOff>
    </xdr:from>
    <xdr:to>
      <xdr:col>46</xdr:col>
      <xdr:colOff>38100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141932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97276</xdr:rowOff>
    </xdr:from>
    <xdr:to>
      <xdr:col>41</xdr:col>
      <xdr:colOff>50800</xdr:colOff>
      <xdr:row>98</xdr:row>
      <xdr:rowOff>116120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99376"/>
          <a:ext cx="8890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25253</xdr:rowOff>
    </xdr:from>
    <xdr:to>
      <xdr:col>41</xdr:col>
      <xdr:colOff>101600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143380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17259</xdr:rowOff>
    </xdr:from>
    <xdr:to>
      <xdr:col>36</xdr:col>
      <xdr:colOff>165100</xdr:colOff>
      <xdr:row>98</xdr:row>
      <xdr:rowOff>118859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135386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142340</xdr:rowOff>
    </xdr:from>
    <xdr:to>
      <xdr:col>55</xdr:col>
      <xdr:colOff>50800</xdr:colOff>
      <xdr:row>98</xdr:row>
      <xdr:rowOff>72490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7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101717</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6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19066</xdr:rowOff>
    </xdr:from>
    <xdr:to>
      <xdr:col>50</xdr:col>
      <xdr:colOff>165100</xdr:colOff>
      <xdr:row>98</xdr:row>
      <xdr:rowOff>120666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2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111793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91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51133</xdr:rowOff>
    </xdr:from>
    <xdr:to>
      <xdr:col>46</xdr:col>
      <xdr:colOff>38100</xdr:colOff>
      <xdr:row>98</xdr:row>
      <xdr:rowOff>152733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5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143860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65320</xdr:rowOff>
    </xdr:from>
    <xdr:to>
      <xdr:col>41</xdr:col>
      <xdr:colOff>101600</xdr:colOff>
      <xdr:row>98</xdr:row>
      <xdr:rowOff>166920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6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158047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6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46476</xdr:rowOff>
    </xdr:from>
    <xdr:to>
      <xdr:col>36</xdr:col>
      <xdr:colOff>165100</xdr:colOff>
      <xdr:row>98</xdr:row>
      <xdr:rowOff>148076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139203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4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57479</xdr:rowOff>
    </xdr:from>
    <xdr:to>
      <xdr:col>85</xdr:col>
      <xdr:colOff>127000</xdr:colOff>
      <xdr:row>38</xdr:row>
      <xdr:rowOff>137254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72579"/>
          <a:ext cx="838200" cy="7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57479</xdr:rowOff>
    </xdr:from>
    <xdr:to>
      <xdr:col>81</xdr:col>
      <xdr:colOff>50800</xdr:colOff>
      <xdr:row>38</xdr:row>
      <xdr:rowOff>115089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572579"/>
          <a:ext cx="889000" cy="5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115089</xdr:rowOff>
    </xdr:from>
    <xdr:to>
      <xdr:col>76</xdr:col>
      <xdr:colOff>114300</xdr:colOff>
      <xdr:row>38</xdr:row>
      <xdr:rowOff>137023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30189"/>
          <a:ext cx="889000" cy="2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121906</xdr:rowOff>
    </xdr:from>
    <xdr:to>
      <xdr:col>71</xdr:col>
      <xdr:colOff>177800</xdr:colOff>
      <xdr:row>38</xdr:row>
      <xdr:rowOff>137023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37006"/>
          <a:ext cx="889000" cy="1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86454</xdr:rowOff>
    </xdr:from>
    <xdr:to>
      <xdr:col>85</xdr:col>
      <xdr:colOff>177800</xdr:colOff>
      <xdr:row>39</xdr:row>
      <xdr:rowOff>16604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6679</xdr:rowOff>
    </xdr:from>
    <xdr:to>
      <xdr:col>81</xdr:col>
      <xdr:colOff>101600</xdr:colOff>
      <xdr:row>38</xdr:row>
      <xdr:rowOff>108279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2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124806</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29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64289</xdr:rowOff>
    </xdr:from>
    <xdr:to>
      <xdr:col>76</xdr:col>
      <xdr:colOff>165100</xdr:colOff>
      <xdr:row>38</xdr:row>
      <xdr:rowOff>165889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7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157016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67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86223</xdr:rowOff>
    </xdr:from>
    <xdr:to>
      <xdr:col>72</xdr:col>
      <xdr:colOff>38100</xdr:colOff>
      <xdr:row>39</xdr:row>
      <xdr:rowOff>16373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7500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9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71106</xdr:rowOff>
    </xdr:from>
    <xdr:to>
      <xdr:col>67</xdr:col>
      <xdr:colOff>101600</xdr:colOff>
      <xdr:row>39</xdr:row>
      <xdr:rowOff>1256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8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163833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7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146050</xdr:rowOff>
    </xdr:from>
    <xdr:to>
      <xdr:col>67</xdr:col>
      <xdr:colOff>101600</xdr:colOff>
      <xdr:row>51</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92727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57333" y="8493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1346</xdr:rowOff>
    </xdr:from>
    <xdr:to>
      <xdr:col>85</xdr:col>
      <xdr:colOff>127000</xdr:colOff>
      <xdr:row>78</xdr:row>
      <xdr:rowOff>45380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74446"/>
          <a:ext cx="838200" cy="4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10647</xdr:rowOff>
    </xdr:from>
    <xdr:to>
      <xdr:col>81</xdr:col>
      <xdr:colOff>50800</xdr:colOff>
      <xdr:row>78</xdr:row>
      <xdr:rowOff>45380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383747"/>
          <a:ext cx="889000" cy="3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10647</xdr:rowOff>
    </xdr:from>
    <xdr:to>
      <xdr:col>76</xdr:col>
      <xdr:colOff>114300</xdr:colOff>
      <xdr:row>78</xdr:row>
      <xdr:rowOff>12543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83747"/>
          <a:ext cx="889000" cy="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8531</xdr:rowOff>
    </xdr:from>
    <xdr:to>
      <xdr:col>71</xdr:col>
      <xdr:colOff>177800</xdr:colOff>
      <xdr:row>78</xdr:row>
      <xdr:rowOff>12543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81631"/>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121996</xdr:rowOff>
    </xdr:from>
    <xdr:to>
      <xdr:col>85</xdr:col>
      <xdr:colOff>177800</xdr:colOff>
      <xdr:row>78</xdr:row>
      <xdr:rowOff>52146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100423</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0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166030</xdr:rowOff>
    </xdr:from>
    <xdr:to>
      <xdr:col>81</xdr:col>
      <xdr:colOff>101600</xdr:colOff>
      <xdr:row>78</xdr:row>
      <xdr:rowOff>96180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87307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46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131297</xdr:rowOff>
    </xdr:from>
    <xdr:to>
      <xdr:col>76</xdr:col>
      <xdr:colOff>165100</xdr:colOff>
      <xdr:row>78</xdr:row>
      <xdr:rowOff>61447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3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52574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42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133193</xdr:rowOff>
    </xdr:from>
    <xdr:to>
      <xdr:col>72</xdr:col>
      <xdr:colOff>38100</xdr:colOff>
      <xdr:row>78</xdr:row>
      <xdr:rowOff>63343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54470</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42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129181</xdr:rowOff>
    </xdr:from>
    <xdr:to>
      <xdr:col>67</xdr:col>
      <xdr:colOff>101600</xdr:colOff>
      <xdr:row>78</xdr:row>
      <xdr:rowOff>59331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50458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42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107373</xdr:rowOff>
    </xdr:from>
    <xdr:to>
      <xdr:col>85</xdr:col>
      <xdr:colOff>127000</xdr:colOff>
      <xdr:row>98</xdr:row>
      <xdr:rowOff>140618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09473"/>
          <a:ext cx="838200" cy="3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140618</xdr:rowOff>
    </xdr:from>
    <xdr:to>
      <xdr:col>81</xdr:col>
      <xdr:colOff>50800</xdr:colOff>
      <xdr:row>98</xdr:row>
      <xdr:rowOff>148130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42718"/>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103787</xdr:rowOff>
    </xdr:from>
    <xdr:to>
      <xdr:col>81</xdr:col>
      <xdr:colOff>101600</xdr:colOff>
      <xdr:row>99</xdr:row>
      <xdr:rowOff>33937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25064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9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148130</xdr:rowOff>
    </xdr:from>
    <xdr:to>
      <xdr:col>76</xdr:col>
      <xdr:colOff>114300</xdr:colOff>
      <xdr:row>98</xdr:row>
      <xdr:rowOff>159705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50230"/>
          <a:ext cx="889000" cy="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113674</xdr:rowOff>
    </xdr:from>
    <xdr:to>
      <xdr:col>76</xdr:col>
      <xdr:colOff>165100</xdr:colOff>
      <xdr:row>99</xdr:row>
      <xdr:rowOff>43824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34951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152755</xdr:rowOff>
    </xdr:from>
    <xdr:to>
      <xdr:col>71</xdr:col>
      <xdr:colOff>177800</xdr:colOff>
      <xdr:row>98</xdr:row>
      <xdr:rowOff>159705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54855"/>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110649</xdr:rowOff>
    </xdr:from>
    <xdr:to>
      <xdr:col>72</xdr:col>
      <xdr:colOff>38100</xdr:colOff>
      <xdr:row>99</xdr:row>
      <xdr:rowOff>40799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31926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103166</xdr:rowOff>
    </xdr:from>
    <xdr:to>
      <xdr:col>67</xdr:col>
      <xdr:colOff>101600</xdr:colOff>
      <xdr:row>99</xdr:row>
      <xdr:rowOff>33316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24443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56573</xdr:rowOff>
    </xdr:from>
    <xdr:to>
      <xdr:col>85</xdr:col>
      <xdr:colOff>177800</xdr:colOff>
      <xdr:row>98</xdr:row>
      <xdr:rowOff>158173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143295</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7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89818</xdr:rowOff>
    </xdr:from>
    <xdr:to>
      <xdr:col>81</xdr:col>
      <xdr:colOff>101600</xdr:colOff>
      <xdr:row>99</xdr:row>
      <xdr:rowOff>19968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9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36495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6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97330</xdr:rowOff>
    </xdr:from>
    <xdr:to>
      <xdr:col>76</xdr:col>
      <xdr:colOff>165100</xdr:colOff>
      <xdr:row>99</xdr:row>
      <xdr:rowOff>27480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44007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7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108905</xdr:rowOff>
    </xdr:from>
    <xdr:to>
      <xdr:col>72</xdr:col>
      <xdr:colOff>38100</xdr:colOff>
      <xdr:row>99</xdr:row>
      <xdr:rowOff>39055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1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55582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8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101955</xdr:rowOff>
    </xdr:from>
    <xdr:to>
      <xdr:col>67</xdr:col>
      <xdr:colOff>101600</xdr:colOff>
      <xdr:row>99</xdr:row>
      <xdr:rowOff>32105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0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48632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7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70269</xdr:rowOff>
    </xdr:from>
    <xdr:to>
      <xdr:col>112</xdr:col>
      <xdr:colOff>38100</xdr:colOff>
      <xdr:row>39</xdr:row>
      <xdr:rowOff>419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124143</xdr:rowOff>
    </xdr:from>
    <xdr:to>
      <xdr:col>107</xdr:col>
      <xdr:colOff>101600</xdr:colOff>
      <xdr:row>39</xdr:row>
      <xdr:rowOff>54293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70819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115532</xdr:rowOff>
    </xdr:from>
    <xdr:to>
      <xdr:col>102</xdr:col>
      <xdr:colOff>165100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129248</xdr:rowOff>
    </xdr:from>
    <xdr:to>
      <xdr:col>98</xdr:col>
      <xdr:colOff>38100</xdr:colOff>
      <xdr:row>39</xdr:row>
      <xdr:rowOff>59398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4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75925</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7017" y="641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92837</xdr:rowOff>
    </xdr:from>
    <xdr:to>
      <xdr:col>116</xdr:col>
      <xdr:colOff>63500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208387"/>
          <a:ext cx="8382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92837</xdr:rowOff>
    </xdr:from>
    <xdr:to>
      <xdr:col>111</xdr:col>
      <xdr:colOff>177800</xdr:colOff>
      <xdr:row>59</xdr:row>
      <xdr:rowOff>96038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208387"/>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130908</xdr:rowOff>
    </xdr:from>
    <xdr:to>
      <xdr:col>112</xdr:col>
      <xdr:colOff>38100</xdr:colOff>
      <xdr:row>59</xdr:row>
      <xdr:rowOff>61058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77585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77739</xdr:rowOff>
    </xdr:from>
    <xdr:to>
      <xdr:col>107</xdr:col>
      <xdr:colOff>50800</xdr:colOff>
      <xdr:row>59</xdr:row>
      <xdr:rowOff>96038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93289"/>
          <a:ext cx="889000" cy="1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132552</xdr:rowOff>
    </xdr:from>
    <xdr:to>
      <xdr:col>107</xdr:col>
      <xdr:colOff>101600</xdr:colOff>
      <xdr:row>59</xdr:row>
      <xdr:rowOff>62702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79229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5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70728</xdr:rowOff>
    </xdr:from>
    <xdr:to>
      <xdr:col>102</xdr:col>
      <xdr:colOff>114300</xdr:colOff>
      <xdr:row>59</xdr:row>
      <xdr:rowOff>77739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86278"/>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135415</xdr:rowOff>
    </xdr:from>
    <xdr:to>
      <xdr:col>102</xdr:col>
      <xdr:colOff>165100</xdr:colOff>
      <xdr:row>59</xdr:row>
      <xdr:rowOff>65565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82092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127261</xdr:rowOff>
    </xdr:from>
    <xdr:to>
      <xdr:col>98</xdr:col>
      <xdr:colOff>38100</xdr:colOff>
      <xdr:row>59</xdr:row>
      <xdr:rowOff>57411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7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73938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4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42037</xdr:rowOff>
    </xdr:from>
    <xdr:to>
      <xdr:col>112</xdr:col>
      <xdr:colOff>38100</xdr:colOff>
      <xdr:row>59</xdr:row>
      <xdr:rowOff>143637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5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134764</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250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45238</xdr:rowOff>
    </xdr:from>
    <xdr:to>
      <xdr:col>107</xdr:col>
      <xdr:colOff>101600</xdr:colOff>
      <xdr:row>59</xdr:row>
      <xdr:rowOff>146838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137965</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25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26939</xdr:rowOff>
    </xdr:from>
    <xdr:to>
      <xdr:col>102</xdr:col>
      <xdr:colOff>165100</xdr:colOff>
      <xdr:row>59</xdr:row>
      <xdr:rowOff>128539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4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119666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23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19928</xdr:rowOff>
    </xdr:from>
    <xdr:to>
      <xdr:col>98</xdr:col>
      <xdr:colOff>38100</xdr:colOff>
      <xdr:row>59</xdr:row>
      <xdr:rowOff>121528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3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112655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22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130556</xdr:rowOff>
    </xdr:from>
    <xdr:to>
      <xdr:col>116</xdr:col>
      <xdr:colOff>63500</xdr:colOff>
      <xdr:row>77</xdr:row>
      <xdr:rowOff>146013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332206"/>
          <a:ext cx="838200" cy="1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144323</xdr:rowOff>
    </xdr:from>
    <xdr:to>
      <xdr:col>111</xdr:col>
      <xdr:colOff>177800</xdr:colOff>
      <xdr:row>77</xdr:row>
      <xdr:rowOff>146013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345973"/>
          <a:ext cx="8890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122422</xdr:rowOff>
    </xdr:from>
    <xdr:to>
      <xdr:col>112</xdr:col>
      <xdr:colOff>38100</xdr:colOff>
      <xdr:row>78</xdr:row>
      <xdr:rowOff>52572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32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43699</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41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106928</xdr:rowOff>
    </xdr:from>
    <xdr:to>
      <xdr:col>107</xdr:col>
      <xdr:colOff>50800</xdr:colOff>
      <xdr:row>77</xdr:row>
      <xdr:rowOff>144323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308578"/>
          <a:ext cx="889000" cy="3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126309</xdr:rowOff>
    </xdr:from>
    <xdr:to>
      <xdr:col>107</xdr:col>
      <xdr:colOff>101600</xdr:colOff>
      <xdr:row>78</xdr:row>
      <xdr:rowOff>56459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32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47586</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42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103857</xdr:rowOff>
    </xdr:from>
    <xdr:to>
      <xdr:col>102</xdr:col>
      <xdr:colOff>114300</xdr:colOff>
      <xdr:row>77</xdr:row>
      <xdr:rowOff>106928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305507"/>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131414</xdr:rowOff>
    </xdr:from>
    <xdr:to>
      <xdr:col>102</xdr:col>
      <xdr:colOff>165100</xdr:colOff>
      <xdr:row>78</xdr:row>
      <xdr:rowOff>61564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33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52691</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4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126974</xdr:rowOff>
    </xdr:from>
    <xdr:to>
      <xdr:col>98</xdr:col>
      <xdr:colOff>38100</xdr:colOff>
      <xdr:row>78</xdr:row>
      <xdr:rowOff>57124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32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48251</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79756</xdr:rowOff>
    </xdr:from>
    <xdr:to>
      <xdr:col>116</xdr:col>
      <xdr:colOff>114300</xdr:colOff>
      <xdr:row>78</xdr:row>
      <xdr:rowOff>9906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2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102633</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3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95213</xdr:rowOff>
    </xdr:from>
    <xdr:to>
      <xdr:col>112</xdr:col>
      <xdr:colOff>38100</xdr:colOff>
      <xdr:row>78</xdr:row>
      <xdr:rowOff>25363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2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41890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307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93523</xdr:rowOff>
    </xdr:from>
    <xdr:to>
      <xdr:col>107</xdr:col>
      <xdr:colOff>101600</xdr:colOff>
      <xdr:row>78</xdr:row>
      <xdr:rowOff>23673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2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40200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307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56128</xdr:rowOff>
    </xdr:from>
    <xdr:to>
      <xdr:col>102</xdr:col>
      <xdr:colOff>165100</xdr:colOff>
      <xdr:row>77</xdr:row>
      <xdr:rowOff>157728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25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2805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303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53057</xdr:rowOff>
    </xdr:from>
    <xdr:to>
      <xdr:col>98</xdr:col>
      <xdr:colOff>38100</xdr:colOff>
      <xdr:row>77</xdr:row>
      <xdr:rowOff>154657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25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171184</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302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類似団体と比較して、繰出金、積立金が高い水準にある。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これは、上下水道事業に対する繰出しや今後控える大型事業に対する計画的な積立による。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2,581
2,563
34.38
3,570,330
3,356,669
103,775
1,891,812
3,123,894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5724</xdr:rowOff>
    </xdr:from>
    <xdr:to>
      <xdr:col>24</xdr:col>
      <xdr:colOff>63500</xdr:colOff>
      <xdr:row>38</xdr:row>
      <xdr:rowOff>8696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20824"/>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6671</xdr:rowOff>
    </xdr:from>
    <xdr:to>
      <xdr:col>19</xdr:col>
      <xdr:colOff>177800</xdr:colOff>
      <xdr:row>38</xdr:row>
      <xdr:rowOff>8696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521771"/>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110617</xdr:rowOff>
    </xdr:from>
    <xdr:to>
      <xdr:col>20</xdr:col>
      <xdr:colOff>38100</xdr:colOff>
      <xdr:row>38</xdr:row>
      <xdr:rowOff>40767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57294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6671</xdr:rowOff>
    </xdr:from>
    <xdr:to>
      <xdr:col>15</xdr:col>
      <xdr:colOff>50800</xdr:colOff>
      <xdr:row>38</xdr:row>
      <xdr:rowOff>13692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21771"/>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101375</xdr:rowOff>
    </xdr:from>
    <xdr:to>
      <xdr:col>15</xdr:col>
      <xdr:colOff>101600</xdr:colOff>
      <xdr:row>38</xdr:row>
      <xdr:rowOff>31525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4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48052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2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13692</xdr:rowOff>
    </xdr:from>
    <xdr:to>
      <xdr:col>10</xdr:col>
      <xdr:colOff>114300</xdr:colOff>
      <xdr:row>38</xdr:row>
      <xdr:rowOff>39394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28792"/>
          <a:ext cx="889000" cy="2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107008</xdr:rowOff>
    </xdr:from>
    <xdr:to>
      <xdr:col>10</xdr:col>
      <xdr:colOff>165100</xdr:colOff>
      <xdr:row>38</xdr:row>
      <xdr:rowOff>37158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5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53685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2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105065</xdr:rowOff>
    </xdr:from>
    <xdr:to>
      <xdr:col>6</xdr:col>
      <xdr:colOff>38100</xdr:colOff>
      <xdr:row>38</xdr:row>
      <xdr:rowOff>35215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51742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2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126374</xdr:rowOff>
    </xdr:from>
    <xdr:to>
      <xdr:col>24</xdr:col>
      <xdr:colOff>114300</xdr:colOff>
      <xdr:row>38</xdr:row>
      <xdr:rowOff>56524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55783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39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129346</xdr:rowOff>
    </xdr:from>
    <xdr:to>
      <xdr:col>20</xdr:col>
      <xdr:colOff>38100</xdr:colOff>
      <xdr:row>38</xdr:row>
      <xdr:rowOff>59496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7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50623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6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127321</xdr:rowOff>
    </xdr:from>
    <xdr:to>
      <xdr:col>15</xdr:col>
      <xdr:colOff>101600</xdr:colOff>
      <xdr:row>38</xdr:row>
      <xdr:rowOff>57471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48598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6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134343</xdr:rowOff>
    </xdr:from>
    <xdr:to>
      <xdr:col>10</xdr:col>
      <xdr:colOff>165100</xdr:colOff>
      <xdr:row>38</xdr:row>
      <xdr:rowOff>64492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779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55619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7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160044</xdr:rowOff>
    </xdr:from>
    <xdr:to>
      <xdr:col>6</xdr:col>
      <xdr:colOff>38100</xdr:colOff>
      <xdr:row>38</xdr:row>
      <xdr:rowOff>90194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0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81321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9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164050</xdr:rowOff>
    </xdr:from>
    <xdr:to>
      <xdr:col>24</xdr:col>
      <xdr:colOff>63500</xdr:colOff>
      <xdr:row>58</xdr:row>
      <xdr:rowOff>5491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36700"/>
          <a:ext cx="838200" cy="1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164050</xdr:rowOff>
    </xdr:from>
    <xdr:to>
      <xdr:col>19</xdr:col>
      <xdr:colOff>177800</xdr:colOff>
      <xdr:row>58</xdr:row>
      <xdr:rowOff>45657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36700"/>
          <a:ext cx="889000" cy="5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67918</xdr:rowOff>
    </xdr:from>
    <xdr:to>
      <xdr:col>20</xdr:col>
      <xdr:colOff>38100</xdr:colOff>
      <xdr:row>57</xdr:row>
      <xdr:rowOff>169518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14595</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1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45657</xdr:rowOff>
    </xdr:from>
    <xdr:to>
      <xdr:col>15</xdr:col>
      <xdr:colOff>50800</xdr:colOff>
      <xdr:row>58</xdr:row>
      <xdr:rowOff>59104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89757"/>
          <a:ext cx="889000" cy="1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130863</xdr:rowOff>
    </xdr:from>
    <xdr:to>
      <xdr:col>15</xdr:col>
      <xdr:colOff>101600</xdr:colOff>
      <xdr:row>58</xdr:row>
      <xdr:rowOff>61013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77540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31372</xdr:rowOff>
    </xdr:from>
    <xdr:to>
      <xdr:col>10</xdr:col>
      <xdr:colOff>114300</xdr:colOff>
      <xdr:row>58</xdr:row>
      <xdr:rowOff>59104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75472"/>
          <a:ext cx="889000" cy="2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131283</xdr:rowOff>
    </xdr:from>
    <xdr:to>
      <xdr:col>10</xdr:col>
      <xdr:colOff>165100</xdr:colOff>
      <xdr:row>58</xdr:row>
      <xdr:rowOff>61433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77960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130604</xdr:rowOff>
    </xdr:from>
    <xdr:to>
      <xdr:col>6</xdr:col>
      <xdr:colOff>38100</xdr:colOff>
      <xdr:row>58</xdr:row>
      <xdr:rowOff>60754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77281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126141</xdr:rowOff>
    </xdr:from>
    <xdr:to>
      <xdr:col>24</xdr:col>
      <xdr:colOff>114300</xdr:colOff>
      <xdr:row>58</xdr:row>
      <xdr:rowOff>56291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9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41068</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1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113250</xdr:rowOff>
    </xdr:from>
    <xdr:to>
      <xdr:col>20</xdr:col>
      <xdr:colOff>38100</xdr:colOff>
      <xdr:row>58</xdr:row>
      <xdr:rowOff>43400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34527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7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166307</xdr:rowOff>
    </xdr:from>
    <xdr:to>
      <xdr:col>15</xdr:col>
      <xdr:colOff>101600</xdr:colOff>
      <xdr:row>58</xdr:row>
      <xdr:rowOff>96457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87584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3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8304</xdr:rowOff>
    </xdr:from>
    <xdr:to>
      <xdr:col>10</xdr:col>
      <xdr:colOff>165100</xdr:colOff>
      <xdr:row>58</xdr:row>
      <xdr:rowOff>109904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5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101031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4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152022</xdr:rowOff>
    </xdr:from>
    <xdr:to>
      <xdr:col>6</xdr:col>
      <xdr:colOff>38100</xdr:colOff>
      <xdr:row>58</xdr:row>
      <xdr:rowOff>82172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2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73299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1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49119</xdr:rowOff>
    </xdr:from>
    <xdr:to>
      <xdr:col>24</xdr:col>
      <xdr:colOff>63500</xdr:colOff>
      <xdr:row>77</xdr:row>
      <xdr:rowOff>58541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79319"/>
          <a:ext cx="838200" cy="18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58541</xdr:rowOff>
    </xdr:from>
    <xdr:to>
      <xdr:col>19</xdr:col>
      <xdr:colOff>177800</xdr:colOff>
      <xdr:row>77</xdr:row>
      <xdr:rowOff>112781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60191"/>
          <a:ext cx="889000" cy="5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120019</xdr:rowOff>
    </xdr:from>
    <xdr:to>
      <xdr:col>20</xdr:col>
      <xdr:colOff>38100</xdr:colOff>
      <xdr:row>77</xdr:row>
      <xdr:rowOff>50169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66696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112781</xdr:rowOff>
    </xdr:from>
    <xdr:to>
      <xdr:col>15</xdr:col>
      <xdr:colOff>50800</xdr:colOff>
      <xdr:row>77</xdr:row>
      <xdr:rowOff>156735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14431"/>
          <a:ext cx="889000" cy="4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6029</xdr:rowOff>
    </xdr:from>
    <xdr:to>
      <xdr:col>15</xdr:col>
      <xdr:colOff>101600</xdr:colOff>
      <xdr:row>77</xdr:row>
      <xdr:rowOff>107629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124156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156735</xdr:rowOff>
    </xdr:from>
    <xdr:to>
      <xdr:col>10</xdr:col>
      <xdr:colOff>114300</xdr:colOff>
      <xdr:row>78</xdr:row>
      <xdr:rowOff>13509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58385"/>
          <a:ext cx="889000" cy="2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36354</xdr:rowOff>
    </xdr:from>
    <xdr:to>
      <xdr:col>10</xdr:col>
      <xdr:colOff>165100</xdr:colOff>
      <xdr:row>77</xdr:row>
      <xdr:rowOff>137954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154481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1212</xdr:rowOff>
    </xdr:from>
    <xdr:to>
      <xdr:col>6</xdr:col>
      <xdr:colOff>38100</xdr:colOff>
      <xdr:row>77</xdr:row>
      <xdr:rowOff>102812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119339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7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169769</xdr:rowOff>
    </xdr:from>
    <xdr:to>
      <xdr:col>24</xdr:col>
      <xdr:colOff>114300</xdr:colOff>
      <xdr:row>76</xdr:row>
      <xdr:rowOff>99919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2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21196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7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7741</xdr:rowOff>
    </xdr:from>
    <xdr:to>
      <xdr:col>20</xdr:col>
      <xdr:colOff>38100</xdr:colOff>
      <xdr:row>77</xdr:row>
      <xdr:rowOff>109341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0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100468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0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61981</xdr:rowOff>
    </xdr:from>
    <xdr:to>
      <xdr:col>15</xdr:col>
      <xdr:colOff>101600</xdr:colOff>
      <xdr:row>77</xdr:row>
      <xdr:rowOff>163581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154708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5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105935</xdr:rowOff>
    </xdr:from>
    <xdr:to>
      <xdr:col>10</xdr:col>
      <xdr:colOff>165100</xdr:colOff>
      <xdr:row>78</xdr:row>
      <xdr:rowOff>36085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0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27212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0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134159</xdr:rowOff>
    </xdr:from>
    <xdr:to>
      <xdr:col>6</xdr:col>
      <xdr:colOff>38100</xdr:colOff>
      <xdr:row>78</xdr:row>
      <xdr:rowOff>64309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55436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2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96966</xdr:rowOff>
    </xdr:from>
    <xdr:to>
      <xdr:col>24</xdr:col>
      <xdr:colOff>63500</xdr:colOff>
      <xdr:row>98</xdr:row>
      <xdr:rowOff>141413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99066"/>
          <a:ext cx="838200" cy="4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61513</xdr:rowOff>
    </xdr:from>
    <xdr:to>
      <xdr:col>19</xdr:col>
      <xdr:colOff>177800</xdr:colOff>
      <xdr:row>98</xdr:row>
      <xdr:rowOff>96966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863613"/>
          <a:ext cx="889000" cy="3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12387</xdr:rowOff>
    </xdr:from>
    <xdr:to>
      <xdr:col>20</xdr:col>
      <xdr:colOff>38100</xdr:colOff>
      <xdr:row>98</xdr:row>
      <xdr:rowOff>113987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1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130514</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8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61513</xdr:rowOff>
    </xdr:from>
    <xdr:to>
      <xdr:col>15</xdr:col>
      <xdr:colOff>50800</xdr:colOff>
      <xdr:row>98</xdr:row>
      <xdr:rowOff>156356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63613"/>
          <a:ext cx="889000" cy="9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35261</xdr:rowOff>
    </xdr:from>
    <xdr:to>
      <xdr:col>15</xdr:col>
      <xdr:colOff>101600</xdr:colOff>
      <xdr:row>98</xdr:row>
      <xdr:rowOff>136861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127988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93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156356</xdr:rowOff>
    </xdr:from>
    <xdr:to>
      <xdr:col>10</xdr:col>
      <xdr:colOff>114300</xdr:colOff>
      <xdr:row>98</xdr:row>
      <xdr:rowOff>163544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58456"/>
          <a:ext cx="8890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49385</xdr:rowOff>
    </xdr:from>
    <xdr:to>
      <xdr:col>10</xdr:col>
      <xdr:colOff>165100</xdr:colOff>
      <xdr:row>98</xdr:row>
      <xdr:rowOff>150985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167512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62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37669</xdr:rowOff>
    </xdr:from>
    <xdr:to>
      <xdr:col>6</xdr:col>
      <xdr:colOff>38100</xdr:colOff>
      <xdr:row>98</xdr:row>
      <xdr:rowOff>139269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155796</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6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90613</xdr:rowOff>
    </xdr:from>
    <xdr:to>
      <xdr:col>24</xdr:col>
      <xdr:colOff>114300</xdr:colOff>
      <xdr:row>99</xdr:row>
      <xdr:rowOff>20763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9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5540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0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46166</xdr:rowOff>
    </xdr:from>
    <xdr:to>
      <xdr:col>20</xdr:col>
      <xdr:colOff>38100</xdr:colOff>
      <xdr:row>98</xdr:row>
      <xdr:rowOff>147766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4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138893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94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10713</xdr:rowOff>
    </xdr:from>
    <xdr:to>
      <xdr:col>15</xdr:col>
      <xdr:colOff>101600</xdr:colOff>
      <xdr:row>98</xdr:row>
      <xdr:rowOff>112313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1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128840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88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105556</xdr:rowOff>
    </xdr:from>
    <xdr:to>
      <xdr:col>10</xdr:col>
      <xdr:colOff>165100</xdr:colOff>
      <xdr:row>99</xdr:row>
      <xdr:rowOff>35706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26833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112744</xdr:rowOff>
    </xdr:from>
    <xdr:to>
      <xdr:col>6</xdr:col>
      <xdr:colOff>38100</xdr:colOff>
      <xdr:row>99</xdr:row>
      <xdr:rowOff>42894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1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34021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0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72189</xdr:rowOff>
    </xdr:from>
    <xdr:to>
      <xdr:col>50</xdr:col>
      <xdr:colOff>165100</xdr:colOff>
      <xdr:row>39</xdr:row>
      <xdr:rowOff>2339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18866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2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76007</xdr:rowOff>
    </xdr:from>
    <xdr:to>
      <xdr:col>46</xdr:col>
      <xdr:colOff>38100</xdr:colOff>
      <xdr:row>39</xdr:row>
      <xdr:rowOff>6157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22684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66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76853</xdr:rowOff>
    </xdr:from>
    <xdr:to>
      <xdr:col>41</xdr:col>
      <xdr:colOff>101600</xdr:colOff>
      <xdr:row>39</xdr:row>
      <xdr:rowOff>7003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9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23530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67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76761</xdr:rowOff>
    </xdr:from>
    <xdr:to>
      <xdr:col>36</xdr:col>
      <xdr:colOff>165100</xdr:colOff>
      <xdr:row>39</xdr:row>
      <xdr:rowOff>6911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23438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6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46427</xdr:rowOff>
    </xdr:from>
    <xdr:to>
      <xdr:col>55</xdr:col>
      <xdr:colOff>0</xdr:colOff>
      <xdr:row>58</xdr:row>
      <xdr:rowOff>83607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90527"/>
          <a:ext cx="838200" cy="3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83607</xdr:rowOff>
    </xdr:from>
    <xdr:to>
      <xdr:col>50</xdr:col>
      <xdr:colOff>114300</xdr:colOff>
      <xdr:row>58</xdr:row>
      <xdr:rowOff>97199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27707"/>
          <a:ext cx="889000" cy="1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31769</xdr:rowOff>
    </xdr:from>
    <xdr:to>
      <xdr:col>50</xdr:col>
      <xdr:colOff>165100</xdr:colOff>
      <xdr:row>57</xdr:row>
      <xdr:rowOff>133369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0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149896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5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82235</xdr:rowOff>
    </xdr:from>
    <xdr:to>
      <xdr:col>45</xdr:col>
      <xdr:colOff>177800</xdr:colOff>
      <xdr:row>58</xdr:row>
      <xdr:rowOff>97199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26335"/>
          <a:ext cx="889000" cy="1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36745</xdr:rowOff>
    </xdr:from>
    <xdr:to>
      <xdr:col>46</xdr:col>
      <xdr:colOff>38100</xdr:colOff>
      <xdr:row>57</xdr:row>
      <xdr:rowOff>138345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154872</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58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82235</xdr:rowOff>
    </xdr:from>
    <xdr:to>
      <xdr:col>41</xdr:col>
      <xdr:colOff>50800</xdr:colOff>
      <xdr:row>58</xdr:row>
      <xdr:rowOff>99207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26335"/>
          <a:ext cx="889000" cy="1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27071</xdr:rowOff>
    </xdr:from>
    <xdr:to>
      <xdr:col>41</xdr:col>
      <xdr:colOff>101600</xdr:colOff>
      <xdr:row>57</xdr:row>
      <xdr:rowOff>128671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145198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57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9903</xdr:rowOff>
    </xdr:from>
    <xdr:to>
      <xdr:col>36</xdr:col>
      <xdr:colOff>165100</xdr:colOff>
      <xdr:row>57</xdr:row>
      <xdr:rowOff>111503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128030</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55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167077</xdr:rowOff>
    </xdr:from>
    <xdr:to>
      <xdr:col>55</xdr:col>
      <xdr:colOff>50800</xdr:colOff>
      <xdr:row>58</xdr:row>
      <xdr:rowOff>97227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3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145504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1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32807</xdr:rowOff>
    </xdr:from>
    <xdr:to>
      <xdr:col>50</xdr:col>
      <xdr:colOff>165100</xdr:colOff>
      <xdr:row>58</xdr:row>
      <xdr:rowOff>134407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7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125534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6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46399</xdr:rowOff>
    </xdr:from>
    <xdr:to>
      <xdr:col>46</xdr:col>
      <xdr:colOff>38100</xdr:colOff>
      <xdr:row>58</xdr:row>
      <xdr:rowOff>147999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139126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8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31435</xdr:rowOff>
    </xdr:from>
    <xdr:to>
      <xdr:col>41</xdr:col>
      <xdr:colOff>101600</xdr:colOff>
      <xdr:row>58</xdr:row>
      <xdr:rowOff>133035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124162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48407</xdr:rowOff>
    </xdr:from>
    <xdr:to>
      <xdr:col>36</xdr:col>
      <xdr:colOff>165100</xdr:colOff>
      <xdr:row>58</xdr:row>
      <xdr:rowOff>150007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9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141134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8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118044</xdr:rowOff>
    </xdr:from>
    <xdr:to>
      <xdr:col>55</xdr:col>
      <xdr:colOff>0</xdr:colOff>
      <xdr:row>78</xdr:row>
      <xdr:rowOff>158910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91144"/>
          <a:ext cx="838200" cy="4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158910</xdr:rowOff>
    </xdr:from>
    <xdr:to>
      <xdr:col>50</xdr:col>
      <xdr:colOff>114300</xdr:colOff>
      <xdr:row>78</xdr:row>
      <xdr:rowOff>168847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32010"/>
          <a:ext cx="889000" cy="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79589</xdr:rowOff>
    </xdr:from>
    <xdr:to>
      <xdr:col>50</xdr:col>
      <xdr:colOff>165100</xdr:colOff>
      <xdr:row>79</xdr:row>
      <xdr:rowOff>9739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5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26266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168847</xdr:rowOff>
    </xdr:from>
    <xdr:to>
      <xdr:col>45</xdr:col>
      <xdr:colOff>177800</xdr:colOff>
      <xdr:row>79</xdr:row>
      <xdr:rowOff>1597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41947"/>
          <a:ext cx="889000" cy="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98535</xdr:rowOff>
    </xdr:from>
    <xdr:to>
      <xdr:col>46</xdr:col>
      <xdr:colOff>38100</xdr:colOff>
      <xdr:row>79</xdr:row>
      <xdr:rowOff>28685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45212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156020</xdr:rowOff>
    </xdr:from>
    <xdr:to>
      <xdr:col>41</xdr:col>
      <xdr:colOff>50800</xdr:colOff>
      <xdr:row>79</xdr:row>
      <xdr:rowOff>1597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29120"/>
          <a:ext cx="889000" cy="1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101622</xdr:rowOff>
    </xdr:from>
    <xdr:to>
      <xdr:col>41</xdr:col>
      <xdr:colOff>101600</xdr:colOff>
      <xdr:row>79</xdr:row>
      <xdr:rowOff>31772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7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48299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4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105592</xdr:rowOff>
    </xdr:from>
    <xdr:to>
      <xdr:col>36</xdr:col>
      <xdr:colOff>165100</xdr:colOff>
      <xdr:row>79</xdr:row>
      <xdr:rowOff>35742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26869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7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67244</xdr:rowOff>
    </xdr:from>
    <xdr:to>
      <xdr:col>55</xdr:col>
      <xdr:colOff>50800</xdr:colOff>
      <xdr:row>78</xdr:row>
      <xdr:rowOff>168844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4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108110</xdr:rowOff>
    </xdr:from>
    <xdr:to>
      <xdr:col>50</xdr:col>
      <xdr:colOff>165100</xdr:colOff>
      <xdr:row>79</xdr:row>
      <xdr:rowOff>38260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8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29387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7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118047</xdr:rowOff>
    </xdr:from>
    <xdr:to>
      <xdr:col>46</xdr:col>
      <xdr:colOff>38100</xdr:colOff>
      <xdr:row>79</xdr:row>
      <xdr:rowOff>48197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39324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8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122247</xdr:rowOff>
    </xdr:from>
    <xdr:to>
      <xdr:col>41</xdr:col>
      <xdr:colOff>101600</xdr:colOff>
      <xdr:row>79</xdr:row>
      <xdr:rowOff>52397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9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43524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8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105220</xdr:rowOff>
    </xdr:from>
    <xdr:to>
      <xdr:col>36</xdr:col>
      <xdr:colOff>165100</xdr:colOff>
      <xdr:row>79</xdr:row>
      <xdr:rowOff>35370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51897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72392</xdr:rowOff>
    </xdr:from>
    <xdr:to>
      <xdr:col>55</xdr:col>
      <xdr:colOff>0</xdr:colOff>
      <xdr:row>97</xdr:row>
      <xdr:rowOff>73082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03042"/>
          <a:ext cx="8382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73082</xdr:rowOff>
    </xdr:from>
    <xdr:to>
      <xdr:col>50</xdr:col>
      <xdr:colOff>114300</xdr:colOff>
      <xdr:row>97</xdr:row>
      <xdr:rowOff>108621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03732"/>
          <a:ext cx="889000" cy="3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57539</xdr:rowOff>
    </xdr:from>
    <xdr:to>
      <xdr:col>50</xdr:col>
      <xdr:colOff>165100</xdr:colOff>
      <xdr:row>97</xdr:row>
      <xdr:rowOff>159139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150266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8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107638</xdr:rowOff>
    </xdr:from>
    <xdr:to>
      <xdr:col>45</xdr:col>
      <xdr:colOff>177800</xdr:colOff>
      <xdr:row>97</xdr:row>
      <xdr:rowOff>108621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38288"/>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62091</xdr:rowOff>
    </xdr:from>
    <xdr:to>
      <xdr:col>46</xdr:col>
      <xdr:colOff>38100</xdr:colOff>
      <xdr:row>97</xdr:row>
      <xdr:rowOff>163691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154818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8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94588</xdr:rowOff>
    </xdr:from>
    <xdr:to>
      <xdr:col>41</xdr:col>
      <xdr:colOff>50800</xdr:colOff>
      <xdr:row>97</xdr:row>
      <xdr:rowOff>107638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25238"/>
          <a:ext cx="889000" cy="1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63533</xdr:rowOff>
    </xdr:from>
    <xdr:to>
      <xdr:col>41</xdr:col>
      <xdr:colOff>101600</xdr:colOff>
      <xdr:row>97</xdr:row>
      <xdr:rowOff>165133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156260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8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59466</xdr:rowOff>
    </xdr:from>
    <xdr:to>
      <xdr:col>36</xdr:col>
      <xdr:colOff>165100</xdr:colOff>
      <xdr:row>97</xdr:row>
      <xdr:rowOff>161066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152193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21592</xdr:rowOff>
    </xdr:from>
    <xdr:to>
      <xdr:col>55</xdr:col>
      <xdr:colOff>50800</xdr:colOff>
      <xdr:row>97</xdr:row>
      <xdr:rowOff>123192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5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152419</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4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22282</xdr:rowOff>
    </xdr:from>
    <xdr:to>
      <xdr:col>50</xdr:col>
      <xdr:colOff>165100</xdr:colOff>
      <xdr:row>97</xdr:row>
      <xdr:rowOff>123882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140409</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42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57821</xdr:rowOff>
    </xdr:from>
    <xdr:to>
      <xdr:col>46</xdr:col>
      <xdr:colOff>38100</xdr:colOff>
      <xdr:row>97</xdr:row>
      <xdr:rowOff>159421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8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4498</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46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56838</xdr:rowOff>
    </xdr:from>
    <xdr:to>
      <xdr:col>41</xdr:col>
      <xdr:colOff>101600</xdr:colOff>
      <xdr:row>97</xdr:row>
      <xdr:rowOff>158438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3515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6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43788</xdr:rowOff>
    </xdr:from>
    <xdr:to>
      <xdr:col>36</xdr:col>
      <xdr:colOff>165100</xdr:colOff>
      <xdr:row>97</xdr:row>
      <xdr:rowOff>145388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7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161915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51395</xdr:rowOff>
    </xdr:from>
    <xdr:to>
      <xdr:col>85</xdr:col>
      <xdr:colOff>127000</xdr:colOff>
      <xdr:row>38</xdr:row>
      <xdr:rowOff>72331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66495"/>
          <a:ext cx="838200" cy="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51395</xdr:rowOff>
    </xdr:from>
    <xdr:to>
      <xdr:col>81</xdr:col>
      <xdr:colOff>50800</xdr:colOff>
      <xdr:row>38</xdr:row>
      <xdr:rowOff>95100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66495"/>
          <a:ext cx="889000" cy="4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69991</xdr:rowOff>
    </xdr:from>
    <xdr:to>
      <xdr:col>81</xdr:col>
      <xdr:colOff>101600</xdr:colOff>
      <xdr:row>38</xdr:row>
      <xdr:rowOff>141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16668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89519</xdr:rowOff>
    </xdr:from>
    <xdr:to>
      <xdr:col>76</xdr:col>
      <xdr:colOff>114300</xdr:colOff>
      <xdr:row>38</xdr:row>
      <xdr:rowOff>95100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604619"/>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134529</xdr:rowOff>
    </xdr:from>
    <xdr:to>
      <xdr:col>76</xdr:col>
      <xdr:colOff>165100</xdr:colOff>
      <xdr:row>38</xdr:row>
      <xdr:rowOff>64678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81206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88433</xdr:rowOff>
    </xdr:from>
    <xdr:to>
      <xdr:col>71</xdr:col>
      <xdr:colOff>177800</xdr:colOff>
      <xdr:row>38</xdr:row>
      <xdr:rowOff>89519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603533"/>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129046</xdr:rowOff>
    </xdr:from>
    <xdr:to>
      <xdr:col>72</xdr:col>
      <xdr:colOff>38100</xdr:colOff>
      <xdr:row>38</xdr:row>
      <xdr:rowOff>59196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75723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148233</xdr:rowOff>
    </xdr:from>
    <xdr:to>
      <xdr:col>67</xdr:col>
      <xdr:colOff>101600</xdr:colOff>
      <xdr:row>38</xdr:row>
      <xdr:rowOff>78383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94910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21531</xdr:rowOff>
    </xdr:from>
    <xdr:to>
      <xdr:col>85</xdr:col>
      <xdr:colOff>177800</xdr:colOff>
      <xdr:row>38</xdr:row>
      <xdr:rowOff>123131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3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107909</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5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595</xdr:rowOff>
    </xdr:from>
    <xdr:to>
      <xdr:col>81</xdr:col>
      <xdr:colOff>101600</xdr:colOff>
      <xdr:row>38</xdr:row>
      <xdr:rowOff>102195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93322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44300</xdr:rowOff>
    </xdr:from>
    <xdr:to>
      <xdr:col>76</xdr:col>
      <xdr:colOff>165100</xdr:colOff>
      <xdr:row>38</xdr:row>
      <xdr:rowOff>145900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137027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5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38719</xdr:rowOff>
    </xdr:from>
    <xdr:to>
      <xdr:col>72</xdr:col>
      <xdr:colOff>38100</xdr:colOff>
      <xdr:row>38</xdr:row>
      <xdr:rowOff>140319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5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131446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4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37633</xdr:rowOff>
    </xdr:from>
    <xdr:to>
      <xdr:col>67</xdr:col>
      <xdr:colOff>101600</xdr:colOff>
      <xdr:row>38</xdr:row>
      <xdr:rowOff>139233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5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130360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4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73578</xdr:rowOff>
    </xdr:from>
    <xdr:to>
      <xdr:col>85</xdr:col>
      <xdr:colOff>127000</xdr:colOff>
      <xdr:row>57</xdr:row>
      <xdr:rowOff>76958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846228"/>
          <a:ext cx="8382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76958</xdr:rowOff>
    </xdr:from>
    <xdr:to>
      <xdr:col>81</xdr:col>
      <xdr:colOff>50800</xdr:colOff>
      <xdr:row>57</xdr:row>
      <xdr:rowOff>155078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49608"/>
          <a:ext cx="889000" cy="7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111529</xdr:rowOff>
    </xdr:from>
    <xdr:to>
      <xdr:col>81</xdr:col>
      <xdr:colOff>101600</xdr:colOff>
      <xdr:row>57</xdr:row>
      <xdr:rowOff>41679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1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58206</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48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150202</xdr:rowOff>
    </xdr:from>
    <xdr:to>
      <xdr:col>76</xdr:col>
      <xdr:colOff>114300</xdr:colOff>
      <xdr:row>57</xdr:row>
      <xdr:rowOff>155078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22852"/>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152435</xdr:rowOff>
    </xdr:from>
    <xdr:to>
      <xdr:col>76</xdr:col>
      <xdr:colOff>165100</xdr:colOff>
      <xdr:row>57</xdr:row>
      <xdr:rowOff>82585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99112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52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150202</xdr:rowOff>
    </xdr:from>
    <xdr:to>
      <xdr:col>71</xdr:col>
      <xdr:colOff>177800</xdr:colOff>
      <xdr:row>57</xdr:row>
      <xdr:rowOff>169210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22852"/>
          <a:ext cx="889000" cy="1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151913</xdr:rowOff>
    </xdr:from>
    <xdr:to>
      <xdr:col>72</xdr:col>
      <xdr:colOff>38100</xdr:colOff>
      <xdr:row>57</xdr:row>
      <xdr:rowOff>82063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98590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134670</xdr:rowOff>
    </xdr:from>
    <xdr:to>
      <xdr:col>67</xdr:col>
      <xdr:colOff>101600</xdr:colOff>
      <xdr:row>57</xdr:row>
      <xdr:rowOff>64820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81347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22778</xdr:rowOff>
    </xdr:from>
    <xdr:to>
      <xdr:col>85</xdr:col>
      <xdr:colOff>177800</xdr:colOff>
      <xdr:row>57</xdr:row>
      <xdr:rowOff>124378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1205</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7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26158</xdr:rowOff>
    </xdr:from>
    <xdr:to>
      <xdr:col>81</xdr:col>
      <xdr:colOff>101600</xdr:colOff>
      <xdr:row>57</xdr:row>
      <xdr:rowOff>127758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9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118885</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89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104278</xdr:rowOff>
    </xdr:from>
    <xdr:to>
      <xdr:col>76</xdr:col>
      <xdr:colOff>165100</xdr:colOff>
      <xdr:row>58</xdr:row>
      <xdr:rowOff>34428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7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25555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6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99402</xdr:rowOff>
    </xdr:from>
    <xdr:to>
      <xdr:col>72</xdr:col>
      <xdr:colOff>38100</xdr:colOff>
      <xdr:row>58</xdr:row>
      <xdr:rowOff>29552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20679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6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118410</xdr:rowOff>
    </xdr:from>
    <xdr:to>
      <xdr:col>67</xdr:col>
      <xdr:colOff>101600</xdr:colOff>
      <xdr:row>58</xdr:row>
      <xdr:rowOff>48560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9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39687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57480</xdr:rowOff>
    </xdr:from>
    <xdr:to>
      <xdr:col>85</xdr:col>
      <xdr:colOff>127000</xdr:colOff>
      <xdr:row>78</xdr:row>
      <xdr:rowOff>137254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30580"/>
          <a:ext cx="838200" cy="7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57480</xdr:rowOff>
    </xdr:from>
    <xdr:to>
      <xdr:col>81</xdr:col>
      <xdr:colOff>50800</xdr:colOff>
      <xdr:row>78</xdr:row>
      <xdr:rowOff>115089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30580"/>
          <a:ext cx="889000" cy="5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115089</xdr:rowOff>
    </xdr:from>
    <xdr:to>
      <xdr:col>76</xdr:col>
      <xdr:colOff>114300</xdr:colOff>
      <xdr:row>78</xdr:row>
      <xdr:rowOff>137023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88189"/>
          <a:ext cx="889000" cy="2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121906</xdr:rowOff>
    </xdr:from>
    <xdr:to>
      <xdr:col>71</xdr:col>
      <xdr:colOff>177800</xdr:colOff>
      <xdr:row>78</xdr:row>
      <xdr:rowOff>137023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95006"/>
          <a:ext cx="889000" cy="1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86454</xdr:rowOff>
    </xdr:from>
    <xdr:to>
      <xdr:col>85</xdr:col>
      <xdr:colOff>177800</xdr:colOff>
      <xdr:row>79</xdr:row>
      <xdr:rowOff>16604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6680</xdr:rowOff>
    </xdr:from>
    <xdr:to>
      <xdr:col>81</xdr:col>
      <xdr:colOff>101600</xdr:colOff>
      <xdr:row>78</xdr:row>
      <xdr:rowOff>108280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124807</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15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64289</xdr:rowOff>
    </xdr:from>
    <xdr:to>
      <xdr:col>76</xdr:col>
      <xdr:colOff>165100</xdr:colOff>
      <xdr:row>78</xdr:row>
      <xdr:rowOff>165889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3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157016</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5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86223</xdr:rowOff>
    </xdr:from>
    <xdr:to>
      <xdr:col>72</xdr:col>
      <xdr:colOff>38100</xdr:colOff>
      <xdr:row>79</xdr:row>
      <xdr:rowOff>16373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7500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5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71106</xdr:rowOff>
    </xdr:from>
    <xdr:to>
      <xdr:col>67</xdr:col>
      <xdr:colOff>101600</xdr:colOff>
      <xdr:row>79</xdr:row>
      <xdr:rowOff>1256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4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163833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3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1346</xdr:rowOff>
    </xdr:from>
    <xdr:to>
      <xdr:col>85</xdr:col>
      <xdr:colOff>127000</xdr:colOff>
      <xdr:row>98</xdr:row>
      <xdr:rowOff>45380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803446"/>
          <a:ext cx="838200" cy="4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10647</xdr:rowOff>
    </xdr:from>
    <xdr:to>
      <xdr:col>81</xdr:col>
      <xdr:colOff>50800</xdr:colOff>
      <xdr:row>98</xdr:row>
      <xdr:rowOff>45380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812747"/>
          <a:ext cx="889000" cy="3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10647</xdr:rowOff>
    </xdr:from>
    <xdr:to>
      <xdr:col>76</xdr:col>
      <xdr:colOff>114300</xdr:colOff>
      <xdr:row>98</xdr:row>
      <xdr:rowOff>12543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12747"/>
          <a:ext cx="889000" cy="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8531</xdr:rowOff>
    </xdr:from>
    <xdr:to>
      <xdr:col>71</xdr:col>
      <xdr:colOff>177800</xdr:colOff>
      <xdr:row>98</xdr:row>
      <xdr:rowOff>12543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810631"/>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121996</xdr:rowOff>
    </xdr:from>
    <xdr:to>
      <xdr:col>85</xdr:col>
      <xdr:colOff>177800</xdr:colOff>
      <xdr:row>98</xdr:row>
      <xdr:rowOff>52146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5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100423</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3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166030</xdr:rowOff>
    </xdr:from>
    <xdr:to>
      <xdr:col>81</xdr:col>
      <xdr:colOff>101600</xdr:colOff>
      <xdr:row>98</xdr:row>
      <xdr:rowOff>96180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9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87307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88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131297</xdr:rowOff>
    </xdr:from>
    <xdr:to>
      <xdr:col>76</xdr:col>
      <xdr:colOff>165100</xdr:colOff>
      <xdr:row>98</xdr:row>
      <xdr:rowOff>61447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6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52574</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5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133193</xdr:rowOff>
    </xdr:from>
    <xdr:to>
      <xdr:col>72</xdr:col>
      <xdr:colOff>38100</xdr:colOff>
      <xdr:row>98</xdr:row>
      <xdr:rowOff>63343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54470</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5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129181</xdr:rowOff>
    </xdr:from>
    <xdr:to>
      <xdr:col>67</xdr:col>
      <xdr:colOff>101600</xdr:colOff>
      <xdr:row>98</xdr:row>
      <xdr:rowOff>59331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5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50458</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5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42516</xdr:rowOff>
    </xdr:from>
    <xdr:to>
      <xdr:col>112</xdr:col>
      <xdr:colOff>38100</xdr:colOff>
      <xdr:row>39</xdr:row>
      <xdr:rowOff>144116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160643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504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43615</xdr:rowOff>
    </xdr:from>
    <xdr:to>
      <xdr:col>107</xdr:col>
      <xdr:colOff>101600</xdr:colOff>
      <xdr:row>39</xdr:row>
      <xdr:rowOff>145215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161742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45074</xdr:rowOff>
    </xdr:from>
    <xdr:to>
      <xdr:col>102</xdr:col>
      <xdr:colOff>165100</xdr:colOff>
      <xdr:row>39</xdr:row>
      <xdr:rowOff>146674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163201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50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43397</xdr:rowOff>
    </xdr:from>
    <xdr:to>
      <xdr:col>98</xdr:col>
      <xdr:colOff>38100</xdr:colOff>
      <xdr:row>39</xdr:row>
      <xdr:rowOff>144997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2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161524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50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類似団体と比較して、土木費が</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高い</a:t>
          </a:r>
          <a:r>
            <a:rPr kumimoji="1" lang="ja-JP" altLang="en-US" sz="1100">
              <a:solidFill>
                <a:schemeClr val="dk1"/>
              </a:solidFill>
              <a:effectLst/>
              <a:latin typeface="+mn-lt"/>
              <a:ea typeface="+mn-ea"/>
              <a:cs typeface="+mn-cs"/>
            </a:rPr>
            <a:t>傾向</a:t>
          </a:r>
          <a:r>
            <a:rPr kumimoji="1" lang="ja-JP" altLang="ja-JP" sz="1100">
              <a:solidFill>
                <a:schemeClr val="dk1"/>
              </a:solidFill>
              <a:effectLst/>
              <a:latin typeface="+mn-lt"/>
              <a:ea typeface="+mn-ea"/>
              <a:cs typeface="+mn-cs"/>
            </a:rPr>
            <a:t>にある。</a:t>
          </a:r>
          <a:endParaRPr lang="ja-JP" altLang="ja-JP" sz="1400">
            <a:effectLst/>
          </a:endParaRPr>
        </a:p>
        <a:p>
          <a:r>
            <a:rPr kumimoji="1" lang="ja-JP" altLang="ja-JP" sz="1100">
              <a:solidFill>
                <a:schemeClr val="dk1"/>
              </a:solidFill>
              <a:effectLst/>
              <a:latin typeface="+mn-lt"/>
              <a:ea typeface="+mn-ea"/>
              <a:cs typeface="+mn-cs"/>
            </a:rPr>
            <a:t>これは、若者</a:t>
          </a:r>
          <a:r>
            <a:rPr kumimoji="1" lang="ja-JP" altLang="en-US" sz="1100">
              <a:solidFill>
                <a:schemeClr val="dk1"/>
              </a:solidFill>
              <a:effectLst/>
              <a:latin typeface="+mn-lt"/>
              <a:ea typeface="+mn-ea"/>
              <a:cs typeface="+mn-cs"/>
            </a:rPr>
            <a:t>の移住・</a:t>
          </a:r>
          <a:r>
            <a:rPr kumimoji="1" lang="ja-JP" altLang="ja-JP" sz="1100">
              <a:solidFill>
                <a:schemeClr val="dk1"/>
              </a:solidFill>
              <a:effectLst/>
              <a:latin typeface="+mn-lt"/>
              <a:ea typeface="+mn-ea"/>
              <a:cs typeface="+mn-cs"/>
            </a:rPr>
            <a:t>定住環境の充実を図るため、若者定住住宅建設事業に重点的に取り組んできたことによる</a:t>
          </a:r>
          <a:r>
            <a:rPr kumimoji="1" lang="ja-JP" altLang="en-US" sz="1100">
              <a:solidFill>
                <a:schemeClr val="dk1"/>
              </a:solidFill>
              <a:effectLst/>
              <a:latin typeface="+mn-lt"/>
              <a:ea typeface="+mn-ea"/>
              <a:cs typeface="+mn-cs"/>
            </a:rPr>
            <a:t>ものである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財政調整基金は中長期的な見通しのもとに、決算剰余金を中心に積み立てているとともに、最低水準の取り崩しに努めている。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全会計とも</a:t>
          </a:r>
          <a:r>
            <a:rPr lang="ja-JP" altLang="en-US" sz="1100" b="0" i="0" baseline="0">
              <a:solidFill>
                <a:schemeClr val="dk1"/>
              </a:solidFill>
              <a:effectLst/>
              <a:latin typeface="+mn-lt"/>
              <a:ea typeface="+mn-ea"/>
              <a:cs typeface="+mn-cs"/>
            </a:rPr>
            <a:t>赤字は無いが</a:t>
          </a:r>
          <a:r>
            <a:rPr lang="ja-JP" altLang="ja-JP" sz="1100" b="0" i="0" baseline="0">
              <a:solidFill>
                <a:schemeClr val="dk1"/>
              </a:solidFill>
              <a:effectLst/>
              <a:latin typeface="+mn-lt"/>
              <a:ea typeface="+mn-ea"/>
              <a:cs typeface="+mn-cs"/>
            </a:rPr>
            <a:t>、今後突発的な歳出の対応として計画的</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基金の積立等を行い、長期的な視野で財政運営に努める。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04463_&#40635;&#32318;&#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62.3</v>
          </cell>
          <cell r="BX53">
            <v>62.8</v>
          </cell>
          <cell r="CF53">
            <v>65.400000000000006</v>
          </cell>
          <cell r="CN53">
            <v>64.3</v>
          </cell>
          <cell r="CV53">
            <v>64.900000000000006</v>
          </cell>
        </row>
        <row r="55">
          <cell r="AN55" t="str">
            <v>類似団体内平均値</v>
          </cell>
          <cell r="BP55">
            <v>0</v>
          </cell>
          <cell r="BX55">
            <v>0</v>
          </cell>
          <cell r="CF55">
            <v>0</v>
          </cell>
          <cell r="CN55">
            <v>0</v>
          </cell>
          <cell r="CV55">
            <v>0</v>
          </cell>
        </row>
        <row r="57">
          <cell r="BP57">
            <v>57.7</v>
          </cell>
          <cell r="BX57">
            <v>59.3</v>
          </cell>
          <cell r="CF57">
            <v>60.4</v>
          </cell>
          <cell r="CN57">
            <v>61.1</v>
          </cell>
          <cell r="CV57">
            <v>61</v>
          </cell>
        </row>
        <row r="72">
          <cell r="BP72" t="str">
            <v>H29</v>
          </cell>
          <cell r="BX72" t="str">
            <v>H30</v>
          </cell>
          <cell r="CF72" t="str">
            <v>R01</v>
          </cell>
          <cell r="CN72" t="str">
            <v>R02</v>
          </cell>
          <cell r="CV72" t="str">
            <v>R03</v>
          </cell>
        </row>
        <row r="73">
          <cell r="AN73" t="str">
            <v>当該団体値</v>
          </cell>
        </row>
        <row r="75">
          <cell r="BP75">
            <v>5.8</v>
          </cell>
          <cell r="BX75">
            <v>5.2</v>
          </cell>
          <cell r="CF75">
            <v>5</v>
          </cell>
          <cell r="CN75">
            <v>4.9000000000000004</v>
          </cell>
          <cell r="CV75">
            <v>5.3</v>
          </cell>
        </row>
        <row r="77">
          <cell r="AN77" t="str">
            <v>類似団体内平均値</v>
          </cell>
          <cell r="BP77">
            <v>0</v>
          </cell>
          <cell r="BX77">
            <v>0</v>
          </cell>
          <cell r="CF77">
            <v>0</v>
          </cell>
          <cell r="CN77">
            <v>0</v>
          </cell>
          <cell r="CV77">
            <v>0</v>
          </cell>
        </row>
        <row r="79">
          <cell r="BP79">
            <v>7.1</v>
          </cell>
          <cell r="BX79">
            <v>7.1</v>
          </cell>
          <cell r="CF79">
            <v>7.3</v>
          </cell>
          <cell r="CN79">
            <v>7.4</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63" t="s">
        <v>79</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75" thickBot="1" x14ac:dyDescent="0.2">
      <c r="B2" s="173" t="s">
        <v>80</v>
      </c>
      <c r="C2" s="173"/>
      <c r="D2" s="174"/>
    </row>
    <row r="3" spans="1:119" ht="18.75" customHeight="1" thickBot="1" x14ac:dyDescent="0.2">
      <c r="A3" s="172"/>
      <c r="B3" s="364" t="s">
        <v>81</v>
      </c>
      <c r="C3" s="365"/>
      <c r="D3" s="365"/>
      <c r="E3" s="366"/>
      <c r="F3" s="366"/>
      <c r="G3" s="366"/>
      <c r="H3" s="366"/>
      <c r="I3" s="366"/>
      <c r="J3" s="366"/>
      <c r="K3" s="366"/>
      <c r="L3" s="366" t="s">
        <v>82</v>
      </c>
      <c r="M3" s="366"/>
      <c r="N3" s="366"/>
      <c r="O3" s="366"/>
      <c r="P3" s="366"/>
      <c r="Q3" s="366"/>
      <c r="R3" s="373"/>
      <c r="S3" s="373"/>
      <c r="T3" s="373"/>
      <c r="U3" s="373"/>
      <c r="V3" s="374"/>
      <c r="W3" s="348" t="s">
        <v>83</v>
      </c>
      <c r="X3" s="349"/>
      <c r="Y3" s="349"/>
      <c r="Z3" s="349"/>
      <c r="AA3" s="349"/>
      <c r="AB3" s="365"/>
      <c r="AC3" s="373" t="s">
        <v>84</v>
      </c>
      <c r="AD3" s="349"/>
      <c r="AE3" s="349"/>
      <c r="AF3" s="349"/>
      <c r="AG3" s="349"/>
      <c r="AH3" s="349"/>
      <c r="AI3" s="349"/>
      <c r="AJ3" s="349"/>
      <c r="AK3" s="349"/>
      <c r="AL3" s="350"/>
      <c r="AM3" s="348" t="s">
        <v>85</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86</v>
      </c>
      <c r="BO3" s="349"/>
      <c r="BP3" s="349"/>
      <c r="BQ3" s="349"/>
      <c r="BR3" s="349"/>
      <c r="BS3" s="349"/>
      <c r="BT3" s="349"/>
      <c r="BU3" s="350"/>
      <c r="BV3" s="348" t="s">
        <v>87</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88</v>
      </c>
      <c r="CU3" s="349"/>
      <c r="CV3" s="349"/>
      <c r="CW3" s="349"/>
      <c r="CX3" s="349"/>
      <c r="CY3" s="349"/>
      <c r="CZ3" s="349"/>
      <c r="DA3" s="350"/>
      <c r="DB3" s="348" t="s">
        <v>89</v>
      </c>
      <c r="DC3" s="349"/>
      <c r="DD3" s="349"/>
      <c r="DE3" s="349"/>
      <c r="DF3" s="349"/>
      <c r="DG3" s="349"/>
      <c r="DH3" s="349"/>
      <c r="DI3" s="350"/>
    </row>
    <row r="4" spans="1:119" ht="18.75" customHeight="1" x14ac:dyDescent="0.15">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90</v>
      </c>
      <c r="AZ4" s="352"/>
      <c r="BA4" s="352"/>
      <c r="BB4" s="352"/>
      <c r="BC4" s="352"/>
      <c r="BD4" s="352"/>
      <c r="BE4" s="352"/>
      <c r="BF4" s="352"/>
      <c r="BG4" s="352"/>
      <c r="BH4" s="352"/>
      <c r="BI4" s="352"/>
      <c r="BJ4" s="352"/>
      <c r="BK4" s="352"/>
      <c r="BL4" s="352"/>
      <c r="BM4" s="353"/>
      <c r="BN4" s="354">
        <v>3570330</v>
      </c>
      <c r="BO4" s="355"/>
      <c r="BP4" s="355"/>
      <c r="BQ4" s="355"/>
      <c r="BR4" s="355"/>
      <c r="BS4" s="355"/>
      <c r="BT4" s="355"/>
      <c r="BU4" s="356"/>
      <c r="BV4" s="354">
        <v>3581053</v>
      </c>
      <c r="BW4" s="355"/>
      <c r="BX4" s="355"/>
      <c r="BY4" s="355"/>
      <c r="BZ4" s="355"/>
      <c r="CA4" s="355"/>
      <c r="CB4" s="355"/>
      <c r="CC4" s="356"/>
      <c r="CD4" s="357" t="s">
        <v>91</v>
      </c>
      <c r="CE4" s="358"/>
      <c r="CF4" s="358"/>
      <c r="CG4" s="358"/>
      <c r="CH4" s="358"/>
      <c r="CI4" s="358"/>
      <c r="CJ4" s="358"/>
      <c r="CK4" s="358"/>
      <c r="CL4" s="358"/>
      <c r="CM4" s="358"/>
      <c r="CN4" s="358"/>
      <c r="CO4" s="358"/>
      <c r="CP4" s="358"/>
      <c r="CQ4" s="358"/>
      <c r="CR4" s="358"/>
      <c r="CS4" s="359"/>
      <c r="CT4" s="360">
        <v>5.5</v>
      </c>
      <c r="CU4" s="361"/>
      <c r="CV4" s="361"/>
      <c r="CW4" s="361"/>
      <c r="CX4" s="361"/>
      <c r="CY4" s="361"/>
      <c r="CZ4" s="361"/>
      <c r="DA4" s="362"/>
      <c r="DB4" s="360">
        <v>6.1</v>
      </c>
      <c r="DC4" s="361"/>
      <c r="DD4" s="361"/>
      <c r="DE4" s="361"/>
      <c r="DF4" s="361"/>
      <c r="DG4" s="361"/>
      <c r="DH4" s="361"/>
      <c r="DI4" s="362"/>
    </row>
    <row r="5" spans="1:119" ht="18.75" customHeight="1" x14ac:dyDescent="0.15">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92</v>
      </c>
      <c r="AN5" s="421"/>
      <c r="AO5" s="421"/>
      <c r="AP5" s="421"/>
      <c r="AQ5" s="421"/>
      <c r="AR5" s="421"/>
      <c r="AS5" s="421"/>
      <c r="AT5" s="422"/>
      <c r="AU5" s="423" t="s">
        <v>93</v>
      </c>
      <c r="AV5" s="424"/>
      <c r="AW5" s="424"/>
      <c r="AX5" s="424"/>
      <c r="AY5" s="425" t="s">
        <v>94</v>
      </c>
      <c r="AZ5" s="426"/>
      <c r="BA5" s="426"/>
      <c r="BB5" s="426"/>
      <c r="BC5" s="426"/>
      <c r="BD5" s="426"/>
      <c r="BE5" s="426"/>
      <c r="BF5" s="426"/>
      <c r="BG5" s="426"/>
      <c r="BH5" s="426"/>
      <c r="BI5" s="426"/>
      <c r="BJ5" s="426"/>
      <c r="BK5" s="426"/>
      <c r="BL5" s="426"/>
      <c r="BM5" s="427"/>
      <c r="BN5" s="391">
        <v>3356669</v>
      </c>
      <c r="BO5" s="392"/>
      <c r="BP5" s="392"/>
      <c r="BQ5" s="392"/>
      <c r="BR5" s="392"/>
      <c r="BS5" s="392"/>
      <c r="BT5" s="392"/>
      <c r="BU5" s="393"/>
      <c r="BV5" s="391">
        <v>3370415</v>
      </c>
      <c r="BW5" s="392"/>
      <c r="BX5" s="392"/>
      <c r="BY5" s="392"/>
      <c r="BZ5" s="392"/>
      <c r="CA5" s="392"/>
      <c r="CB5" s="392"/>
      <c r="CC5" s="393"/>
      <c r="CD5" s="394" t="s">
        <v>95</v>
      </c>
      <c r="CE5" s="395"/>
      <c r="CF5" s="395"/>
      <c r="CG5" s="395"/>
      <c r="CH5" s="395"/>
      <c r="CI5" s="395"/>
      <c r="CJ5" s="395"/>
      <c r="CK5" s="395"/>
      <c r="CL5" s="395"/>
      <c r="CM5" s="395"/>
      <c r="CN5" s="395"/>
      <c r="CO5" s="395"/>
      <c r="CP5" s="395"/>
      <c r="CQ5" s="395"/>
      <c r="CR5" s="395"/>
      <c r="CS5" s="396"/>
      <c r="CT5" s="388">
        <v>72.8</v>
      </c>
      <c r="CU5" s="389"/>
      <c r="CV5" s="389"/>
      <c r="CW5" s="389"/>
      <c r="CX5" s="389"/>
      <c r="CY5" s="389"/>
      <c r="CZ5" s="389"/>
      <c r="DA5" s="390"/>
      <c r="DB5" s="388">
        <v>78.400000000000006</v>
      </c>
      <c r="DC5" s="389"/>
      <c r="DD5" s="389"/>
      <c r="DE5" s="389"/>
      <c r="DF5" s="389"/>
      <c r="DG5" s="389"/>
      <c r="DH5" s="389"/>
      <c r="DI5" s="390"/>
    </row>
    <row r="6" spans="1:119" ht="18.75" customHeight="1" x14ac:dyDescent="0.15">
      <c r="A6" s="172"/>
      <c r="B6" s="397" t="s">
        <v>96</v>
      </c>
      <c r="C6" s="398"/>
      <c r="D6" s="398"/>
      <c r="E6" s="399"/>
      <c r="F6" s="399"/>
      <c r="G6" s="399"/>
      <c r="H6" s="399"/>
      <c r="I6" s="399"/>
      <c r="J6" s="399"/>
      <c r="K6" s="399"/>
      <c r="L6" s="399" t="s">
        <v>97</v>
      </c>
      <c r="M6" s="399"/>
      <c r="N6" s="399"/>
      <c r="O6" s="399"/>
      <c r="P6" s="399"/>
      <c r="Q6" s="399"/>
      <c r="R6" s="403"/>
      <c r="S6" s="403"/>
      <c r="T6" s="403"/>
      <c r="U6" s="403"/>
      <c r="V6" s="404"/>
      <c r="W6" s="407" t="s">
        <v>98</v>
      </c>
      <c r="X6" s="408"/>
      <c r="Y6" s="408"/>
      <c r="Z6" s="408"/>
      <c r="AA6" s="408"/>
      <c r="AB6" s="398"/>
      <c r="AC6" s="411" t="s">
        <v>99</v>
      </c>
      <c r="AD6" s="412"/>
      <c r="AE6" s="412"/>
      <c r="AF6" s="412"/>
      <c r="AG6" s="412"/>
      <c r="AH6" s="412"/>
      <c r="AI6" s="412"/>
      <c r="AJ6" s="412"/>
      <c r="AK6" s="412"/>
      <c r="AL6" s="413"/>
      <c r="AM6" s="420" t="s">
        <v>100</v>
      </c>
      <c r="AN6" s="421"/>
      <c r="AO6" s="421"/>
      <c r="AP6" s="421"/>
      <c r="AQ6" s="421"/>
      <c r="AR6" s="421"/>
      <c r="AS6" s="421"/>
      <c r="AT6" s="422"/>
      <c r="AU6" s="423" t="s">
        <v>93</v>
      </c>
      <c r="AV6" s="424"/>
      <c r="AW6" s="424"/>
      <c r="AX6" s="424"/>
      <c r="AY6" s="425" t="s">
        <v>101</v>
      </c>
      <c r="AZ6" s="426"/>
      <c r="BA6" s="426"/>
      <c r="BB6" s="426"/>
      <c r="BC6" s="426"/>
      <c r="BD6" s="426"/>
      <c r="BE6" s="426"/>
      <c r="BF6" s="426"/>
      <c r="BG6" s="426"/>
      <c r="BH6" s="426"/>
      <c r="BI6" s="426"/>
      <c r="BJ6" s="426"/>
      <c r="BK6" s="426"/>
      <c r="BL6" s="426"/>
      <c r="BM6" s="427"/>
      <c r="BN6" s="391">
        <v>213661</v>
      </c>
      <c r="BO6" s="392"/>
      <c r="BP6" s="392"/>
      <c r="BQ6" s="392"/>
      <c r="BR6" s="392"/>
      <c r="BS6" s="392"/>
      <c r="BT6" s="392"/>
      <c r="BU6" s="393"/>
      <c r="BV6" s="391">
        <v>210638</v>
      </c>
      <c r="BW6" s="392"/>
      <c r="BX6" s="392"/>
      <c r="BY6" s="392"/>
      <c r="BZ6" s="392"/>
      <c r="CA6" s="392"/>
      <c r="CB6" s="392"/>
      <c r="CC6" s="393"/>
      <c r="CD6" s="394" t="s">
        <v>102</v>
      </c>
      <c r="CE6" s="395"/>
      <c r="CF6" s="395"/>
      <c r="CG6" s="395"/>
      <c r="CH6" s="395"/>
      <c r="CI6" s="395"/>
      <c r="CJ6" s="395"/>
      <c r="CK6" s="395"/>
      <c r="CL6" s="395"/>
      <c r="CM6" s="395"/>
      <c r="CN6" s="395"/>
      <c r="CO6" s="395"/>
      <c r="CP6" s="395"/>
      <c r="CQ6" s="395"/>
      <c r="CR6" s="395"/>
      <c r="CS6" s="396"/>
      <c r="CT6" s="428">
        <v>75.2</v>
      </c>
      <c r="CU6" s="429"/>
      <c r="CV6" s="429"/>
      <c r="CW6" s="429"/>
      <c r="CX6" s="429"/>
      <c r="CY6" s="429"/>
      <c r="CZ6" s="429"/>
      <c r="DA6" s="430"/>
      <c r="DB6" s="428">
        <v>80.599999999999994</v>
      </c>
      <c r="DC6" s="429"/>
      <c r="DD6" s="429"/>
      <c r="DE6" s="429"/>
      <c r="DF6" s="429"/>
      <c r="DG6" s="429"/>
      <c r="DH6" s="429"/>
      <c r="DI6" s="430"/>
    </row>
    <row r="7" spans="1:119" ht="18.75" customHeight="1" x14ac:dyDescent="0.15">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103</v>
      </c>
      <c r="AN7" s="421"/>
      <c r="AO7" s="421"/>
      <c r="AP7" s="421"/>
      <c r="AQ7" s="421"/>
      <c r="AR7" s="421"/>
      <c r="AS7" s="421"/>
      <c r="AT7" s="422"/>
      <c r="AU7" s="423" t="s">
        <v>104</v>
      </c>
      <c r="AV7" s="424"/>
      <c r="AW7" s="424"/>
      <c r="AX7" s="424"/>
      <c r="AY7" s="425" t="s">
        <v>105</v>
      </c>
      <c r="AZ7" s="426"/>
      <c r="BA7" s="426"/>
      <c r="BB7" s="426"/>
      <c r="BC7" s="426"/>
      <c r="BD7" s="426"/>
      <c r="BE7" s="426"/>
      <c r="BF7" s="426"/>
      <c r="BG7" s="426"/>
      <c r="BH7" s="426"/>
      <c r="BI7" s="426"/>
      <c r="BJ7" s="426"/>
      <c r="BK7" s="426"/>
      <c r="BL7" s="426"/>
      <c r="BM7" s="427"/>
      <c r="BN7" s="391">
        <v>109886</v>
      </c>
      <c r="BO7" s="392"/>
      <c r="BP7" s="392"/>
      <c r="BQ7" s="392"/>
      <c r="BR7" s="392"/>
      <c r="BS7" s="392"/>
      <c r="BT7" s="392"/>
      <c r="BU7" s="393"/>
      <c r="BV7" s="391">
        <v>104421</v>
      </c>
      <c r="BW7" s="392"/>
      <c r="BX7" s="392"/>
      <c r="BY7" s="392"/>
      <c r="BZ7" s="392"/>
      <c r="CA7" s="392"/>
      <c r="CB7" s="392"/>
      <c r="CC7" s="393"/>
      <c r="CD7" s="394" t="s">
        <v>106</v>
      </c>
      <c r="CE7" s="395"/>
      <c r="CF7" s="395"/>
      <c r="CG7" s="395"/>
      <c r="CH7" s="395"/>
      <c r="CI7" s="395"/>
      <c r="CJ7" s="395"/>
      <c r="CK7" s="395"/>
      <c r="CL7" s="395"/>
      <c r="CM7" s="395"/>
      <c r="CN7" s="395"/>
      <c r="CO7" s="395"/>
      <c r="CP7" s="395"/>
      <c r="CQ7" s="395"/>
      <c r="CR7" s="395"/>
      <c r="CS7" s="396"/>
      <c r="CT7" s="391">
        <v>1891812</v>
      </c>
      <c r="CU7" s="392"/>
      <c r="CV7" s="392"/>
      <c r="CW7" s="392"/>
      <c r="CX7" s="392"/>
      <c r="CY7" s="392"/>
      <c r="CZ7" s="392"/>
      <c r="DA7" s="393"/>
      <c r="DB7" s="391">
        <v>1738864</v>
      </c>
      <c r="DC7" s="392"/>
      <c r="DD7" s="392"/>
      <c r="DE7" s="392"/>
      <c r="DF7" s="392"/>
      <c r="DG7" s="392"/>
      <c r="DH7" s="392"/>
      <c r="DI7" s="393"/>
    </row>
    <row r="8" spans="1:119" ht="18.75" customHeight="1" thickBot="1" x14ac:dyDescent="0.2">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107</v>
      </c>
      <c r="AN8" s="421"/>
      <c r="AO8" s="421"/>
      <c r="AP8" s="421"/>
      <c r="AQ8" s="421"/>
      <c r="AR8" s="421"/>
      <c r="AS8" s="421"/>
      <c r="AT8" s="422"/>
      <c r="AU8" s="423" t="s">
        <v>108</v>
      </c>
      <c r="AV8" s="424"/>
      <c r="AW8" s="424"/>
      <c r="AX8" s="424"/>
      <c r="AY8" s="425" t="s">
        <v>109</v>
      </c>
      <c r="AZ8" s="426"/>
      <c r="BA8" s="426"/>
      <c r="BB8" s="426"/>
      <c r="BC8" s="426"/>
      <c r="BD8" s="426"/>
      <c r="BE8" s="426"/>
      <c r="BF8" s="426"/>
      <c r="BG8" s="426"/>
      <c r="BH8" s="426"/>
      <c r="BI8" s="426"/>
      <c r="BJ8" s="426"/>
      <c r="BK8" s="426"/>
      <c r="BL8" s="426"/>
      <c r="BM8" s="427"/>
      <c r="BN8" s="391">
        <v>103775</v>
      </c>
      <c r="BO8" s="392"/>
      <c r="BP8" s="392"/>
      <c r="BQ8" s="392"/>
      <c r="BR8" s="392"/>
      <c r="BS8" s="392"/>
      <c r="BT8" s="392"/>
      <c r="BU8" s="393"/>
      <c r="BV8" s="391">
        <v>106217</v>
      </c>
      <c r="BW8" s="392"/>
      <c r="BX8" s="392"/>
      <c r="BY8" s="392"/>
      <c r="BZ8" s="392"/>
      <c r="CA8" s="392"/>
      <c r="CB8" s="392"/>
      <c r="CC8" s="393"/>
      <c r="CD8" s="394" t="s">
        <v>110</v>
      </c>
      <c r="CE8" s="395"/>
      <c r="CF8" s="395"/>
      <c r="CG8" s="395"/>
      <c r="CH8" s="395"/>
      <c r="CI8" s="395"/>
      <c r="CJ8" s="395"/>
      <c r="CK8" s="395"/>
      <c r="CL8" s="395"/>
      <c r="CM8" s="395"/>
      <c r="CN8" s="395"/>
      <c r="CO8" s="395"/>
      <c r="CP8" s="395"/>
      <c r="CQ8" s="395"/>
      <c r="CR8" s="395"/>
      <c r="CS8" s="396"/>
      <c r="CT8" s="431">
        <v>0.18</v>
      </c>
      <c r="CU8" s="432"/>
      <c r="CV8" s="432"/>
      <c r="CW8" s="432"/>
      <c r="CX8" s="432"/>
      <c r="CY8" s="432"/>
      <c r="CZ8" s="432"/>
      <c r="DA8" s="433"/>
      <c r="DB8" s="431">
        <v>0.19</v>
      </c>
      <c r="DC8" s="432"/>
      <c r="DD8" s="432"/>
      <c r="DE8" s="432"/>
      <c r="DF8" s="432"/>
      <c r="DG8" s="432"/>
      <c r="DH8" s="432"/>
      <c r="DI8" s="433"/>
    </row>
    <row r="9" spans="1:119" ht="18.75" customHeight="1" thickBot="1" x14ac:dyDescent="0.2">
      <c r="A9" s="172"/>
      <c r="B9" s="385" t="s">
        <v>111</v>
      </c>
      <c r="C9" s="386"/>
      <c r="D9" s="386"/>
      <c r="E9" s="386"/>
      <c r="F9" s="386"/>
      <c r="G9" s="386"/>
      <c r="H9" s="386"/>
      <c r="I9" s="386"/>
      <c r="J9" s="386"/>
      <c r="K9" s="434"/>
      <c r="L9" s="435" t="s">
        <v>112</v>
      </c>
      <c r="M9" s="436"/>
      <c r="N9" s="436"/>
      <c r="O9" s="436"/>
      <c r="P9" s="436"/>
      <c r="Q9" s="437"/>
      <c r="R9" s="438">
        <v>2593</v>
      </c>
      <c r="S9" s="439"/>
      <c r="T9" s="439"/>
      <c r="U9" s="439"/>
      <c r="V9" s="440"/>
      <c r="W9" s="348" t="s">
        <v>113</v>
      </c>
      <c r="X9" s="349"/>
      <c r="Y9" s="349"/>
      <c r="Z9" s="349"/>
      <c r="AA9" s="349"/>
      <c r="AB9" s="349"/>
      <c r="AC9" s="349"/>
      <c r="AD9" s="349"/>
      <c r="AE9" s="349"/>
      <c r="AF9" s="349"/>
      <c r="AG9" s="349"/>
      <c r="AH9" s="349"/>
      <c r="AI9" s="349"/>
      <c r="AJ9" s="349"/>
      <c r="AK9" s="349"/>
      <c r="AL9" s="350"/>
      <c r="AM9" s="420" t="s">
        <v>114</v>
      </c>
      <c r="AN9" s="421"/>
      <c r="AO9" s="421"/>
      <c r="AP9" s="421"/>
      <c r="AQ9" s="421"/>
      <c r="AR9" s="421"/>
      <c r="AS9" s="421"/>
      <c r="AT9" s="422"/>
      <c r="AU9" s="423" t="s">
        <v>115</v>
      </c>
      <c r="AV9" s="424"/>
      <c r="AW9" s="424"/>
      <c r="AX9" s="424"/>
      <c r="AY9" s="425" t="s">
        <v>116</v>
      </c>
      <c r="AZ9" s="426"/>
      <c r="BA9" s="426"/>
      <c r="BB9" s="426"/>
      <c r="BC9" s="426"/>
      <c r="BD9" s="426"/>
      <c r="BE9" s="426"/>
      <c r="BF9" s="426"/>
      <c r="BG9" s="426"/>
      <c r="BH9" s="426"/>
      <c r="BI9" s="426"/>
      <c r="BJ9" s="426"/>
      <c r="BK9" s="426"/>
      <c r="BL9" s="426"/>
      <c r="BM9" s="427"/>
      <c r="BN9" s="391">
        <v>-2442</v>
      </c>
      <c r="BO9" s="392"/>
      <c r="BP9" s="392"/>
      <c r="BQ9" s="392"/>
      <c r="BR9" s="392"/>
      <c r="BS9" s="392"/>
      <c r="BT9" s="392"/>
      <c r="BU9" s="393"/>
      <c r="BV9" s="391">
        <v>-10974</v>
      </c>
      <c r="BW9" s="392"/>
      <c r="BX9" s="392"/>
      <c r="BY9" s="392"/>
      <c r="BZ9" s="392"/>
      <c r="CA9" s="392"/>
      <c r="CB9" s="392"/>
      <c r="CC9" s="393"/>
      <c r="CD9" s="394" t="s">
        <v>117</v>
      </c>
      <c r="CE9" s="395"/>
      <c r="CF9" s="395"/>
      <c r="CG9" s="395"/>
      <c r="CH9" s="395"/>
      <c r="CI9" s="395"/>
      <c r="CJ9" s="395"/>
      <c r="CK9" s="395"/>
      <c r="CL9" s="395"/>
      <c r="CM9" s="395"/>
      <c r="CN9" s="395"/>
      <c r="CO9" s="395"/>
      <c r="CP9" s="395"/>
      <c r="CQ9" s="395"/>
      <c r="CR9" s="395"/>
      <c r="CS9" s="396"/>
      <c r="CT9" s="388">
        <v>11.2</v>
      </c>
      <c r="CU9" s="389"/>
      <c r="CV9" s="389"/>
      <c r="CW9" s="389"/>
      <c r="CX9" s="389"/>
      <c r="CY9" s="389"/>
      <c r="CZ9" s="389"/>
      <c r="DA9" s="390"/>
      <c r="DB9" s="388">
        <v>10</v>
      </c>
      <c r="DC9" s="389"/>
      <c r="DD9" s="389"/>
      <c r="DE9" s="389"/>
      <c r="DF9" s="389"/>
      <c r="DG9" s="389"/>
      <c r="DH9" s="389"/>
      <c r="DI9" s="390"/>
    </row>
    <row r="10" spans="1:119" ht="18.75" customHeight="1" thickBot="1" x14ac:dyDescent="0.2">
      <c r="A10" s="172"/>
      <c r="B10" s="385"/>
      <c r="C10" s="386"/>
      <c r="D10" s="386"/>
      <c r="E10" s="386"/>
      <c r="F10" s="386"/>
      <c r="G10" s="386"/>
      <c r="H10" s="386"/>
      <c r="I10" s="386"/>
      <c r="J10" s="386"/>
      <c r="K10" s="434"/>
      <c r="L10" s="441" t="s">
        <v>118</v>
      </c>
      <c r="M10" s="421"/>
      <c r="N10" s="421"/>
      <c r="O10" s="421"/>
      <c r="P10" s="421"/>
      <c r="Q10" s="422"/>
      <c r="R10" s="442">
        <v>2788</v>
      </c>
      <c r="S10" s="443"/>
      <c r="T10" s="443"/>
      <c r="U10" s="443"/>
      <c r="V10" s="444"/>
      <c r="W10" s="379"/>
      <c r="X10" s="380"/>
      <c r="Y10" s="380"/>
      <c r="Z10" s="380"/>
      <c r="AA10" s="380"/>
      <c r="AB10" s="380"/>
      <c r="AC10" s="380"/>
      <c r="AD10" s="380"/>
      <c r="AE10" s="380"/>
      <c r="AF10" s="380"/>
      <c r="AG10" s="380"/>
      <c r="AH10" s="380"/>
      <c r="AI10" s="380"/>
      <c r="AJ10" s="380"/>
      <c r="AK10" s="380"/>
      <c r="AL10" s="383"/>
      <c r="AM10" s="420" t="s">
        <v>119</v>
      </c>
      <c r="AN10" s="421"/>
      <c r="AO10" s="421"/>
      <c r="AP10" s="421"/>
      <c r="AQ10" s="421"/>
      <c r="AR10" s="421"/>
      <c r="AS10" s="421"/>
      <c r="AT10" s="422"/>
      <c r="AU10" s="423" t="s">
        <v>120</v>
      </c>
      <c r="AV10" s="424"/>
      <c r="AW10" s="424"/>
      <c r="AX10" s="424"/>
      <c r="AY10" s="425" t="s">
        <v>121</v>
      </c>
      <c r="AZ10" s="426"/>
      <c r="BA10" s="426"/>
      <c r="BB10" s="426"/>
      <c r="BC10" s="426"/>
      <c r="BD10" s="426"/>
      <c r="BE10" s="426"/>
      <c r="BF10" s="426"/>
      <c r="BG10" s="426"/>
      <c r="BH10" s="426"/>
      <c r="BI10" s="426"/>
      <c r="BJ10" s="426"/>
      <c r="BK10" s="426"/>
      <c r="BL10" s="426"/>
      <c r="BM10" s="427"/>
      <c r="BN10" s="391">
        <v>144000</v>
      </c>
      <c r="BO10" s="392"/>
      <c r="BP10" s="392"/>
      <c r="BQ10" s="392"/>
      <c r="BR10" s="392"/>
      <c r="BS10" s="392"/>
      <c r="BT10" s="392"/>
      <c r="BU10" s="393"/>
      <c r="BV10" s="391">
        <v>123800</v>
      </c>
      <c r="BW10" s="392"/>
      <c r="BX10" s="392"/>
      <c r="BY10" s="392"/>
      <c r="BZ10" s="392"/>
      <c r="CA10" s="392"/>
      <c r="CB10" s="392"/>
      <c r="CC10" s="393"/>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385"/>
      <c r="C11" s="386"/>
      <c r="D11" s="386"/>
      <c r="E11" s="386"/>
      <c r="F11" s="386"/>
      <c r="G11" s="386"/>
      <c r="H11" s="386"/>
      <c r="I11" s="386"/>
      <c r="J11" s="386"/>
      <c r="K11" s="434"/>
      <c r="L11" s="445" t="s">
        <v>123</v>
      </c>
      <c r="M11" s="446"/>
      <c r="N11" s="446"/>
      <c r="O11" s="446"/>
      <c r="P11" s="446"/>
      <c r="Q11" s="447"/>
      <c r="R11" s="448" t="s">
        <v>124</v>
      </c>
      <c r="S11" s="449"/>
      <c r="T11" s="449"/>
      <c r="U11" s="449"/>
      <c r="V11" s="450"/>
      <c r="W11" s="379"/>
      <c r="X11" s="380"/>
      <c r="Y11" s="380"/>
      <c r="Z11" s="380"/>
      <c r="AA11" s="380"/>
      <c r="AB11" s="380"/>
      <c r="AC11" s="380"/>
      <c r="AD11" s="380"/>
      <c r="AE11" s="380"/>
      <c r="AF11" s="380"/>
      <c r="AG11" s="380"/>
      <c r="AH11" s="380"/>
      <c r="AI11" s="380"/>
      <c r="AJ11" s="380"/>
      <c r="AK11" s="380"/>
      <c r="AL11" s="383"/>
      <c r="AM11" s="420" t="s">
        <v>125</v>
      </c>
      <c r="AN11" s="421"/>
      <c r="AO11" s="421"/>
      <c r="AP11" s="421"/>
      <c r="AQ11" s="421"/>
      <c r="AR11" s="421"/>
      <c r="AS11" s="421"/>
      <c r="AT11" s="422"/>
      <c r="AU11" s="423" t="s">
        <v>126</v>
      </c>
      <c r="AV11" s="424"/>
      <c r="AW11" s="424"/>
      <c r="AX11" s="424"/>
      <c r="AY11" s="425" t="s">
        <v>127</v>
      </c>
      <c r="AZ11" s="426"/>
      <c r="BA11" s="426"/>
      <c r="BB11" s="426"/>
      <c r="BC11" s="426"/>
      <c r="BD11" s="426"/>
      <c r="BE11" s="426"/>
      <c r="BF11" s="426"/>
      <c r="BG11" s="426"/>
      <c r="BH11" s="426"/>
      <c r="BI11" s="426"/>
      <c r="BJ11" s="426"/>
      <c r="BK11" s="426"/>
      <c r="BL11" s="426"/>
      <c r="BM11" s="427"/>
      <c r="BN11" s="391">
        <v>55095</v>
      </c>
      <c r="BO11" s="392"/>
      <c r="BP11" s="392"/>
      <c r="BQ11" s="392"/>
      <c r="BR11" s="392"/>
      <c r="BS11" s="392"/>
      <c r="BT11" s="392"/>
      <c r="BU11" s="393"/>
      <c r="BV11" s="391">
        <v>0</v>
      </c>
      <c r="BW11" s="392"/>
      <c r="BX11" s="392"/>
      <c r="BY11" s="392"/>
      <c r="BZ11" s="392"/>
      <c r="CA11" s="392"/>
      <c r="CB11" s="392"/>
      <c r="CC11" s="393"/>
      <c r="CD11" s="394" t="s">
        <v>128</v>
      </c>
      <c r="CE11" s="395"/>
      <c r="CF11" s="395"/>
      <c r="CG11" s="395"/>
      <c r="CH11" s="395"/>
      <c r="CI11" s="395"/>
      <c r="CJ11" s="395"/>
      <c r="CK11" s="395"/>
      <c r="CL11" s="395"/>
      <c r="CM11" s="395"/>
      <c r="CN11" s="395"/>
      <c r="CO11" s="395"/>
      <c r="CP11" s="395"/>
      <c r="CQ11" s="395"/>
      <c r="CR11" s="395"/>
      <c r="CS11" s="396"/>
      <c r="CT11" s="431" t="s">
        <v>129</v>
      </c>
      <c r="CU11" s="432"/>
      <c r="CV11" s="432"/>
      <c r="CW11" s="432"/>
      <c r="CX11" s="432"/>
      <c r="CY11" s="432"/>
      <c r="CZ11" s="432"/>
      <c r="DA11" s="433"/>
      <c r="DB11" s="431" t="s">
        <v>130</v>
      </c>
      <c r="DC11" s="432"/>
      <c r="DD11" s="432"/>
      <c r="DE11" s="432"/>
      <c r="DF11" s="432"/>
      <c r="DG11" s="432"/>
      <c r="DH11" s="432"/>
      <c r="DI11" s="433"/>
    </row>
    <row r="12" spans="1:119" ht="18.75" customHeight="1" x14ac:dyDescent="0.15">
      <c r="A12" s="172"/>
      <c r="B12" s="451" t="s">
        <v>131</v>
      </c>
      <c r="C12" s="452"/>
      <c r="D12" s="452"/>
      <c r="E12" s="452"/>
      <c r="F12" s="452"/>
      <c r="G12" s="452"/>
      <c r="H12" s="452"/>
      <c r="I12" s="452"/>
      <c r="J12" s="452"/>
      <c r="K12" s="453"/>
      <c r="L12" s="460" t="s">
        <v>132</v>
      </c>
      <c r="M12" s="461"/>
      <c r="N12" s="461"/>
      <c r="O12" s="461"/>
      <c r="P12" s="461"/>
      <c r="Q12" s="462"/>
      <c r="R12" s="463">
        <v>2581</v>
      </c>
      <c r="S12" s="464"/>
      <c r="T12" s="464"/>
      <c r="U12" s="464"/>
      <c r="V12" s="465"/>
      <c r="W12" s="466" t="s">
        <v>1</v>
      </c>
      <c r="X12" s="424"/>
      <c r="Y12" s="424"/>
      <c r="Z12" s="424"/>
      <c r="AA12" s="424"/>
      <c r="AB12" s="467"/>
      <c r="AC12" s="468" t="s">
        <v>133</v>
      </c>
      <c r="AD12" s="469"/>
      <c r="AE12" s="469"/>
      <c r="AF12" s="469"/>
      <c r="AG12" s="470"/>
      <c r="AH12" s="468" t="s">
        <v>134</v>
      </c>
      <c r="AI12" s="469"/>
      <c r="AJ12" s="469"/>
      <c r="AK12" s="469"/>
      <c r="AL12" s="471"/>
      <c r="AM12" s="420" t="s">
        <v>135</v>
      </c>
      <c r="AN12" s="421"/>
      <c r="AO12" s="421"/>
      <c r="AP12" s="421"/>
      <c r="AQ12" s="421"/>
      <c r="AR12" s="421"/>
      <c r="AS12" s="421"/>
      <c r="AT12" s="422"/>
      <c r="AU12" s="423" t="s">
        <v>108</v>
      </c>
      <c r="AV12" s="424"/>
      <c r="AW12" s="424"/>
      <c r="AX12" s="424"/>
      <c r="AY12" s="425" t="s">
        <v>136</v>
      </c>
      <c r="AZ12" s="426"/>
      <c r="BA12" s="426"/>
      <c r="BB12" s="426"/>
      <c r="BC12" s="426"/>
      <c r="BD12" s="426"/>
      <c r="BE12" s="426"/>
      <c r="BF12" s="426"/>
      <c r="BG12" s="426"/>
      <c r="BH12" s="426"/>
      <c r="BI12" s="426"/>
      <c r="BJ12" s="426"/>
      <c r="BK12" s="426"/>
      <c r="BL12" s="426"/>
      <c r="BM12" s="427"/>
      <c r="BN12" s="391">
        <v>67000</v>
      </c>
      <c r="BO12" s="392"/>
      <c r="BP12" s="392"/>
      <c r="BQ12" s="392"/>
      <c r="BR12" s="392"/>
      <c r="BS12" s="392"/>
      <c r="BT12" s="392"/>
      <c r="BU12" s="393"/>
      <c r="BV12" s="391">
        <v>64700</v>
      </c>
      <c r="BW12" s="392"/>
      <c r="BX12" s="392"/>
      <c r="BY12" s="392"/>
      <c r="BZ12" s="392"/>
      <c r="CA12" s="392"/>
      <c r="CB12" s="392"/>
      <c r="CC12" s="393"/>
      <c r="CD12" s="394" t="s">
        <v>137</v>
      </c>
      <c r="CE12" s="395"/>
      <c r="CF12" s="395"/>
      <c r="CG12" s="395"/>
      <c r="CH12" s="395"/>
      <c r="CI12" s="395"/>
      <c r="CJ12" s="395"/>
      <c r="CK12" s="395"/>
      <c r="CL12" s="395"/>
      <c r="CM12" s="395"/>
      <c r="CN12" s="395"/>
      <c r="CO12" s="395"/>
      <c r="CP12" s="395"/>
      <c r="CQ12" s="395"/>
      <c r="CR12" s="395"/>
      <c r="CS12" s="396"/>
      <c r="CT12" s="431" t="s">
        <v>138</v>
      </c>
      <c r="CU12" s="432"/>
      <c r="CV12" s="432"/>
      <c r="CW12" s="432"/>
      <c r="CX12" s="432"/>
      <c r="CY12" s="432"/>
      <c r="CZ12" s="432"/>
      <c r="DA12" s="433"/>
      <c r="DB12" s="431" t="s">
        <v>129</v>
      </c>
      <c r="DC12" s="432"/>
      <c r="DD12" s="432"/>
      <c r="DE12" s="432"/>
      <c r="DF12" s="432"/>
      <c r="DG12" s="432"/>
      <c r="DH12" s="432"/>
      <c r="DI12" s="433"/>
    </row>
    <row r="13" spans="1:119" ht="18.75" customHeight="1" x14ac:dyDescent="0.15">
      <c r="A13" s="172"/>
      <c r="B13" s="454"/>
      <c r="C13" s="455"/>
      <c r="D13" s="455"/>
      <c r="E13" s="455"/>
      <c r="F13" s="455"/>
      <c r="G13" s="455"/>
      <c r="H13" s="455"/>
      <c r="I13" s="455"/>
      <c r="J13" s="455"/>
      <c r="K13" s="456"/>
      <c r="L13" s="181"/>
      <c r="M13" s="482" t="s">
        <v>139</v>
      </c>
      <c r="N13" s="483"/>
      <c r="O13" s="483"/>
      <c r="P13" s="483"/>
      <c r="Q13" s="484"/>
      <c r="R13" s="475">
        <v>2563</v>
      </c>
      <c r="S13" s="476"/>
      <c r="T13" s="476"/>
      <c r="U13" s="476"/>
      <c r="V13" s="477"/>
      <c r="W13" s="407" t="s">
        <v>140</v>
      </c>
      <c r="X13" s="408"/>
      <c r="Y13" s="408"/>
      <c r="Z13" s="408"/>
      <c r="AA13" s="408"/>
      <c r="AB13" s="398"/>
      <c r="AC13" s="442">
        <v>223</v>
      </c>
      <c r="AD13" s="443"/>
      <c r="AE13" s="443"/>
      <c r="AF13" s="443"/>
      <c r="AG13" s="485"/>
      <c r="AH13" s="442">
        <v>306</v>
      </c>
      <c r="AI13" s="443"/>
      <c r="AJ13" s="443"/>
      <c r="AK13" s="443"/>
      <c r="AL13" s="444"/>
      <c r="AM13" s="420" t="s">
        <v>141</v>
      </c>
      <c r="AN13" s="421"/>
      <c r="AO13" s="421"/>
      <c r="AP13" s="421"/>
      <c r="AQ13" s="421"/>
      <c r="AR13" s="421"/>
      <c r="AS13" s="421"/>
      <c r="AT13" s="422"/>
      <c r="AU13" s="423" t="s">
        <v>142</v>
      </c>
      <c r="AV13" s="424"/>
      <c r="AW13" s="424"/>
      <c r="AX13" s="424"/>
      <c r="AY13" s="425" t="s">
        <v>143</v>
      </c>
      <c r="AZ13" s="426"/>
      <c r="BA13" s="426"/>
      <c r="BB13" s="426"/>
      <c r="BC13" s="426"/>
      <c r="BD13" s="426"/>
      <c r="BE13" s="426"/>
      <c r="BF13" s="426"/>
      <c r="BG13" s="426"/>
      <c r="BH13" s="426"/>
      <c r="BI13" s="426"/>
      <c r="BJ13" s="426"/>
      <c r="BK13" s="426"/>
      <c r="BL13" s="426"/>
      <c r="BM13" s="427"/>
      <c r="BN13" s="391">
        <v>129653</v>
      </c>
      <c r="BO13" s="392"/>
      <c r="BP13" s="392"/>
      <c r="BQ13" s="392"/>
      <c r="BR13" s="392"/>
      <c r="BS13" s="392"/>
      <c r="BT13" s="392"/>
      <c r="BU13" s="393"/>
      <c r="BV13" s="391">
        <v>48126</v>
      </c>
      <c r="BW13" s="392"/>
      <c r="BX13" s="392"/>
      <c r="BY13" s="392"/>
      <c r="BZ13" s="392"/>
      <c r="CA13" s="392"/>
      <c r="CB13" s="392"/>
      <c r="CC13" s="393"/>
      <c r="CD13" s="394" t="s">
        <v>144</v>
      </c>
      <c r="CE13" s="395"/>
      <c r="CF13" s="395"/>
      <c r="CG13" s="395"/>
      <c r="CH13" s="395"/>
      <c r="CI13" s="395"/>
      <c r="CJ13" s="395"/>
      <c r="CK13" s="395"/>
      <c r="CL13" s="395"/>
      <c r="CM13" s="395"/>
      <c r="CN13" s="395"/>
      <c r="CO13" s="395"/>
      <c r="CP13" s="395"/>
      <c r="CQ13" s="395"/>
      <c r="CR13" s="395"/>
      <c r="CS13" s="396"/>
      <c r="CT13" s="388">
        <v>5.3</v>
      </c>
      <c r="CU13" s="389"/>
      <c r="CV13" s="389"/>
      <c r="CW13" s="389"/>
      <c r="CX13" s="389"/>
      <c r="CY13" s="389"/>
      <c r="CZ13" s="389"/>
      <c r="DA13" s="390"/>
      <c r="DB13" s="388">
        <v>4.9000000000000004</v>
      </c>
      <c r="DC13" s="389"/>
      <c r="DD13" s="389"/>
      <c r="DE13" s="389"/>
      <c r="DF13" s="389"/>
      <c r="DG13" s="389"/>
      <c r="DH13" s="389"/>
      <c r="DI13" s="390"/>
    </row>
    <row r="14" spans="1:119" ht="18.75" customHeight="1" thickBot="1" x14ac:dyDescent="0.2">
      <c r="A14" s="172"/>
      <c r="B14" s="454"/>
      <c r="C14" s="455"/>
      <c r="D14" s="455"/>
      <c r="E14" s="455"/>
      <c r="F14" s="455"/>
      <c r="G14" s="455"/>
      <c r="H14" s="455"/>
      <c r="I14" s="455"/>
      <c r="J14" s="455"/>
      <c r="K14" s="456"/>
      <c r="L14" s="472" t="s">
        <v>145</v>
      </c>
      <c r="M14" s="473"/>
      <c r="N14" s="473"/>
      <c r="O14" s="473"/>
      <c r="P14" s="473"/>
      <c r="Q14" s="474"/>
      <c r="R14" s="475">
        <v>2668</v>
      </c>
      <c r="S14" s="476"/>
      <c r="T14" s="476"/>
      <c r="U14" s="476"/>
      <c r="V14" s="477"/>
      <c r="W14" s="381"/>
      <c r="X14" s="382"/>
      <c r="Y14" s="382"/>
      <c r="Z14" s="382"/>
      <c r="AA14" s="382"/>
      <c r="AB14" s="371"/>
      <c r="AC14" s="478">
        <v>17.600000000000001</v>
      </c>
      <c r="AD14" s="479"/>
      <c r="AE14" s="479"/>
      <c r="AF14" s="479"/>
      <c r="AG14" s="480"/>
      <c r="AH14" s="478">
        <v>21.9</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146</v>
      </c>
      <c r="CE14" s="487"/>
      <c r="CF14" s="487"/>
      <c r="CG14" s="487"/>
      <c r="CH14" s="487"/>
      <c r="CI14" s="487"/>
      <c r="CJ14" s="487"/>
      <c r="CK14" s="487"/>
      <c r="CL14" s="487"/>
      <c r="CM14" s="487"/>
      <c r="CN14" s="487"/>
      <c r="CO14" s="487"/>
      <c r="CP14" s="487"/>
      <c r="CQ14" s="487"/>
      <c r="CR14" s="487"/>
      <c r="CS14" s="488"/>
      <c r="CT14" s="489" t="s">
        <v>129</v>
      </c>
      <c r="CU14" s="490"/>
      <c r="CV14" s="490"/>
      <c r="CW14" s="490"/>
      <c r="CX14" s="490"/>
      <c r="CY14" s="490"/>
      <c r="CZ14" s="490"/>
      <c r="DA14" s="491"/>
      <c r="DB14" s="489" t="s">
        <v>147</v>
      </c>
      <c r="DC14" s="490"/>
      <c r="DD14" s="490"/>
      <c r="DE14" s="490"/>
      <c r="DF14" s="490"/>
      <c r="DG14" s="490"/>
      <c r="DH14" s="490"/>
      <c r="DI14" s="491"/>
    </row>
    <row r="15" spans="1:119" ht="18.75" customHeight="1" x14ac:dyDescent="0.15">
      <c r="A15" s="172"/>
      <c r="B15" s="454"/>
      <c r="C15" s="455"/>
      <c r="D15" s="455"/>
      <c r="E15" s="455"/>
      <c r="F15" s="455"/>
      <c r="G15" s="455"/>
      <c r="H15" s="455"/>
      <c r="I15" s="455"/>
      <c r="J15" s="455"/>
      <c r="K15" s="456"/>
      <c r="L15" s="181"/>
      <c r="M15" s="482" t="s">
        <v>139</v>
      </c>
      <c r="N15" s="483"/>
      <c r="O15" s="483"/>
      <c r="P15" s="483"/>
      <c r="Q15" s="484"/>
      <c r="R15" s="475">
        <v>2646</v>
      </c>
      <c r="S15" s="476"/>
      <c r="T15" s="476"/>
      <c r="U15" s="476"/>
      <c r="V15" s="477"/>
      <c r="W15" s="407" t="s">
        <v>148</v>
      </c>
      <c r="X15" s="408"/>
      <c r="Y15" s="408"/>
      <c r="Z15" s="408"/>
      <c r="AA15" s="408"/>
      <c r="AB15" s="398"/>
      <c r="AC15" s="442">
        <v>259</v>
      </c>
      <c r="AD15" s="443"/>
      <c r="AE15" s="443"/>
      <c r="AF15" s="443"/>
      <c r="AG15" s="485"/>
      <c r="AH15" s="442">
        <v>298</v>
      </c>
      <c r="AI15" s="443"/>
      <c r="AJ15" s="443"/>
      <c r="AK15" s="443"/>
      <c r="AL15" s="444"/>
      <c r="AM15" s="420"/>
      <c r="AN15" s="421"/>
      <c r="AO15" s="421"/>
      <c r="AP15" s="421"/>
      <c r="AQ15" s="421"/>
      <c r="AR15" s="421"/>
      <c r="AS15" s="421"/>
      <c r="AT15" s="422"/>
      <c r="AU15" s="423"/>
      <c r="AV15" s="424"/>
      <c r="AW15" s="424"/>
      <c r="AX15" s="424"/>
      <c r="AY15" s="351" t="s">
        <v>149</v>
      </c>
      <c r="AZ15" s="352"/>
      <c r="BA15" s="352"/>
      <c r="BB15" s="352"/>
      <c r="BC15" s="352"/>
      <c r="BD15" s="352"/>
      <c r="BE15" s="352"/>
      <c r="BF15" s="352"/>
      <c r="BG15" s="352"/>
      <c r="BH15" s="352"/>
      <c r="BI15" s="352"/>
      <c r="BJ15" s="352"/>
      <c r="BK15" s="352"/>
      <c r="BL15" s="352"/>
      <c r="BM15" s="353"/>
      <c r="BN15" s="354">
        <v>290919</v>
      </c>
      <c r="BO15" s="355"/>
      <c r="BP15" s="355"/>
      <c r="BQ15" s="355"/>
      <c r="BR15" s="355"/>
      <c r="BS15" s="355"/>
      <c r="BT15" s="355"/>
      <c r="BU15" s="356"/>
      <c r="BV15" s="354">
        <v>297870</v>
      </c>
      <c r="BW15" s="355"/>
      <c r="BX15" s="355"/>
      <c r="BY15" s="355"/>
      <c r="BZ15" s="355"/>
      <c r="CA15" s="355"/>
      <c r="CB15" s="355"/>
      <c r="CC15" s="356"/>
      <c r="CD15" s="492" t="s">
        <v>150</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54"/>
      <c r="C16" s="455"/>
      <c r="D16" s="455"/>
      <c r="E16" s="455"/>
      <c r="F16" s="455"/>
      <c r="G16" s="455"/>
      <c r="H16" s="455"/>
      <c r="I16" s="455"/>
      <c r="J16" s="455"/>
      <c r="K16" s="456"/>
      <c r="L16" s="472" t="s">
        <v>151</v>
      </c>
      <c r="M16" s="495"/>
      <c r="N16" s="495"/>
      <c r="O16" s="495"/>
      <c r="P16" s="495"/>
      <c r="Q16" s="496"/>
      <c r="R16" s="497" t="s">
        <v>152</v>
      </c>
      <c r="S16" s="498"/>
      <c r="T16" s="498"/>
      <c r="U16" s="498"/>
      <c r="V16" s="499"/>
      <c r="W16" s="381"/>
      <c r="X16" s="382"/>
      <c r="Y16" s="382"/>
      <c r="Z16" s="382"/>
      <c r="AA16" s="382"/>
      <c r="AB16" s="371"/>
      <c r="AC16" s="478">
        <v>20.5</v>
      </c>
      <c r="AD16" s="479"/>
      <c r="AE16" s="479"/>
      <c r="AF16" s="479"/>
      <c r="AG16" s="480"/>
      <c r="AH16" s="478">
        <v>21.3</v>
      </c>
      <c r="AI16" s="479"/>
      <c r="AJ16" s="479"/>
      <c r="AK16" s="479"/>
      <c r="AL16" s="481"/>
      <c r="AM16" s="420"/>
      <c r="AN16" s="421"/>
      <c r="AO16" s="421"/>
      <c r="AP16" s="421"/>
      <c r="AQ16" s="421"/>
      <c r="AR16" s="421"/>
      <c r="AS16" s="421"/>
      <c r="AT16" s="422"/>
      <c r="AU16" s="423"/>
      <c r="AV16" s="424"/>
      <c r="AW16" s="424"/>
      <c r="AX16" s="424"/>
      <c r="AY16" s="425" t="s">
        <v>153</v>
      </c>
      <c r="AZ16" s="426"/>
      <c r="BA16" s="426"/>
      <c r="BB16" s="426"/>
      <c r="BC16" s="426"/>
      <c r="BD16" s="426"/>
      <c r="BE16" s="426"/>
      <c r="BF16" s="426"/>
      <c r="BG16" s="426"/>
      <c r="BH16" s="426"/>
      <c r="BI16" s="426"/>
      <c r="BJ16" s="426"/>
      <c r="BK16" s="426"/>
      <c r="BL16" s="426"/>
      <c r="BM16" s="427"/>
      <c r="BN16" s="391">
        <v>1768148</v>
      </c>
      <c r="BO16" s="392"/>
      <c r="BP16" s="392"/>
      <c r="BQ16" s="392"/>
      <c r="BR16" s="392"/>
      <c r="BS16" s="392"/>
      <c r="BT16" s="392"/>
      <c r="BU16" s="393"/>
      <c r="BV16" s="391">
        <v>1627265</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
      <c r="A17" s="172"/>
      <c r="B17" s="457"/>
      <c r="C17" s="458"/>
      <c r="D17" s="458"/>
      <c r="E17" s="458"/>
      <c r="F17" s="458"/>
      <c r="G17" s="458"/>
      <c r="H17" s="458"/>
      <c r="I17" s="458"/>
      <c r="J17" s="458"/>
      <c r="K17" s="459"/>
      <c r="L17" s="186"/>
      <c r="M17" s="502" t="s">
        <v>154</v>
      </c>
      <c r="N17" s="503"/>
      <c r="O17" s="503"/>
      <c r="P17" s="503"/>
      <c r="Q17" s="504"/>
      <c r="R17" s="497" t="s">
        <v>155</v>
      </c>
      <c r="S17" s="498"/>
      <c r="T17" s="498"/>
      <c r="U17" s="498"/>
      <c r="V17" s="499"/>
      <c r="W17" s="407" t="s">
        <v>156</v>
      </c>
      <c r="X17" s="408"/>
      <c r="Y17" s="408"/>
      <c r="Z17" s="408"/>
      <c r="AA17" s="408"/>
      <c r="AB17" s="398"/>
      <c r="AC17" s="442">
        <v>784</v>
      </c>
      <c r="AD17" s="443"/>
      <c r="AE17" s="443"/>
      <c r="AF17" s="443"/>
      <c r="AG17" s="485"/>
      <c r="AH17" s="442">
        <v>796</v>
      </c>
      <c r="AI17" s="443"/>
      <c r="AJ17" s="443"/>
      <c r="AK17" s="443"/>
      <c r="AL17" s="444"/>
      <c r="AM17" s="420"/>
      <c r="AN17" s="421"/>
      <c r="AO17" s="421"/>
      <c r="AP17" s="421"/>
      <c r="AQ17" s="421"/>
      <c r="AR17" s="421"/>
      <c r="AS17" s="421"/>
      <c r="AT17" s="422"/>
      <c r="AU17" s="423"/>
      <c r="AV17" s="424"/>
      <c r="AW17" s="424"/>
      <c r="AX17" s="424"/>
      <c r="AY17" s="425" t="s">
        <v>157</v>
      </c>
      <c r="AZ17" s="426"/>
      <c r="BA17" s="426"/>
      <c r="BB17" s="426"/>
      <c r="BC17" s="426"/>
      <c r="BD17" s="426"/>
      <c r="BE17" s="426"/>
      <c r="BF17" s="426"/>
      <c r="BG17" s="426"/>
      <c r="BH17" s="426"/>
      <c r="BI17" s="426"/>
      <c r="BJ17" s="426"/>
      <c r="BK17" s="426"/>
      <c r="BL17" s="426"/>
      <c r="BM17" s="427"/>
      <c r="BN17" s="391">
        <v>353488</v>
      </c>
      <c r="BO17" s="392"/>
      <c r="BP17" s="392"/>
      <c r="BQ17" s="392"/>
      <c r="BR17" s="392"/>
      <c r="BS17" s="392"/>
      <c r="BT17" s="392"/>
      <c r="BU17" s="393"/>
      <c r="BV17" s="391">
        <v>362378</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
      <c r="A18" s="172"/>
      <c r="B18" s="513" t="s">
        <v>158</v>
      </c>
      <c r="C18" s="434"/>
      <c r="D18" s="434"/>
      <c r="E18" s="514"/>
      <c r="F18" s="514"/>
      <c r="G18" s="514"/>
      <c r="H18" s="514"/>
      <c r="I18" s="514"/>
      <c r="J18" s="514"/>
      <c r="K18" s="514"/>
      <c r="L18" s="515">
        <v>34.380000000000003</v>
      </c>
      <c r="M18" s="515"/>
      <c r="N18" s="515"/>
      <c r="O18" s="515"/>
      <c r="P18" s="515"/>
      <c r="Q18" s="515"/>
      <c r="R18" s="516"/>
      <c r="S18" s="516"/>
      <c r="T18" s="516"/>
      <c r="U18" s="516"/>
      <c r="V18" s="517"/>
      <c r="W18" s="409"/>
      <c r="X18" s="410"/>
      <c r="Y18" s="410"/>
      <c r="Z18" s="410"/>
      <c r="AA18" s="410"/>
      <c r="AB18" s="401"/>
      <c r="AC18" s="518">
        <v>61.9</v>
      </c>
      <c r="AD18" s="519"/>
      <c r="AE18" s="519"/>
      <c r="AF18" s="519"/>
      <c r="AG18" s="520"/>
      <c r="AH18" s="518">
        <v>56.9</v>
      </c>
      <c r="AI18" s="519"/>
      <c r="AJ18" s="519"/>
      <c r="AK18" s="519"/>
      <c r="AL18" s="521"/>
      <c r="AM18" s="420"/>
      <c r="AN18" s="421"/>
      <c r="AO18" s="421"/>
      <c r="AP18" s="421"/>
      <c r="AQ18" s="421"/>
      <c r="AR18" s="421"/>
      <c r="AS18" s="421"/>
      <c r="AT18" s="422"/>
      <c r="AU18" s="423"/>
      <c r="AV18" s="424"/>
      <c r="AW18" s="424"/>
      <c r="AX18" s="424"/>
      <c r="AY18" s="425" t="s">
        <v>159</v>
      </c>
      <c r="AZ18" s="426"/>
      <c r="BA18" s="426"/>
      <c r="BB18" s="426"/>
      <c r="BC18" s="426"/>
      <c r="BD18" s="426"/>
      <c r="BE18" s="426"/>
      <c r="BF18" s="426"/>
      <c r="BG18" s="426"/>
      <c r="BH18" s="426"/>
      <c r="BI18" s="426"/>
      <c r="BJ18" s="426"/>
      <c r="BK18" s="426"/>
      <c r="BL18" s="426"/>
      <c r="BM18" s="427"/>
      <c r="BN18" s="391">
        <v>1386778</v>
      </c>
      <c r="BO18" s="392"/>
      <c r="BP18" s="392"/>
      <c r="BQ18" s="392"/>
      <c r="BR18" s="392"/>
      <c r="BS18" s="392"/>
      <c r="BT18" s="392"/>
      <c r="BU18" s="393"/>
      <c r="BV18" s="391">
        <v>1364136</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
      <c r="A19" s="172"/>
      <c r="B19" s="513" t="s">
        <v>160</v>
      </c>
      <c r="C19" s="434"/>
      <c r="D19" s="434"/>
      <c r="E19" s="514"/>
      <c r="F19" s="514"/>
      <c r="G19" s="514"/>
      <c r="H19" s="514"/>
      <c r="I19" s="514"/>
      <c r="J19" s="514"/>
      <c r="K19" s="514"/>
      <c r="L19" s="522">
        <v>75</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161</v>
      </c>
      <c r="AZ19" s="426"/>
      <c r="BA19" s="426"/>
      <c r="BB19" s="426"/>
      <c r="BC19" s="426"/>
      <c r="BD19" s="426"/>
      <c r="BE19" s="426"/>
      <c r="BF19" s="426"/>
      <c r="BG19" s="426"/>
      <c r="BH19" s="426"/>
      <c r="BI19" s="426"/>
      <c r="BJ19" s="426"/>
      <c r="BK19" s="426"/>
      <c r="BL19" s="426"/>
      <c r="BM19" s="427"/>
      <c r="BN19" s="391">
        <v>2393173</v>
      </c>
      <c r="BO19" s="392"/>
      <c r="BP19" s="392"/>
      <c r="BQ19" s="392"/>
      <c r="BR19" s="392"/>
      <c r="BS19" s="392"/>
      <c r="BT19" s="392"/>
      <c r="BU19" s="393"/>
      <c r="BV19" s="391">
        <v>2157056</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
      <c r="A20" s="172"/>
      <c r="B20" s="513" t="s">
        <v>162</v>
      </c>
      <c r="C20" s="434"/>
      <c r="D20" s="434"/>
      <c r="E20" s="514"/>
      <c r="F20" s="514"/>
      <c r="G20" s="514"/>
      <c r="H20" s="514"/>
      <c r="I20" s="514"/>
      <c r="J20" s="514"/>
      <c r="K20" s="514"/>
      <c r="L20" s="522">
        <v>971</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
      <c r="A21" s="172"/>
      <c r="B21" s="531" t="s">
        <v>163</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15">
      <c r="A22" s="172"/>
      <c r="B22" s="561" t="s">
        <v>164</v>
      </c>
      <c r="C22" s="535"/>
      <c r="D22" s="536"/>
      <c r="E22" s="403" t="s">
        <v>1</v>
      </c>
      <c r="F22" s="408"/>
      <c r="G22" s="408"/>
      <c r="H22" s="408"/>
      <c r="I22" s="408"/>
      <c r="J22" s="408"/>
      <c r="K22" s="398"/>
      <c r="L22" s="403" t="s">
        <v>165</v>
      </c>
      <c r="M22" s="408"/>
      <c r="N22" s="408"/>
      <c r="O22" s="408"/>
      <c r="P22" s="398"/>
      <c r="Q22" s="566" t="s">
        <v>166</v>
      </c>
      <c r="R22" s="567"/>
      <c r="S22" s="567"/>
      <c r="T22" s="567"/>
      <c r="U22" s="567"/>
      <c r="V22" s="568"/>
      <c r="W22" s="534" t="s">
        <v>167</v>
      </c>
      <c r="X22" s="535"/>
      <c r="Y22" s="536"/>
      <c r="Z22" s="403" t="s">
        <v>1</v>
      </c>
      <c r="AA22" s="408"/>
      <c r="AB22" s="408"/>
      <c r="AC22" s="408"/>
      <c r="AD22" s="408"/>
      <c r="AE22" s="408"/>
      <c r="AF22" s="408"/>
      <c r="AG22" s="398"/>
      <c r="AH22" s="572" t="s">
        <v>168</v>
      </c>
      <c r="AI22" s="408"/>
      <c r="AJ22" s="408"/>
      <c r="AK22" s="408"/>
      <c r="AL22" s="398"/>
      <c r="AM22" s="572" t="s">
        <v>169</v>
      </c>
      <c r="AN22" s="573"/>
      <c r="AO22" s="573"/>
      <c r="AP22" s="573"/>
      <c r="AQ22" s="573"/>
      <c r="AR22" s="574"/>
      <c r="AS22" s="566" t="s">
        <v>166</v>
      </c>
      <c r="AT22" s="567"/>
      <c r="AU22" s="567"/>
      <c r="AV22" s="567"/>
      <c r="AW22" s="567"/>
      <c r="AX22" s="578"/>
      <c r="AY22" s="351" t="s">
        <v>170</v>
      </c>
      <c r="AZ22" s="352"/>
      <c r="BA22" s="352"/>
      <c r="BB22" s="352"/>
      <c r="BC22" s="352"/>
      <c r="BD22" s="352"/>
      <c r="BE22" s="352"/>
      <c r="BF22" s="352"/>
      <c r="BG22" s="352"/>
      <c r="BH22" s="352"/>
      <c r="BI22" s="352"/>
      <c r="BJ22" s="352"/>
      <c r="BK22" s="352"/>
      <c r="BL22" s="352"/>
      <c r="BM22" s="353"/>
      <c r="BN22" s="354">
        <v>3123894</v>
      </c>
      <c r="BO22" s="355"/>
      <c r="BP22" s="355"/>
      <c r="BQ22" s="355"/>
      <c r="BR22" s="355"/>
      <c r="BS22" s="355"/>
      <c r="BT22" s="355"/>
      <c r="BU22" s="356"/>
      <c r="BV22" s="354">
        <v>3012605</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15">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171</v>
      </c>
      <c r="AZ23" s="426"/>
      <c r="BA23" s="426"/>
      <c r="BB23" s="426"/>
      <c r="BC23" s="426"/>
      <c r="BD23" s="426"/>
      <c r="BE23" s="426"/>
      <c r="BF23" s="426"/>
      <c r="BG23" s="426"/>
      <c r="BH23" s="426"/>
      <c r="BI23" s="426"/>
      <c r="BJ23" s="426"/>
      <c r="BK23" s="426"/>
      <c r="BL23" s="426"/>
      <c r="BM23" s="427"/>
      <c r="BN23" s="391">
        <v>2355807</v>
      </c>
      <c r="BO23" s="392"/>
      <c r="BP23" s="392"/>
      <c r="BQ23" s="392"/>
      <c r="BR23" s="392"/>
      <c r="BS23" s="392"/>
      <c r="BT23" s="392"/>
      <c r="BU23" s="393"/>
      <c r="BV23" s="391">
        <v>2284258</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
      <c r="A24" s="172"/>
      <c r="B24" s="562"/>
      <c r="C24" s="538"/>
      <c r="D24" s="539"/>
      <c r="E24" s="441" t="s">
        <v>172</v>
      </c>
      <c r="F24" s="421"/>
      <c r="G24" s="421"/>
      <c r="H24" s="421"/>
      <c r="I24" s="421"/>
      <c r="J24" s="421"/>
      <c r="K24" s="422"/>
      <c r="L24" s="442">
        <v>1</v>
      </c>
      <c r="M24" s="443"/>
      <c r="N24" s="443"/>
      <c r="O24" s="443"/>
      <c r="P24" s="485"/>
      <c r="Q24" s="442">
        <v>6680</v>
      </c>
      <c r="R24" s="443"/>
      <c r="S24" s="443"/>
      <c r="T24" s="443"/>
      <c r="U24" s="443"/>
      <c r="V24" s="485"/>
      <c r="W24" s="537"/>
      <c r="X24" s="538"/>
      <c r="Y24" s="539"/>
      <c r="Z24" s="441" t="s">
        <v>173</v>
      </c>
      <c r="AA24" s="421"/>
      <c r="AB24" s="421"/>
      <c r="AC24" s="421"/>
      <c r="AD24" s="421"/>
      <c r="AE24" s="421"/>
      <c r="AF24" s="421"/>
      <c r="AG24" s="422"/>
      <c r="AH24" s="442">
        <v>44</v>
      </c>
      <c r="AI24" s="443"/>
      <c r="AJ24" s="443"/>
      <c r="AK24" s="443"/>
      <c r="AL24" s="485"/>
      <c r="AM24" s="442">
        <v>128216</v>
      </c>
      <c r="AN24" s="443"/>
      <c r="AO24" s="443"/>
      <c r="AP24" s="443"/>
      <c r="AQ24" s="443"/>
      <c r="AR24" s="485"/>
      <c r="AS24" s="442">
        <v>2914</v>
      </c>
      <c r="AT24" s="443"/>
      <c r="AU24" s="443"/>
      <c r="AV24" s="443"/>
      <c r="AW24" s="443"/>
      <c r="AX24" s="444"/>
      <c r="AY24" s="507" t="s">
        <v>174</v>
      </c>
      <c r="AZ24" s="508"/>
      <c r="BA24" s="508"/>
      <c r="BB24" s="508"/>
      <c r="BC24" s="508"/>
      <c r="BD24" s="508"/>
      <c r="BE24" s="508"/>
      <c r="BF24" s="508"/>
      <c r="BG24" s="508"/>
      <c r="BH24" s="508"/>
      <c r="BI24" s="508"/>
      <c r="BJ24" s="508"/>
      <c r="BK24" s="508"/>
      <c r="BL24" s="508"/>
      <c r="BM24" s="509"/>
      <c r="BN24" s="391">
        <v>2345140</v>
      </c>
      <c r="BO24" s="392"/>
      <c r="BP24" s="392"/>
      <c r="BQ24" s="392"/>
      <c r="BR24" s="392"/>
      <c r="BS24" s="392"/>
      <c r="BT24" s="392"/>
      <c r="BU24" s="393"/>
      <c r="BV24" s="391">
        <v>2229660</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15">
      <c r="A25" s="172"/>
      <c r="B25" s="562"/>
      <c r="C25" s="538"/>
      <c r="D25" s="539"/>
      <c r="E25" s="441" t="s">
        <v>175</v>
      </c>
      <c r="F25" s="421"/>
      <c r="G25" s="421"/>
      <c r="H25" s="421"/>
      <c r="I25" s="421"/>
      <c r="J25" s="421"/>
      <c r="K25" s="422"/>
      <c r="L25" s="442">
        <v>1</v>
      </c>
      <c r="M25" s="443"/>
      <c r="N25" s="443"/>
      <c r="O25" s="443"/>
      <c r="P25" s="485"/>
      <c r="Q25" s="442">
        <v>5550</v>
      </c>
      <c r="R25" s="443"/>
      <c r="S25" s="443"/>
      <c r="T25" s="443"/>
      <c r="U25" s="443"/>
      <c r="V25" s="485"/>
      <c r="W25" s="537"/>
      <c r="X25" s="538"/>
      <c r="Y25" s="539"/>
      <c r="Z25" s="441" t="s">
        <v>176</v>
      </c>
      <c r="AA25" s="421"/>
      <c r="AB25" s="421"/>
      <c r="AC25" s="421"/>
      <c r="AD25" s="421"/>
      <c r="AE25" s="421"/>
      <c r="AF25" s="421"/>
      <c r="AG25" s="422"/>
      <c r="AH25" s="442" t="s">
        <v>138</v>
      </c>
      <c r="AI25" s="443"/>
      <c r="AJ25" s="443"/>
      <c r="AK25" s="443"/>
      <c r="AL25" s="485"/>
      <c r="AM25" s="442" t="s">
        <v>130</v>
      </c>
      <c r="AN25" s="443"/>
      <c r="AO25" s="443"/>
      <c r="AP25" s="443"/>
      <c r="AQ25" s="443"/>
      <c r="AR25" s="485"/>
      <c r="AS25" s="442" t="s">
        <v>138</v>
      </c>
      <c r="AT25" s="443"/>
      <c r="AU25" s="443"/>
      <c r="AV25" s="443"/>
      <c r="AW25" s="443"/>
      <c r="AX25" s="444"/>
      <c r="AY25" s="351" t="s">
        <v>177</v>
      </c>
      <c r="AZ25" s="352"/>
      <c r="BA25" s="352"/>
      <c r="BB25" s="352"/>
      <c r="BC25" s="352"/>
      <c r="BD25" s="352"/>
      <c r="BE25" s="352"/>
      <c r="BF25" s="352"/>
      <c r="BG25" s="352"/>
      <c r="BH25" s="352"/>
      <c r="BI25" s="352"/>
      <c r="BJ25" s="352"/>
      <c r="BK25" s="352"/>
      <c r="BL25" s="352"/>
      <c r="BM25" s="353"/>
      <c r="BN25" s="354" t="s">
        <v>130</v>
      </c>
      <c r="BO25" s="355"/>
      <c r="BP25" s="355"/>
      <c r="BQ25" s="355"/>
      <c r="BR25" s="355"/>
      <c r="BS25" s="355"/>
      <c r="BT25" s="355"/>
      <c r="BU25" s="356"/>
      <c r="BV25" s="354" t="s">
        <v>130</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15">
      <c r="A26" s="172"/>
      <c r="B26" s="562"/>
      <c r="C26" s="538"/>
      <c r="D26" s="539"/>
      <c r="E26" s="441" t="s">
        <v>178</v>
      </c>
      <c r="F26" s="421"/>
      <c r="G26" s="421"/>
      <c r="H26" s="421"/>
      <c r="I26" s="421"/>
      <c r="J26" s="421"/>
      <c r="K26" s="422"/>
      <c r="L26" s="442">
        <v>1</v>
      </c>
      <c r="M26" s="443"/>
      <c r="N26" s="443"/>
      <c r="O26" s="443"/>
      <c r="P26" s="485"/>
      <c r="Q26" s="442">
        <v>5050</v>
      </c>
      <c r="R26" s="443"/>
      <c r="S26" s="443"/>
      <c r="T26" s="443"/>
      <c r="U26" s="443"/>
      <c r="V26" s="485"/>
      <c r="W26" s="537"/>
      <c r="X26" s="538"/>
      <c r="Y26" s="539"/>
      <c r="Z26" s="441" t="s">
        <v>179</v>
      </c>
      <c r="AA26" s="543"/>
      <c r="AB26" s="543"/>
      <c r="AC26" s="543"/>
      <c r="AD26" s="543"/>
      <c r="AE26" s="543"/>
      <c r="AF26" s="543"/>
      <c r="AG26" s="544"/>
      <c r="AH26" s="442" t="s">
        <v>138</v>
      </c>
      <c r="AI26" s="443"/>
      <c r="AJ26" s="443"/>
      <c r="AK26" s="443"/>
      <c r="AL26" s="485"/>
      <c r="AM26" s="442" t="s">
        <v>138</v>
      </c>
      <c r="AN26" s="443"/>
      <c r="AO26" s="443"/>
      <c r="AP26" s="443"/>
      <c r="AQ26" s="443"/>
      <c r="AR26" s="485"/>
      <c r="AS26" s="442" t="s">
        <v>130</v>
      </c>
      <c r="AT26" s="443"/>
      <c r="AU26" s="443"/>
      <c r="AV26" s="443"/>
      <c r="AW26" s="443"/>
      <c r="AX26" s="444"/>
      <c r="AY26" s="394" t="s">
        <v>180</v>
      </c>
      <c r="AZ26" s="395"/>
      <c r="BA26" s="395"/>
      <c r="BB26" s="395"/>
      <c r="BC26" s="395"/>
      <c r="BD26" s="395"/>
      <c r="BE26" s="395"/>
      <c r="BF26" s="395"/>
      <c r="BG26" s="395"/>
      <c r="BH26" s="395"/>
      <c r="BI26" s="395"/>
      <c r="BJ26" s="395"/>
      <c r="BK26" s="395"/>
      <c r="BL26" s="395"/>
      <c r="BM26" s="396"/>
      <c r="BN26" s="391" t="s">
        <v>138</v>
      </c>
      <c r="BO26" s="392"/>
      <c r="BP26" s="392"/>
      <c r="BQ26" s="392"/>
      <c r="BR26" s="392"/>
      <c r="BS26" s="392"/>
      <c r="BT26" s="392"/>
      <c r="BU26" s="393"/>
      <c r="BV26" s="391" t="s">
        <v>138</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
      <c r="A27" s="172"/>
      <c r="B27" s="562"/>
      <c r="C27" s="538"/>
      <c r="D27" s="539"/>
      <c r="E27" s="441" t="s">
        <v>181</v>
      </c>
      <c r="F27" s="421"/>
      <c r="G27" s="421"/>
      <c r="H27" s="421"/>
      <c r="I27" s="421"/>
      <c r="J27" s="421"/>
      <c r="K27" s="422"/>
      <c r="L27" s="442">
        <v>1</v>
      </c>
      <c r="M27" s="443"/>
      <c r="N27" s="443"/>
      <c r="O27" s="443"/>
      <c r="P27" s="485"/>
      <c r="Q27" s="442">
        <v>2750</v>
      </c>
      <c r="R27" s="443"/>
      <c r="S27" s="443"/>
      <c r="T27" s="443"/>
      <c r="U27" s="443"/>
      <c r="V27" s="485"/>
      <c r="W27" s="537"/>
      <c r="X27" s="538"/>
      <c r="Y27" s="539"/>
      <c r="Z27" s="441" t="s">
        <v>182</v>
      </c>
      <c r="AA27" s="421"/>
      <c r="AB27" s="421"/>
      <c r="AC27" s="421"/>
      <c r="AD27" s="421"/>
      <c r="AE27" s="421"/>
      <c r="AF27" s="421"/>
      <c r="AG27" s="422"/>
      <c r="AH27" s="442" t="s">
        <v>138</v>
      </c>
      <c r="AI27" s="443"/>
      <c r="AJ27" s="443"/>
      <c r="AK27" s="443"/>
      <c r="AL27" s="485"/>
      <c r="AM27" s="442" t="s">
        <v>138</v>
      </c>
      <c r="AN27" s="443"/>
      <c r="AO27" s="443"/>
      <c r="AP27" s="443"/>
      <c r="AQ27" s="443"/>
      <c r="AR27" s="485"/>
      <c r="AS27" s="442" t="s">
        <v>138</v>
      </c>
      <c r="AT27" s="443"/>
      <c r="AU27" s="443"/>
      <c r="AV27" s="443"/>
      <c r="AW27" s="443"/>
      <c r="AX27" s="444"/>
      <c r="AY27" s="486" t="s">
        <v>183</v>
      </c>
      <c r="AZ27" s="487"/>
      <c r="BA27" s="487"/>
      <c r="BB27" s="487"/>
      <c r="BC27" s="487"/>
      <c r="BD27" s="487"/>
      <c r="BE27" s="487"/>
      <c r="BF27" s="487"/>
      <c r="BG27" s="487"/>
      <c r="BH27" s="487"/>
      <c r="BI27" s="487"/>
      <c r="BJ27" s="487"/>
      <c r="BK27" s="487"/>
      <c r="BL27" s="487"/>
      <c r="BM27" s="488"/>
      <c r="BN27" s="510">
        <v>145630</v>
      </c>
      <c r="BO27" s="511"/>
      <c r="BP27" s="511"/>
      <c r="BQ27" s="511"/>
      <c r="BR27" s="511"/>
      <c r="BS27" s="511"/>
      <c r="BT27" s="511"/>
      <c r="BU27" s="512"/>
      <c r="BV27" s="510">
        <v>145620</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15">
      <c r="A28" s="172"/>
      <c r="B28" s="562"/>
      <c r="C28" s="538"/>
      <c r="D28" s="539"/>
      <c r="E28" s="441" t="s">
        <v>184</v>
      </c>
      <c r="F28" s="421"/>
      <c r="G28" s="421"/>
      <c r="H28" s="421"/>
      <c r="I28" s="421"/>
      <c r="J28" s="421"/>
      <c r="K28" s="422"/>
      <c r="L28" s="442">
        <v>1</v>
      </c>
      <c r="M28" s="443"/>
      <c r="N28" s="443"/>
      <c r="O28" s="443"/>
      <c r="P28" s="485"/>
      <c r="Q28" s="442">
        <v>2060</v>
      </c>
      <c r="R28" s="443"/>
      <c r="S28" s="443"/>
      <c r="T28" s="443"/>
      <c r="U28" s="443"/>
      <c r="V28" s="485"/>
      <c r="W28" s="537"/>
      <c r="X28" s="538"/>
      <c r="Y28" s="539"/>
      <c r="Z28" s="441" t="s">
        <v>185</v>
      </c>
      <c r="AA28" s="421"/>
      <c r="AB28" s="421"/>
      <c r="AC28" s="421"/>
      <c r="AD28" s="421"/>
      <c r="AE28" s="421"/>
      <c r="AF28" s="421"/>
      <c r="AG28" s="422"/>
      <c r="AH28" s="442" t="s">
        <v>147</v>
      </c>
      <c r="AI28" s="443"/>
      <c r="AJ28" s="443"/>
      <c r="AK28" s="443"/>
      <c r="AL28" s="485"/>
      <c r="AM28" s="442" t="s">
        <v>138</v>
      </c>
      <c r="AN28" s="443"/>
      <c r="AO28" s="443"/>
      <c r="AP28" s="443"/>
      <c r="AQ28" s="443"/>
      <c r="AR28" s="485"/>
      <c r="AS28" s="442" t="s">
        <v>147</v>
      </c>
      <c r="AT28" s="443"/>
      <c r="AU28" s="443"/>
      <c r="AV28" s="443"/>
      <c r="AW28" s="443"/>
      <c r="AX28" s="444"/>
      <c r="AY28" s="545" t="s">
        <v>186</v>
      </c>
      <c r="AZ28" s="546"/>
      <c r="BA28" s="546"/>
      <c r="BB28" s="547"/>
      <c r="BC28" s="351" t="s">
        <v>47</v>
      </c>
      <c r="BD28" s="352"/>
      <c r="BE28" s="352"/>
      <c r="BF28" s="352"/>
      <c r="BG28" s="352"/>
      <c r="BH28" s="352"/>
      <c r="BI28" s="352"/>
      <c r="BJ28" s="352"/>
      <c r="BK28" s="352"/>
      <c r="BL28" s="352"/>
      <c r="BM28" s="353"/>
      <c r="BN28" s="354">
        <v>907800</v>
      </c>
      <c r="BO28" s="355"/>
      <c r="BP28" s="355"/>
      <c r="BQ28" s="355"/>
      <c r="BR28" s="355"/>
      <c r="BS28" s="355"/>
      <c r="BT28" s="355"/>
      <c r="BU28" s="356"/>
      <c r="BV28" s="354">
        <v>830800</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15">
      <c r="A29" s="172"/>
      <c r="B29" s="562"/>
      <c r="C29" s="538"/>
      <c r="D29" s="539"/>
      <c r="E29" s="441" t="s">
        <v>187</v>
      </c>
      <c r="F29" s="421"/>
      <c r="G29" s="421"/>
      <c r="H29" s="421"/>
      <c r="I29" s="421"/>
      <c r="J29" s="421"/>
      <c r="K29" s="422"/>
      <c r="L29" s="442">
        <v>6</v>
      </c>
      <c r="M29" s="443"/>
      <c r="N29" s="443"/>
      <c r="O29" s="443"/>
      <c r="P29" s="485"/>
      <c r="Q29" s="442">
        <v>1860</v>
      </c>
      <c r="R29" s="443"/>
      <c r="S29" s="443"/>
      <c r="T29" s="443"/>
      <c r="U29" s="443"/>
      <c r="V29" s="485"/>
      <c r="W29" s="540"/>
      <c r="X29" s="541"/>
      <c r="Y29" s="542"/>
      <c r="Z29" s="441" t="s">
        <v>188</v>
      </c>
      <c r="AA29" s="421"/>
      <c r="AB29" s="421"/>
      <c r="AC29" s="421"/>
      <c r="AD29" s="421"/>
      <c r="AE29" s="421"/>
      <c r="AF29" s="421"/>
      <c r="AG29" s="422"/>
      <c r="AH29" s="442">
        <v>44</v>
      </c>
      <c r="AI29" s="443"/>
      <c r="AJ29" s="443"/>
      <c r="AK29" s="443"/>
      <c r="AL29" s="485"/>
      <c r="AM29" s="442">
        <v>128216</v>
      </c>
      <c r="AN29" s="443"/>
      <c r="AO29" s="443"/>
      <c r="AP29" s="443"/>
      <c r="AQ29" s="443"/>
      <c r="AR29" s="485"/>
      <c r="AS29" s="442">
        <v>2914</v>
      </c>
      <c r="AT29" s="443"/>
      <c r="AU29" s="443"/>
      <c r="AV29" s="443"/>
      <c r="AW29" s="443"/>
      <c r="AX29" s="444"/>
      <c r="AY29" s="548"/>
      <c r="AZ29" s="549"/>
      <c r="BA29" s="549"/>
      <c r="BB29" s="550"/>
      <c r="BC29" s="425" t="s">
        <v>189</v>
      </c>
      <c r="BD29" s="426"/>
      <c r="BE29" s="426"/>
      <c r="BF29" s="426"/>
      <c r="BG29" s="426"/>
      <c r="BH29" s="426"/>
      <c r="BI29" s="426"/>
      <c r="BJ29" s="426"/>
      <c r="BK29" s="426"/>
      <c r="BL29" s="426"/>
      <c r="BM29" s="427"/>
      <c r="BN29" s="391">
        <v>300100</v>
      </c>
      <c r="BO29" s="392"/>
      <c r="BP29" s="392"/>
      <c r="BQ29" s="392"/>
      <c r="BR29" s="392"/>
      <c r="BS29" s="392"/>
      <c r="BT29" s="392"/>
      <c r="BU29" s="393"/>
      <c r="BV29" s="391">
        <v>189300</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190</v>
      </c>
      <c r="X30" s="559"/>
      <c r="Y30" s="559"/>
      <c r="Z30" s="559"/>
      <c r="AA30" s="559"/>
      <c r="AB30" s="559"/>
      <c r="AC30" s="559"/>
      <c r="AD30" s="559"/>
      <c r="AE30" s="559"/>
      <c r="AF30" s="559"/>
      <c r="AG30" s="560"/>
      <c r="AH30" s="518">
        <v>93.7</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49</v>
      </c>
      <c r="BD30" s="508"/>
      <c r="BE30" s="508"/>
      <c r="BF30" s="508"/>
      <c r="BG30" s="508"/>
      <c r="BH30" s="508"/>
      <c r="BI30" s="508"/>
      <c r="BJ30" s="508"/>
      <c r="BK30" s="508"/>
      <c r="BL30" s="508"/>
      <c r="BM30" s="509"/>
      <c r="BN30" s="510">
        <v>1590910</v>
      </c>
      <c r="BO30" s="511"/>
      <c r="BP30" s="511"/>
      <c r="BQ30" s="511"/>
      <c r="BR30" s="511"/>
      <c r="BS30" s="511"/>
      <c r="BT30" s="511"/>
      <c r="BU30" s="512"/>
      <c r="BV30" s="510">
        <v>1531016</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54" t="s">
        <v>191</v>
      </c>
      <c r="D32" s="554"/>
      <c r="E32" s="554"/>
      <c r="F32" s="554"/>
      <c r="G32" s="554"/>
      <c r="H32" s="554"/>
      <c r="I32" s="554"/>
      <c r="J32" s="554"/>
      <c r="K32" s="554"/>
      <c r="L32" s="554"/>
      <c r="M32" s="554"/>
      <c r="N32" s="554"/>
      <c r="O32" s="554"/>
      <c r="P32" s="554"/>
      <c r="Q32" s="554"/>
      <c r="R32" s="554"/>
      <c r="S32" s="554"/>
      <c r="U32" s="395" t="s">
        <v>192</v>
      </c>
      <c r="V32" s="395"/>
      <c r="W32" s="395"/>
      <c r="X32" s="395"/>
      <c r="Y32" s="395"/>
      <c r="Z32" s="395"/>
      <c r="AA32" s="395"/>
      <c r="AB32" s="395"/>
      <c r="AC32" s="395"/>
      <c r="AD32" s="395"/>
      <c r="AE32" s="395"/>
      <c r="AF32" s="395"/>
      <c r="AG32" s="395"/>
      <c r="AH32" s="395"/>
      <c r="AI32" s="395"/>
      <c r="AJ32" s="395"/>
      <c r="AK32" s="395"/>
      <c r="AM32" s="395" t="s">
        <v>193</v>
      </c>
      <c r="AN32" s="395"/>
      <c r="AO32" s="395"/>
      <c r="AP32" s="395"/>
      <c r="AQ32" s="395"/>
      <c r="AR32" s="395"/>
      <c r="AS32" s="395"/>
      <c r="AT32" s="395"/>
      <c r="AU32" s="395"/>
      <c r="AV32" s="395"/>
      <c r="AW32" s="395"/>
      <c r="AX32" s="395"/>
      <c r="AY32" s="395"/>
      <c r="AZ32" s="395"/>
      <c r="BA32" s="395"/>
      <c r="BB32" s="395"/>
      <c r="BC32" s="395"/>
      <c r="BE32" s="395" t="s">
        <v>194</v>
      </c>
      <c r="BF32" s="395"/>
      <c r="BG32" s="395"/>
      <c r="BH32" s="395"/>
      <c r="BI32" s="395"/>
      <c r="BJ32" s="395"/>
      <c r="BK32" s="395"/>
      <c r="BL32" s="395"/>
      <c r="BM32" s="395"/>
      <c r="BN32" s="395"/>
      <c r="BO32" s="395"/>
      <c r="BP32" s="395"/>
      <c r="BQ32" s="395"/>
      <c r="BR32" s="395"/>
      <c r="BS32" s="395"/>
      <c r="BT32" s="395"/>
      <c r="BU32" s="395"/>
      <c r="BW32" s="395" t="s">
        <v>195</v>
      </c>
      <c r="BX32" s="395"/>
      <c r="BY32" s="395"/>
      <c r="BZ32" s="395"/>
      <c r="CA32" s="395"/>
      <c r="CB32" s="395"/>
      <c r="CC32" s="395"/>
      <c r="CD32" s="395"/>
      <c r="CE32" s="395"/>
      <c r="CF32" s="395"/>
      <c r="CG32" s="395"/>
      <c r="CH32" s="395"/>
      <c r="CI32" s="395"/>
      <c r="CJ32" s="395"/>
      <c r="CK32" s="395"/>
      <c r="CL32" s="395"/>
      <c r="CM32" s="395"/>
      <c r="CO32" s="395" t="s">
        <v>196</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15">
      <c r="A33" s="172"/>
      <c r="B33" s="196"/>
      <c r="C33" s="415" t="s">
        <v>197</v>
      </c>
      <c r="D33" s="415"/>
      <c r="E33" s="380" t="s">
        <v>198</v>
      </c>
      <c r="F33" s="380"/>
      <c r="G33" s="380"/>
      <c r="H33" s="380"/>
      <c r="I33" s="380"/>
      <c r="J33" s="380"/>
      <c r="K33" s="380"/>
      <c r="L33" s="380"/>
      <c r="M33" s="380"/>
      <c r="N33" s="380"/>
      <c r="O33" s="380"/>
      <c r="P33" s="380"/>
      <c r="Q33" s="380"/>
      <c r="R33" s="380"/>
      <c r="S33" s="380"/>
      <c r="T33" s="197"/>
      <c r="U33" s="415" t="s">
        <v>197</v>
      </c>
      <c r="V33" s="415"/>
      <c r="W33" s="380" t="s">
        <v>198</v>
      </c>
      <c r="X33" s="380"/>
      <c r="Y33" s="380"/>
      <c r="Z33" s="380"/>
      <c r="AA33" s="380"/>
      <c r="AB33" s="380"/>
      <c r="AC33" s="380"/>
      <c r="AD33" s="380"/>
      <c r="AE33" s="380"/>
      <c r="AF33" s="380"/>
      <c r="AG33" s="380"/>
      <c r="AH33" s="380"/>
      <c r="AI33" s="380"/>
      <c r="AJ33" s="380"/>
      <c r="AK33" s="380"/>
      <c r="AL33" s="197"/>
      <c r="AM33" s="415" t="s">
        <v>197</v>
      </c>
      <c r="AN33" s="415"/>
      <c r="AO33" s="380" t="s">
        <v>198</v>
      </c>
      <c r="AP33" s="380"/>
      <c r="AQ33" s="380"/>
      <c r="AR33" s="380"/>
      <c r="AS33" s="380"/>
      <c r="AT33" s="380"/>
      <c r="AU33" s="380"/>
      <c r="AV33" s="380"/>
      <c r="AW33" s="380"/>
      <c r="AX33" s="380"/>
      <c r="AY33" s="380"/>
      <c r="AZ33" s="380"/>
      <c r="BA33" s="380"/>
      <c r="BB33" s="380"/>
      <c r="BC33" s="380"/>
      <c r="BD33" s="198"/>
      <c r="BE33" s="380" t="s">
        <v>199</v>
      </c>
      <c r="BF33" s="380"/>
      <c r="BG33" s="380" t="s">
        <v>200</v>
      </c>
      <c r="BH33" s="380"/>
      <c r="BI33" s="380"/>
      <c r="BJ33" s="380"/>
      <c r="BK33" s="380"/>
      <c r="BL33" s="380"/>
      <c r="BM33" s="380"/>
      <c r="BN33" s="380"/>
      <c r="BO33" s="380"/>
      <c r="BP33" s="380"/>
      <c r="BQ33" s="380"/>
      <c r="BR33" s="380"/>
      <c r="BS33" s="380"/>
      <c r="BT33" s="380"/>
      <c r="BU33" s="380"/>
      <c r="BV33" s="198"/>
      <c r="BW33" s="415" t="s">
        <v>199</v>
      </c>
      <c r="BX33" s="415"/>
      <c r="BY33" s="380" t="s">
        <v>201</v>
      </c>
      <c r="BZ33" s="380"/>
      <c r="CA33" s="380"/>
      <c r="CB33" s="380"/>
      <c r="CC33" s="380"/>
      <c r="CD33" s="380"/>
      <c r="CE33" s="380"/>
      <c r="CF33" s="380"/>
      <c r="CG33" s="380"/>
      <c r="CH33" s="380"/>
      <c r="CI33" s="380"/>
      <c r="CJ33" s="380"/>
      <c r="CK33" s="380"/>
      <c r="CL33" s="380"/>
      <c r="CM33" s="380"/>
      <c r="CN33" s="197"/>
      <c r="CO33" s="415" t="s">
        <v>197</v>
      </c>
      <c r="CP33" s="415"/>
      <c r="CQ33" s="380" t="s">
        <v>202</v>
      </c>
      <c r="CR33" s="380"/>
      <c r="CS33" s="380"/>
      <c r="CT33" s="380"/>
      <c r="CU33" s="380"/>
      <c r="CV33" s="380"/>
      <c r="CW33" s="380"/>
      <c r="CX33" s="380"/>
      <c r="CY33" s="380"/>
      <c r="CZ33" s="380"/>
      <c r="DA33" s="380"/>
      <c r="DB33" s="380"/>
      <c r="DC33" s="380"/>
      <c r="DD33" s="380"/>
      <c r="DE33" s="380"/>
      <c r="DF33" s="197"/>
      <c r="DG33" s="580" t="s">
        <v>203</v>
      </c>
      <c r="DH33" s="580"/>
      <c r="DI33" s="199"/>
    </row>
    <row r="34" spans="1:113" ht="32.25" customHeight="1" x14ac:dyDescent="0.15">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2</v>
      </c>
      <c r="V34" s="581"/>
      <c r="W34" s="582" t="str">
        <f>IF('各会計、関係団体の財政状況及び健全化判断比率'!B28="","",'各会計、関係団体の財政状況及び健全化判断比率'!B28)</f>
        <v>麻績村国民健康保険特別会計</v>
      </c>
      <c r="X34" s="582"/>
      <c r="Y34" s="582"/>
      <c r="Z34" s="582"/>
      <c r="AA34" s="582"/>
      <c r="AB34" s="582"/>
      <c r="AC34" s="582"/>
      <c r="AD34" s="582"/>
      <c r="AE34" s="582"/>
      <c r="AF34" s="582"/>
      <c r="AG34" s="582"/>
      <c r="AH34" s="582"/>
      <c r="AI34" s="582"/>
      <c r="AJ34" s="582"/>
      <c r="AK34" s="582"/>
      <c r="AL34" s="172"/>
      <c r="AM34" s="581" t="str">
        <f>IF(AO34="","",MAX(C34:D43,U34:V43)+1)</f>
        <v/>
      </c>
      <c r="AN34" s="581"/>
      <c r="AO34" s="582"/>
      <c r="AP34" s="582"/>
      <c r="AQ34" s="582"/>
      <c r="AR34" s="582"/>
      <c r="AS34" s="582"/>
      <c r="AT34" s="582"/>
      <c r="AU34" s="582"/>
      <c r="AV34" s="582"/>
      <c r="AW34" s="582"/>
      <c r="AX34" s="582"/>
      <c r="AY34" s="582"/>
      <c r="AZ34" s="582"/>
      <c r="BA34" s="582"/>
      <c r="BB34" s="582"/>
      <c r="BC34" s="582"/>
      <c r="BD34" s="172"/>
      <c r="BE34" s="581">
        <f>IF(BG34="","",MAX(C34:D43,U34:V43,AM34:AN43)+1)</f>
        <v>5</v>
      </c>
      <c r="BF34" s="581"/>
      <c r="BG34" s="582" t="str">
        <f>IF('各会計、関係団体の財政状況及び健全化判断比率'!B31="","",'各会計、関係団体の財政状況及び健全化判断比率'!B31)</f>
        <v>麻績村水道事業特別会計</v>
      </c>
      <c r="BH34" s="582"/>
      <c r="BI34" s="582"/>
      <c r="BJ34" s="582"/>
      <c r="BK34" s="582"/>
      <c r="BL34" s="582"/>
      <c r="BM34" s="582"/>
      <c r="BN34" s="582"/>
      <c r="BO34" s="582"/>
      <c r="BP34" s="582"/>
      <c r="BQ34" s="582"/>
      <c r="BR34" s="582"/>
      <c r="BS34" s="582"/>
      <c r="BT34" s="582"/>
      <c r="BU34" s="582"/>
      <c r="BV34" s="172"/>
      <c r="BW34" s="581">
        <f>IF(BY34="","",MAX(C34:D43,U34:V43,AM34:AN43,BE34:BF43)+1)</f>
        <v>9</v>
      </c>
      <c r="BX34" s="581"/>
      <c r="BY34" s="582" t="str">
        <f>IF('各会計、関係団体の財政状況及び健全化判断比率'!B68="","",'各会計、関係団体の財政状況及び健全化判断比率'!B68)</f>
        <v>松本広域連合（一般会計）</v>
      </c>
      <c r="BZ34" s="582"/>
      <c r="CA34" s="582"/>
      <c r="CB34" s="582"/>
      <c r="CC34" s="582"/>
      <c r="CD34" s="582"/>
      <c r="CE34" s="582"/>
      <c r="CF34" s="582"/>
      <c r="CG34" s="582"/>
      <c r="CH34" s="582"/>
      <c r="CI34" s="582"/>
      <c r="CJ34" s="582"/>
      <c r="CK34" s="582"/>
      <c r="CL34" s="582"/>
      <c r="CM34" s="582"/>
      <c r="CN34" s="172"/>
      <c r="CO34" s="581">
        <f>IF(CQ34="","",MAX(C34:D43,U34:V43,AM34:AN43,BE34:BF43,BW34:BX43)+1)</f>
        <v>19</v>
      </c>
      <c r="CP34" s="581"/>
      <c r="CQ34" s="582" t="str">
        <f>IF('各会計、関係団体の財政状況及び健全化判断比率'!BS7="","",'各会計、関係団体の財政状況及び健全化判断比率'!BS7)</f>
        <v>聖高原リゾート株式会社</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15">
      <c r="A35" s="172"/>
      <c r="B35" s="196"/>
      <c r="C35" s="581" t="str">
        <f>IF(E35="","",C34+1)</f>
        <v/>
      </c>
      <c r="D35" s="581"/>
      <c r="E35" s="582" t="str">
        <f>IF('各会計、関係団体の財政状況及び健全化判断比率'!B8="","",'各会計、関係団体の財政状況及び健全化判断比率'!B8)</f>
        <v/>
      </c>
      <c r="F35" s="582"/>
      <c r="G35" s="582"/>
      <c r="H35" s="582"/>
      <c r="I35" s="582"/>
      <c r="J35" s="582"/>
      <c r="K35" s="582"/>
      <c r="L35" s="582"/>
      <c r="M35" s="582"/>
      <c r="N35" s="582"/>
      <c r="O35" s="582"/>
      <c r="P35" s="582"/>
      <c r="Q35" s="582"/>
      <c r="R35" s="582"/>
      <c r="S35" s="582"/>
      <c r="T35" s="172"/>
      <c r="U35" s="581">
        <f>IF(W35="","",U34+1)</f>
        <v>3</v>
      </c>
      <c r="V35" s="581"/>
      <c r="W35" s="582" t="str">
        <f>IF('各会計、関係団体の財政状況及び健全化判断比率'!B29="","",'各会計、関係団体の財政状況及び健全化判断比率'!B29)</f>
        <v>麻績村介護保険特別会計</v>
      </c>
      <c r="X35" s="582"/>
      <c r="Y35" s="582"/>
      <c r="Z35" s="582"/>
      <c r="AA35" s="582"/>
      <c r="AB35" s="582"/>
      <c r="AC35" s="582"/>
      <c r="AD35" s="582"/>
      <c r="AE35" s="582"/>
      <c r="AF35" s="582"/>
      <c r="AG35" s="582"/>
      <c r="AH35" s="582"/>
      <c r="AI35" s="582"/>
      <c r="AJ35" s="582"/>
      <c r="AK35" s="582"/>
      <c r="AL35" s="172"/>
      <c r="AM35" s="581" t="str">
        <f t="shared" ref="AM35:AM43" si="0">IF(AO35="","",AM34+1)</f>
        <v/>
      </c>
      <c r="AN35" s="581"/>
      <c r="AO35" s="582"/>
      <c r="AP35" s="582"/>
      <c r="AQ35" s="582"/>
      <c r="AR35" s="582"/>
      <c r="AS35" s="582"/>
      <c r="AT35" s="582"/>
      <c r="AU35" s="582"/>
      <c r="AV35" s="582"/>
      <c r="AW35" s="582"/>
      <c r="AX35" s="582"/>
      <c r="AY35" s="582"/>
      <c r="AZ35" s="582"/>
      <c r="BA35" s="582"/>
      <c r="BB35" s="582"/>
      <c r="BC35" s="582"/>
      <c r="BD35" s="172"/>
      <c r="BE35" s="581">
        <f t="shared" ref="BE35:BE43" si="1">IF(BG35="","",BE34+1)</f>
        <v>6</v>
      </c>
      <c r="BF35" s="581"/>
      <c r="BG35" s="582" t="str">
        <f>IF('各会計、関係団体の財政状況及び健全化判断比率'!B32="","",'各会計、関係団体の財政状況及び健全化判断比率'!B32)</f>
        <v>麻績村下水道事業特別会計</v>
      </c>
      <c r="BH35" s="582"/>
      <c r="BI35" s="582"/>
      <c r="BJ35" s="582"/>
      <c r="BK35" s="582"/>
      <c r="BL35" s="582"/>
      <c r="BM35" s="582"/>
      <c r="BN35" s="582"/>
      <c r="BO35" s="582"/>
      <c r="BP35" s="582"/>
      <c r="BQ35" s="582"/>
      <c r="BR35" s="582"/>
      <c r="BS35" s="582"/>
      <c r="BT35" s="582"/>
      <c r="BU35" s="582"/>
      <c r="BV35" s="172"/>
      <c r="BW35" s="581">
        <f t="shared" ref="BW35:BW43" si="2">IF(BY35="","",BW34+1)</f>
        <v>10</v>
      </c>
      <c r="BX35" s="581"/>
      <c r="BY35" s="582" t="str">
        <f>IF('各会計、関係団体の財政状況及び健全化判断比率'!B69="","",'各会計、関係団体の財政状況及び健全化判断比率'!B69)</f>
        <v>松本広域連合（松本地域ふるさと基金事業特別会計）</v>
      </c>
      <c r="BZ35" s="582"/>
      <c r="CA35" s="582"/>
      <c r="CB35" s="582"/>
      <c r="CC35" s="582"/>
      <c r="CD35" s="582"/>
      <c r="CE35" s="582"/>
      <c r="CF35" s="582"/>
      <c r="CG35" s="582"/>
      <c r="CH35" s="582"/>
      <c r="CI35" s="582"/>
      <c r="CJ35" s="582"/>
      <c r="CK35" s="582"/>
      <c r="CL35" s="582"/>
      <c r="CM35" s="582"/>
      <c r="CN35" s="172"/>
      <c r="CO35" s="581">
        <f t="shared" ref="CO35:CO43" si="3">IF(CQ35="","",CO34+1)</f>
        <v>20</v>
      </c>
      <c r="CP35" s="581"/>
      <c r="CQ35" s="582" t="str">
        <f>IF('各会計、関係団体の財政状況及び健全化判断比率'!BS8="","",'各会計、関係団体の財政状況及び健全化判断比率'!BS8)</f>
        <v>株式会社聖高原管理センター</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15">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4</v>
      </c>
      <c r="V36" s="581"/>
      <c r="W36" s="582" t="str">
        <f>IF('各会計、関係団体の財政状況及び健全化判断比率'!B30="","",'各会計、関係団体の財政状況及び健全化判断比率'!B30)</f>
        <v>麻績村後期高齢者医療特別会計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f t="shared" si="1"/>
        <v>7</v>
      </c>
      <c r="BF36" s="581"/>
      <c r="BG36" s="582" t="str">
        <f>IF('各会計、関係団体の財政状況及び健全化判断比率'!B33="","",'各会計、関係団体の財政状況及び健全化判断比率'!B33)</f>
        <v>麻績村聖高原別荘地地上権分譲事業特別会計</v>
      </c>
      <c r="BH36" s="582"/>
      <c r="BI36" s="582"/>
      <c r="BJ36" s="582"/>
      <c r="BK36" s="582"/>
      <c r="BL36" s="582"/>
      <c r="BM36" s="582"/>
      <c r="BN36" s="582"/>
      <c r="BO36" s="582"/>
      <c r="BP36" s="582"/>
      <c r="BQ36" s="582"/>
      <c r="BR36" s="582"/>
      <c r="BS36" s="582"/>
      <c r="BT36" s="582"/>
      <c r="BU36" s="582"/>
      <c r="BV36" s="172"/>
      <c r="BW36" s="581">
        <f t="shared" si="2"/>
        <v>11</v>
      </c>
      <c r="BX36" s="581"/>
      <c r="BY36" s="582" t="str">
        <f>IF('各会計、関係団体の財政状況及び健全化判断比率'!B70="","",'各会計、関係団体の財政状況及び健全化判断比率'!B70)</f>
        <v>長野県市町村自治振興組合（一般会計）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15">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f t="shared" si="1"/>
        <v>8</v>
      </c>
      <c r="BF37" s="581"/>
      <c r="BG37" s="582" t="str">
        <f>IF('各会計、関係団体の財政状況及び健全化判断比率'!B34="","",'各会計、関係団体の財政状況及び健全化判断比率'!B34)</f>
        <v>麻績村住宅団地分譲事業特別会計</v>
      </c>
      <c r="BH37" s="582"/>
      <c r="BI37" s="582"/>
      <c r="BJ37" s="582"/>
      <c r="BK37" s="582"/>
      <c r="BL37" s="582"/>
      <c r="BM37" s="582"/>
      <c r="BN37" s="582"/>
      <c r="BO37" s="582"/>
      <c r="BP37" s="582"/>
      <c r="BQ37" s="582"/>
      <c r="BR37" s="582"/>
      <c r="BS37" s="582"/>
      <c r="BT37" s="582"/>
      <c r="BU37" s="582"/>
      <c r="BV37" s="172"/>
      <c r="BW37" s="581">
        <f t="shared" si="2"/>
        <v>12</v>
      </c>
      <c r="BX37" s="581"/>
      <c r="BY37" s="582" t="str">
        <f>IF('各会計、関係団体の財政状況及び健全化判断比率'!B71="","",'各会計、関係団体の財政状況及び健全化判断比率'!B71)</f>
        <v>長野県後期高齢者医療広域連合（一般会計）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15">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13</v>
      </c>
      <c r="BX38" s="581"/>
      <c r="BY38" s="582" t="str">
        <f>IF('各会計、関係団体の財政状況及び健全化判断比率'!B72="","",'各会計、関係団体の財政状況及び健全化判断比率'!B72)</f>
        <v>長野県後期高齢者医療広域連合（後期高齢者医療事業会計）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15">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14</v>
      </c>
      <c r="BX39" s="581"/>
      <c r="BY39" s="582" t="str">
        <f>IF('各会計、関係団体の財政状況及び健全化判断比率'!B73="","",'各会計、関係団体の財政状況及び健全化判断比率'!B73)</f>
        <v>長野県市町村総合事務組合（一般会計）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15">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15</v>
      </c>
      <c r="BX40" s="581"/>
      <c r="BY40" s="582" t="str">
        <f>IF('各会計、関係団体の財政状況及び健全化判断比率'!B74="","",'各会計、関係団体の財政状況及び健全化判断比率'!B74)</f>
        <v>長野県市町村総合事務組合（非常勤職員公務災害補償特別会計）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15">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16</v>
      </c>
      <c r="BX41" s="581"/>
      <c r="BY41" s="582" t="str">
        <f>IF('各会計、関係団体の財政状況及び健全化判断比率'!B75="","",'各会計、関係団体の財政状況及び健全化判断比率'!B75)</f>
        <v>松塩安筑老人福祉施設組合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15">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17</v>
      </c>
      <c r="BX42" s="581"/>
      <c r="BY42" s="582" t="str">
        <f>IF('各会計、関係団体の財政状況及び健全化判断比率'!B76="","",'各会計、関係団体の財政状況及び健全化判断比率'!B76)</f>
        <v>松塩筑木曽老人福祉施設組合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15">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f t="shared" si="2"/>
        <v>18</v>
      </c>
      <c r="BX43" s="581"/>
      <c r="BY43" s="582" t="str">
        <f>IF('各会計、関係団体の財政状況及び健全化判断比率'!B77="","",'各会計、関係団体の財政状況及び健全化判断比率'!B77)</f>
        <v>中信地域町村交通災害共済事務組合</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204</v>
      </c>
      <c r="E46" s="584" t="s">
        <v>205</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15">
      <c r="E47" s="584" t="s">
        <v>206</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15">
      <c r="E48" s="584" t="s">
        <v>207</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15">
      <c r="E49" s="585" t="s">
        <v>208</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15">
      <c r="E50" s="584" t="s">
        <v>209</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15">
      <c r="E51" s="584" t="s">
        <v>210</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15">
      <c r="E52" s="584" t="s">
        <v>211</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15">
      <c r="E53" s="171" t="s">
        <v>598</v>
      </c>
    </row>
    <row r="54" spans="5:113" x14ac:dyDescent="0.15"/>
    <row r="55" spans="5:113" x14ac:dyDescent="0.15"/>
    <row r="56" spans="5:113" x14ac:dyDescent="0.15"/>
  </sheetData>
  <sheetProtection algorithmName="SHA-512" hashValue="lENXmHx2zWDUi4auwu0ZrbJViP5AE4NxHFCLMWfnHdhz3/44P7v83HuWjRBz5gAicG76peuqLGYSBLzqUwkhTg==" saltValue="sqjo+cMCG6RVpGkt0Lz/V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40" t="s">
        <v>561</v>
      </c>
      <c r="D34" s="1140"/>
      <c r="E34" s="1141"/>
      <c r="F34" s="32">
        <v>111.76</v>
      </c>
      <c r="G34" s="33">
        <v>111.46</v>
      </c>
      <c r="H34" s="33">
        <v>110.48</v>
      </c>
      <c r="I34" s="33">
        <v>104.4</v>
      </c>
      <c r="J34" s="34">
        <v>95.96</v>
      </c>
      <c r="K34" s="22"/>
      <c r="L34" s="22"/>
      <c r="M34" s="22"/>
      <c r="N34" s="22"/>
      <c r="O34" s="22"/>
      <c r="P34" s="22"/>
    </row>
    <row r="35" spans="1:16" ht="39" customHeight="1" x14ac:dyDescent="0.15">
      <c r="A35" s="22"/>
      <c r="B35" s="35"/>
      <c r="C35" s="1136" t="s">
        <v>562</v>
      </c>
      <c r="D35" s="1136"/>
      <c r="E35" s="1137"/>
      <c r="F35" s="36">
        <v>4.5</v>
      </c>
      <c r="G35" s="37">
        <v>4.93</v>
      </c>
      <c r="H35" s="37">
        <v>7.13</v>
      </c>
      <c r="I35" s="37">
        <v>6.1</v>
      </c>
      <c r="J35" s="38">
        <v>5.48</v>
      </c>
      <c r="K35" s="22"/>
      <c r="L35" s="22"/>
      <c r="M35" s="22"/>
      <c r="N35" s="22"/>
      <c r="O35" s="22"/>
      <c r="P35" s="22"/>
    </row>
    <row r="36" spans="1:16" ht="39" customHeight="1" x14ac:dyDescent="0.15">
      <c r="A36" s="22"/>
      <c r="B36" s="35"/>
      <c r="C36" s="1136" t="s">
        <v>563</v>
      </c>
      <c r="D36" s="1136"/>
      <c r="E36" s="1137"/>
      <c r="F36" s="36">
        <v>2.78</v>
      </c>
      <c r="G36" s="37">
        <v>3.65</v>
      </c>
      <c r="H36" s="37">
        <v>4.0999999999999996</v>
      </c>
      <c r="I36" s="37">
        <v>4.59</v>
      </c>
      <c r="J36" s="38">
        <v>4.2699999999999996</v>
      </c>
      <c r="K36" s="22"/>
      <c r="L36" s="22"/>
      <c r="M36" s="22"/>
      <c r="N36" s="22"/>
      <c r="O36" s="22"/>
      <c r="P36" s="22"/>
    </row>
    <row r="37" spans="1:16" ht="39" customHeight="1" x14ac:dyDescent="0.15">
      <c r="A37" s="22"/>
      <c r="B37" s="35"/>
      <c r="C37" s="1136" t="s">
        <v>564</v>
      </c>
      <c r="D37" s="1136"/>
      <c r="E37" s="1137"/>
      <c r="F37" s="36">
        <v>4.42</v>
      </c>
      <c r="G37" s="37">
        <v>2.79</v>
      </c>
      <c r="H37" s="37">
        <v>2.42</v>
      </c>
      <c r="I37" s="37">
        <v>2.5499999999999998</v>
      </c>
      <c r="J37" s="38">
        <v>2.4500000000000002</v>
      </c>
      <c r="K37" s="22"/>
      <c r="L37" s="22"/>
      <c r="M37" s="22"/>
      <c r="N37" s="22"/>
      <c r="O37" s="22"/>
      <c r="P37" s="22"/>
    </row>
    <row r="38" spans="1:16" ht="39" customHeight="1" x14ac:dyDescent="0.15">
      <c r="A38" s="22"/>
      <c r="B38" s="35"/>
      <c r="C38" s="1136" t="s">
        <v>565</v>
      </c>
      <c r="D38" s="1136"/>
      <c r="E38" s="1137"/>
      <c r="F38" s="36">
        <v>0.33</v>
      </c>
      <c r="G38" s="37">
        <v>0.32</v>
      </c>
      <c r="H38" s="37">
        <v>0.52</v>
      </c>
      <c r="I38" s="37">
        <v>0.44</v>
      </c>
      <c r="J38" s="38">
        <v>0.23</v>
      </c>
      <c r="K38" s="22"/>
      <c r="L38" s="22"/>
      <c r="M38" s="22"/>
      <c r="N38" s="22"/>
      <c r="O38" s="22"/>
      <c r="P38" s="22"/>
    </row>
    <row r="39" spans="1:16" ht="39" customHeight="1" x14ac:dyDescent="0.15">
      <c r="A39" s="22"/>
      <c r="B39" s="35"/>
      <c r="C39" s="1136" t="s">
        <v>566</v>
      </c>
      <c r="D39" s="1136"/>
      <c r="E39" s="1137"/>
      <c r="F39" s="36">
        <v>0.28000000000000003</v>
      </c>
      <c r="G39" s="37">
        <v>0.31</v>
      </c>
      <c r="H39" s="37">
        <v>0.2</v>
      </c>
      <c r="I39" s="37">
        <v>0.18</v>
      </c>
      <c r="J39" s="38">
        <v>0.1</v>
      </c>
      <c r="K39" s="22"/>
      <c r="L39" s="22"/>
      <c r="M39" s="22"/>
      <c r="N39" s="22"/>
      <c r="O39" s="22"/>
      <c r="P39" s="22"/>
    </row>
    <row r="40" spans="1:16" ht="39" customHeight="1" x14ac:dyDescent="0.15">
      <c r="A40" s="22"/>
      <c r="B40" s="35"/>
      <c r="C40" s="1136" t="s">
        <v>567</v>
      </c>
      <c r="D40" s="1136"/>
      <c r="E40" s="1137"/>
      <c r="F40" s="36">
        <v>0.02</v>
      </c>
      <c r="G40" s="37">
        <v>0.02</v>
      </c>
      <c r="H40" s="37">
        <v>0.02</v>
      </c>
      <c r="I40" s="37">
        <v>0.06</v>
      </c>
      <c r="J40" s="38">
        <v>0.04</v>
      </c>
      <c r="K40" s="22"/>
      <c r="L40" s="22"/>
      <c r="M40" s="22"/>
      <c r="N40" s="22"/>
      <c r="O40" s="22"/>
      <c r="P40" s="22"/>
    </row>
    <row r="41" spans="1:16" ht="39" customHeight="1" x14ac:dyDescent="0.15">
      <c r="A41" s="22"/>
      <c r="B41" s="35"/>
      <c r="C41" s="1136" t="s">
        <v>568</v>
      </c>
      <c r="D41" s="1136"/>
      <c r="E41" s="1137"/>
      <c r="F41" s="36">
        <v>0.76</v>
      </c>
      <c r="G41" s="37">
        <v>0.76</v>
      </c>
      <c r="H41" s="37">
        <v>0.75</v>
      </c>
      <c r="I41" s="37">
        <v>0.7</v>
      </c>
      <c r="J41" s="38">
        <v>0</v>
      </c>
      <c r="K41" s="22"/>
      <c r="L41" s="22"/>
      <c r="M41" s="22"/>
      <c r="N41" s="22"/>
      <c r="O41" s="22"/>
      <c r="P41" s="22"/>
    </row>
    <row r="42" spans="1:16" ht="39" customHeight="1" x14ac:dyDescent="0.15">
      <c r="A42" s="22"/>
      <c r="B42" s="39"/>
      <c r="C42" s="1136" t="s">
        <v>569</v>
      </c>
      <c r="D42" s="1136"/>
      <c r="E42" s="1137"/>
      <c r="F42" s="36" t="s">
        <v>514</v>
      </c>
      <c r="G42" s="37" t="s">
        <v>514</v>
      </c>
      <c r="H42" s="37" t="s">
        <v>514</v>
      </c>
      <c r="I42" s="37" t="s">
        <v>514</v>
      </c>
      <c r="J42" s="38" t="s">
        <v>514</v>
      </c>
      <c r="K42" s="22"/>
      <c r="L42" s="22"/>
      <c r="M42" s="22"/>
      <c r="N42" s="22"/>
      <c r="O42" s="22"/>
      <c r="P42" s="22"/>
    </row>
    <row r="43" spans="1:16" ht="39" customHeight="1" thickBot="1" x14ac:dyDescent="0.2">
      <c r="A43" s="22"/>
      <c r="B43" s="40"/>
      <c r="C43" s="1138" t="s">
        <v>570</v>
      </c>
      <c r="D43" s="1138"/>
      <c r="E43" s="1139"/>
      <c r="F43" s="41">
        <v>0.03</v>
      </c>
      <c r="G43" s="42">
        <v>0</v>
      </c>
      <c r="H43" s="42" t="s">
        <v>514</v>
      </c>
      <c r="I43" s="42" t="s">
        <v>514</v>
      </c>
      <c r="J43" s="43" t="s">
        <v>514</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15zW1w1LnNAzRlVs6lqsWy0bjqzoZz5eYyrztubWz8fwY/i04IMEw5AL/mzOddk17NIyX+VPBbYjRrwLIFfXFQ==" saltValue="Zl7RbvLtcXQYvkY5MEX7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556</v>
      </c>
      <c r="L44" s="54" t="s">
        <v>557</v>
      </c>
      <c r="M44" s="54" t="s">
        <v>558</v>
      </c>
      <c r="N44" s="54" t="s">
        <v>559</v>
      </c>
      <c r="O44" s="55" t="s">
        <v>560</v>
      </c>
      <c r="P44" s="46"/>
      <c r="Q44" s="46"/>
      <c r="R44" s="46"/>
      <c r="S44" s="46"/>
      <c r="T44" s="46"/>
      <c r="U44" s="46"/>
    </row>
    <row r="45" spans="1:21" ht="30.75" customHeight="1" x14ac:dyDescent="0.15">
      <c r="A45" s="46"/>
      <c r="B45" s="1142" t="s">
        <v>10</v>
      </c>
      <c r="C45" s="1143"/>
      <c r="D45" s="56"/>
      <c r="E45" s="1148" t="s">
        <v>11</v>
      </c>
      <c r="F45" s="1148"/>
      <c r="G45" s="1148"/>
      <c r="H45" s="1148"/>
      <c r="I45" s="1148"/>
      <c r="J45" s="1149"/>
      <c r="K45" s="57">
        <v>209</v>
      </c>
      <c r="L45" s="58">
        <v>217</v>
      </c>
      <c r="M45" s="58">
        <v>235</v>
      </c>
      <c r="N45" s="58">
        <v>239</v>
      </c>
      <c r="O45" s="59">
        <v>236</v>
      </c>
      <c r="P45" s="46"/>
      <c r="Q45" s="46"/>
      <c r="R45" s="46"/>
      <c r="S45" s="46"/>
      <c r="T45" s="46"/>
      <c r="U45" s="46"/>
    </row>
    <row r="46" spans="1:21" ht="30.75" customHeight="1" x14ac:dyDescent="0.15">
      <c r="A46" s="46"/>
      <c r="B46" s="1144"/>
      <c r="C46" s="1145"/>
      <c r="D46" s="60"/>
      <c r="E46" s="1150" t="s">
        <v>12</v>
      </c>
      <c r="F46" s="1150"/>
      <c r="G46" s="1150"/>
      <c r="H46" s="1150"/>
      <c r="I46" s="1150"/>
      <c r="J46" s="1151"/>
      <c r="K46" s="61" t="s">
        <v>514</v>
      </c>
      <c r="L46" s="62" t="s">
        <v>514</v>
      </c>
      <c r="M46" s="62" t="s">
        <v>514</v>
      </c>
      <c r="N46" s="62" t="s">
        <v>514</v>
      </c>
      <c r="O46" s="63" t="s">
        <v>514</v>
      </c>
      <c r="P46" s="46"/>
      <c r="Q46" s="46"/>
      <c r="R46" s="46"/>
      <c r="S46" s="46"/>
      <c r="T46" s="46"/>
      <c r="U46" s="46"/>
    </row>
    <row r="47" spans="1:21" ht="30.75" customHeight="1" x14ac:dyDescent="0.15">
      <c r="A47" s="46"/>
      <c r="B47" s="1144"/>
      <c r="C47" s="1145"/>
      <c r="D47" s="60"/>
      <c r="E47" s="1150" t="s">
        <v>13</v>
      </c>
      <c r="F47" s="1150"/>
      <c r="G47" s="1150"/>
      <c r="H47" s="1150"/>
      <c r="I47" s="1150"/>
      <c r="J47" s="1151"/>
      <c r="K47" s="61" t="s">
        <v>514</v>
      </c>
      <c r="L47" s="62" t="s">
        <v>514</v>
      </c>
      <c r="M47" s="62" t="s">
        <v>514</v>
      </c>
      <c r="N47" s="62" t="s">
        <v>514</v>
      </c>
      <c r="O47" s="63" t="s">
        <v>514</v>
      </c>
      <c r="P47" s="46"/>
      <c r="Q47" s="46"/>
      <c r="R47" s="46"/>
      <c r="S47" s="46"/>
      <c r="T47" s="46"/>
      <c r="U47" s="46"/>
    </row>
    <row r="48" spans="1:21" ht="30.75" customHeight="1" x14ac:dyDescent="0.15">
      <c r="A48" s="46"/>
      <c r="B48" s="1144"/>
      <c r="C48" s="1145"/>
      <c r="D48" s="60"/>
      <c r="E48" s="1150" t="s">
        <v>14</v>
      </c>
      <c r="F48" s="1150"/>
      <c r="G48" s="1150"/>
      <c r="H48" s="1150"/>
      <c r="I48" s="1150"/>
      <c r="J48" s="1151"/>
      <c r="K48" s="61">
        <v>145</v>
      </c>
      <c r="L48" s="62">
        <v>133</v>
      </c>
      <c r="M48" s="62">
        <v>134</v>
      </c>
      <c r="N48" s="62">
        <v>126</v>
      </c>
      <c r="O48" s="63">
        <v>134</v>
      </c>
      <c r="P48" s="46"/>
      <c r="Q48" s="46"/>
      <c r="R48" s="46"/>
      <c r="S48" s="46"/>
      <c r="T48" s="46"/>
      <c r="U48" s="46"/>
    </row>
    <row r="49" spans="1:21" ht="30.75" customHeight="1" x14ac:dyDescent="0.15">
      <c r="A49" s="46"/>
      <c r="B49" s="1144"/>
      <c r="C49" s="1145"/>
      <c r="D49" s="60"/>
      <c r="E49" s="1150" t="s">
        <v>15</v>
      </c>
      <c r="F49" s="1150"/>
      <c r="G49" s="1150"/>
      <c r="H49" s="1150"/>
      <c r="I49" s="1150"/>
      <c r="J49" s="1151"/>
      <c r="K49" s="61">
        <v>6</v>
      </c>
      <c r="L49" s="62">
        <v>2</v>
      </c>
      <c r="M49" s="62">
        <v>3</v>
      </c>
      <c r="N49" s="62">
        <v>3</v>
      </c>
      <c r="O49" s="63">
        <v>3</v>
      </c>
      <c r="P49" s="46"/>
      <c r="Q49" s="46"/>
      <c r="R49" s="46"/>
      <c r="S49" s="46"/>
      <c r="T49" s="46"/>
      <c r="U49" s="46"/>
    </row>
    <row r="50" spans="1:21" ht="30.75" customHeight="1" x14ac:dyDescent="0.15">
      <c r="A50" s="46"/>
      <c r="B50" s="1144"/>
      <c r="C50" s="1145"/>
      <c r="D50" s="60"/>
      <c r="E50" s="1150" t="s">
        <v>16</v>
      </c>
      <c r="F50" s="1150"/>
      <c r="G50" s="1150"/>
      <c r="H50" s="1150"/>
      <c r="I50" s="1150"/>
      <c r="J50" s="1151"/>
      <c r="K50" s="61" t="s">
        <v>514</v>
      </c>
      <c r="L50" s="62" t="s">
        <v>514</v>
      </c>
      <c r="M50" s="62" t="s">
        <v>514</v>
      </c>
      <c r="N50" s="62" t="s">
        <v>514</v>
      </c>
      <c r="O50" s="63" t="s">
        <v>514</v>
      </c>
      <c r="P50" s="46"/>
      <c r="Q50" s="46"/>
      <c r="R50" s="46"/>
      <c r="S50" s="46"/>
      <c r="T50" s="46"/>
      <c r="U50" s="46"/>
    </row>
    <row r="51" spans="1:21" ht="30.75" customHeight="1" x14ac:dyDescent="0.15">
      <c r="A51" s="46"/>
      <c r="B51" s="1146"/>
      <c r="C51" s="1147"/>
      <c r="D51" s="64"/>
      <c r="E51" s="1150" t="s">
        <v>17</v>
      </c>
      <c r="F51" s="1150"/>
      <c r="G51" s="1150"/>
      <c r="H51" s="1150"/>
      <c r="I51" s="1150"/>
      <c r="J51" s="1151"/>
      <c r="K51" s="61" t="s">
        <v>514</v>
      </c>
      <c r="L51" s="62" t="s">
        <v>514</v>
      </c>
      <c r="M51" s="62" t="s">
        <v>514</v>
      </c>
      <c r="N51" s="62" t="s">
        <v>514</v>
      </c>
      <c r="O51" s="63" t="s">
        <v>514</v>
      </c>
      <c r="P51" s="46"/>
      <c r="Q51" s="46"/>
      <c r="R51" s="46"/>
      <c r="S51" s="46"/>
      <c r="T51" s="46"/>
      <c r="U51" s="46"/>
    </row>
    <row r="52" spans="1:21" ht="30.75" customHeight="1" x14ac:dyDescent="0.15">
      <c r="A52" s="46"/>
      <c r="B52" s="1152" t="s">
        <v>18</v>
      </c>
      <c r="C52" s="1153"/>
      <c r="D52" s="64"/>
      <c r="E52" s="1150" t="s">
        <v>19</v>
      </c>
      <c r="F52" s="1150"/>
      <c r="G52" s="1150"/>
      <c r="H52" s="1150"/>
      <c r="I52" s="1150"/>
      <c r="J52" s="1151"/>
      <c r="K52" s="61">
        <v>287</v>
      </c>
      <c r="L52" s="62">
        <v>290</v>
      </c>
      <c r="M52" s="62">
        <v>301</v>
      </c>
      <c r="N52" s="62">
        <v>294</v>
      </c>
      <c r="O52" s="63">
        <v>282</v>
      </c>
      <c r="P52" s="46"/>
      <c r="Q52" s="46"/>
      <c r="R52" s="46"/>
      <c r="S52" s="46"/>
      <c r="T52" s="46"/>
      <c r="U52" s="46"/>
    </row>
    <row r="53" spans="1:21" ht="30.75" customHeight="1" thickBot="1" x14ac:dyDescent="0.2">
      <c r="A53" s="46"/>
      <c r="B53" s="1154" t="s">
        <v>20</v>
      </c>
      <c r="C53" s="1155"/>
      <c r="D53" s="65"/>
      <c r="E53" s="1156" t="s">
        <v>21</v>
      </c>
      <c r="F53" s="1156"/>
      <c r="G53" s="1156"/>
      <c r="H53" s="1156"/>
      <c r="I53" s="1156"/>
      <c r="J53" s="1157"/>
      <c r="K53" s="66">
        <v>73</v>
      </c>
      <c r="L53" s="67">
        <v>62</v>
      </c>
      <c r="M53" s="67">
        <v>71</v>
      </c>
      <c r="N53" s="67">
        <v>74</v>
      </c>
      <c r="O53" s="68">
        <v>91</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571</v>
      </c>
      <c r="P55" s="46"/>
      <c r="Q55" s="46"/>
      <c r="R55" s="46"/>
      <c r="S55" s="46"/>
      <c r="T55" s="46"/>
      <c r="U55" s="46"/>
    </row>
    <row r="56" spans="1:21" ht="31.5" customHeight="1" thickBot="1" x14ac:dyDescent="0.2">
      <c r="A56" s="46"/>
      <c r="B56" s="74"/>
      <c r="C56" s="75"/>
      <c r="D56" s="75"/>
      <c r="E56" s="76"/>
      <c r="F56" s="76"/>
      <c r="G56" s="76"/>
      <c r="H56" s="76"/>
      <c r="I56" s="76"/>
      <c r="J56" s="77" t="s">
        <v>2</v>
      </c>
      <c r="K56" s="78" t="s">
        <v>572</v>
      </c>
      <c r="L56" s="79" t="s">
        <v>573</v>
      </c>
      <c r="M56" s="79" t="s">
        <v>574</v>
      </c>
      <c r="N56" s="79" t="s">
        <v>575</v>
      </c>
      <c r="O56" s="80" t="s">
        <v>576</v>
      </c>
      <c r="P56" s="46"/>
      <c r="Q56" s="46"/>
      <c r="R56" s="46"/>
      <c r="S56" s="46"/>
      <c r="T56" s="46"/>
      <c r="U56" s="46"/>
    </row>
    <row r="57" spans="1:21" ht="31.5" customHeight="1" x14ac:dyDescent="0.15">
      <c r="B57" s="1158" t="s">
        <v>24</v>
      </c>
      <c r="C57" s="1159"/>
      <c r="D57" s="1162" t="s">
        <v>25</v>
      </c>
      <c r="E57" s="1163"/>
      <c r="F57" s="1163"/>
      <c r="G57" s="1163"/>
      <c r="H57" s="1163"/>
      <c r="I57" s="1163"/>
      <c r="J57" s="1164"/>
      <c r="K57" s="81"/>
      <c r="L57" s="82"/>
      <c r="M57" s="82"/>
      <c r="N57" s="82"/>
      <c r="O57" s="83"/>
    </row>
    <row r="58" spans="1:21" ht="31.5" customHeight="1" thickBot="1" x14ac:dyDescent="0.2">
      <c r="B58" s="1160"/>
      <c r="C58" s="1161"/>
      <c r="D58" s="1165" t="s">
        <v>26</v>
      </c>
      <c r="E58" s="1166"/>
      <c r="F58" s="1166"/>
      <c r="G58" s="1166"/>
      <c r="H58" s="1166"/>
      <c r="I58" s="1166"/>
      <c r="J58" s="1167"/>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XEYTCYicFKIOJKA+KrKCmIotfkMBFhXcqxBmgzGn6ozlz81HGHZJw5Rs8Z2UujaMvCbmAnhDsoEHq6WauKXRQ==" saltValue="yWxBc3LpJtn8gofghg3R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election activeCell="R54" sqref="R54"/>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556</v>
      </c>
      <c r="J40" s="98" t="s">
        <v>557</v>
      </c>
      <c r="K40" s="98" t="s">
        <v>558</v>
      </c>
      <c r="L40" s="98" t="s">
        <v>559</v>
      </c>
      <c r="M40" s="99" t="s">
        <v>560</v>
      </c>
    </row>
    <row r="41" spans="2:13" ht="27.75" customHeight="1" x14ac:dyDescent="0.15">
      <c r="B41" s="1168" t="s">
        <v>29</v>
      </c>
      <c r="C41" s="1169"/>
      <c r="D41" s="100"/>
      <c r="E41" s="1174" t="s">
        <v>30</v>
      </c>
      <c r="F41" s="1174"/>
      <c r="G41" s="1174"/>
      <c r="H41" s="1175"/>
      <c r="I41" s="333">
        <v>2501</v>
      </c>
      <c r="J41" s="334">
        <v>2513</v>
      </c>
      <c r="K41" s="334">
        <v>2701</v>
      </c>
      <c r="L41" s="334">
        <v>3008</v>
      </c>
      <c r="M41" s="335">
        <v>3124</v>
      </c>
    </row>
    <row r="42" spans="2:13" ht="27.75" customHeight="1" x14ac:dyDescent="0.15">
      <c r="B42" s="1170"/>
      <c r="C42" s="1171"/>
      <c r="D42" s="101"/>
      <c r="E42" s="1176" t="s">
        <v>31</v>
      </c>
      <c r="F42" s="1176"/>
      <c r="G42" s="1176"/>
      <c r="H42" s="1177"/>
      <c r="I42" s="336" t="s">
        <v>514</v>
      </c>
      <c r="J42" s="337" t="s">
        <v>514</v>
      </c>
      <c r="K42" s="337" t="s">
        <v>514</v>
      </c>
      <c r="L42" s="337" t="s">
        <v>514</v>
      </c>
      <c r="M42" s="338" t="s">
        <v>514</v>
      </c>
    </row>
    <row r="43" spans="2:13" ht="27.75" customHeight="1" x14ac:dyDescent="0.15">
      <c r="B43" s="1170"/>
      <c r="C43" s="1171"/>
      <c r="D43" s="101"/>
      <c r="E43" s="1176" t="s">
        <v>32</v>
      </c>
      <c r="F43" s="1176"/>
      <c r="G43" s="1176"/>
      <c r="H43" s="1177"/>
      <c r="I43" s="336">
        <v>1564</v>
      </c>
      <c r="J43" s="337">
        <v>1425</v>
      </c>
      <c r="K43" s="337">
        <v>1330</v>
      </c>
      <c r="L43" s="337">
        <v>1266</v>
      </c>
      <c r="M43" s="338">
        <v>1207</v>
      </c>
    </row>
    <row r="44" spans="2:13" ht="27.75" customHeight="1" x14ac:dyDescent="0.15">
      <c r="B44" s="1170"/>
      <c r="C44" s="1171"/>
      <c r="D44" s="101"/>
      <c r="E44" s="1176" t="s">
        <v>33</v>
      </c>
      <c r="F44" s="1176"/>
      <c r="G44" s="1176"/>
      <c r="H44" s="1177"/>
      <c r="I44" s="336">
        <v>24</v>
      </c>
      <c r="J44" s="337">
        <v>23</v>
      </c>
      <c r="K44" s="337">
        <v>19</v>
      </c>
      <c r="L44" s="337">
        <v>17</v>
      </c>
      <c r="M44" s="338">
        <v>15</v>
      </c>
    </row>
    <row r="45" spans="2:13" ht="27.75" customHeight="1" x14ac:dyDescent="0.15">
      <c r="B45" s="1170"/>
      <c r="C45" s="1171"/>
      <c r="D45" s="101"/>
      <c r="E45" s="1176" t="s">
        <v>34</v>
      </c>
      <c r="F45" s="1176"/>
      <c r="G45" s="1176"/>
      <c r="H45" s="1177"/>
      <c r="I45" s="336">
        <v>571</v>
      </c>
      <c r="J45" s="337">
        <v>538</v>
      </c>
      <c r="K45" s="337">
        <v>523</v>
      </c>
      <c r="L45" s="337">
        <v>526</v>
      </c>
      <c r="M45" s="338">
        <v>520</v>
      </c>
    </row>
    <row r="46" spans="2:13" ht="27.75" customHeight="1" x14ac:dyDescent="0.15">
      <c r="B46" s="1170"/>
      <c r="C46" s="1171"/>
      <c r="D46" s="102"/>
      <c r="E46" s="1176" t="s">
        <v>35</v>
      </c>
      <c r="F46" s="1176"/>
      <c r="G46" s="1176"/>
      <c r="H46" s="1177"/>
      <c r="I46" s="336" t="s">
        <v>514</v>
      </c>
      <c r="J46" s="337" t="s">
        <v>514</v>
      </c>
      <c r="K46" s="337" t="s">
        <v>514</v>
      </c>
      <c r="L46" s="337" t="s">
        <v>514</v>
      </c>
      <c r="M46" s="338" t="s">
        <v>514</v>
      </c>
    </row>
    <row r="47" spans="2:13" ht="27.75" customHeight="1" x14ac:dyDescent="0.15">
      <c r="B47" s="1170"/>
      <c r="C47" s="1171"/>
      <c r="D47" s="103"/>
      <c r="E47" s="1178" t="s">
        <v>36</v>
      </c>
      <c r="F47" s="1179"/>
      <c r="G47" s="1179"/>
      <c r="H47" s="1180"/>
      <c r="I47" s="336" t="s">
        <v>514</v>
      </c>
      <c r="J47" s="337" t="s">
        <v>514</v>
      </c>
      <c r="K47" s="337" t="s">
        <v>514</v>
      </c>
      <c r="L47" s="337" t="s">
        <v>514</v>
      </c>
      <c r="M47" s="338" t="s">
        <v>514</v>
      </c>
    </row>
    <row r="48" spans="2:13" ht="27.75" customHeight="1" x14ac:dyDescent="0.15">
      <c r="B48" s="1170"/>
      <c r="C48" s="1171"/>
      <c r="D48" s="101"/>
      <c r="E48" s="1176" t="s">
        <v>37</v>
      </c>
      <c r="F48" s="1176"/>
      <c r="G48" s="1176"/>
      <c r="H48" s="1177"/>
      <c r="I48" s="336" t="s">
        <v>514</v>
      </c>
      <c r="J48" s="337" t="s">
        <v>514</v>
      </c>
      <c r="K48" s="337" t="s">
        <v>514</v>
      </c>
      <c r="L48" s="337" t="s">
        <v>514</v>
      </c>
      <c r="M48" s="338" t="s">
        <v>514</v>
      </c>
    </row>
    <row r="49" spans="2:13" ht="27.75" customHeight="1" x14ac:dyDescent="0.15">
      <c r="B49" s="1172"/>
      <c r="C49" s="1173"/>
      <c r="D49" s="101"/>
      <c r="E49" s="1176" t="s">
        <v>38</v>
      </c>
      <c r="F49" s="1176"/>
      <c r="G49" s="1176"/>
      <c r="H49" s="1177"/>
      <c r="I49" s="336" t="s">
        <v>514</v>
      </c>
      <c r="J49" s="337" t="s">
        <v>514</v>
      </c>
      <c r="K49" s="337" t="s">
        <v>514</v>
      </c>
      <c r="L49" s="337" t="s">
        <v>514</v>
      </c>
      <c r="M49" s="338" t="s">
        <v>514</v>
      </c>
    </row>
    <row r="50" spans="2:13" ht="27.75" customHeight="1" x14ac:dyDescent="0.15">
      <c r="B50" s="1181" t="s">
        <v>39</v>
      </c>
      <c r="C50" s="1182"/>
      <c r="D50" s="104"/>
      <c r="E50" s="1176" t="s">
        <v>40</v>
      </c>
      <c r="F50" s="1176"/>
      <c r="G50" s="1176"/>
      <c r="H50" s="1177"/>
      <c r="I50" s="336">
        <v>2526</v>
      </c>
      <c r="J50" s="337">
        <v>2567</v>
      </c>
      <c r="K50" s="337">
        <v>2633</v>
      </c>
      <c r="L50" s="337">
        <v>2775</v>
      </c>
      <c r="M50" s="338">
        <v>3072</v>
      </c>
    </row>
    <row r="51" spans="2:13" ht="27.75" customHeight="1" x14ac:dyDescent="0.15">
      <c r="B51" s="1170"/>
      <c r="C51" s="1171"/>
      <c r="D51" s="101"/>
      <c r="E51" s="1176" t="s">
        <v>41</v>
      </c>
      <c r="F51" s="1176"/>
      <c r="G51" s="1176"/>
      <c r="H51" s="1177"/>
      <c r="I51" s="336">
        <v>58</v>
      </c>
      <c r="J51" s="337">
        <v>51</v>
      </c>
      <c r="K51" s="337" t="s">
        <v>514</v>
      </c>
      <c r="L51" s="337" t="s">
        <v>514</v>
      </c>
      <c r="M51" s="338" t="s">
        <v>514</v>
      </c>
    </row>
    <row r="52" spans="2:13" ht="27.75" customHeight="1" x14ac:dyDescent="0.15">
      <c r="B52" s="1172"/>
      <c r="C52" s="1173"/>
      <c r="D52" s="101"/>
      <c r="E52" s="1176" t="s">
        <v>42</v>
      </c>
      <c r="F52" s="1176"/>
      <c r="G52" s="1176"/>
      <c r="H52" s="1177"/>
      <c r="I52" s="336">
        <v>2908</v>
      </c>
      <c r="J52" s="337">
        <v>2886</v>
      </c>
      <c r="K52" s="337">
        <v>2708</v>
      </c>
      <c r="L52" s="337">
        <v>2844</v>
      </c>
      <c r="M52" s="338">
        <v>2937</v>
      </c>
    </row>
    <row r="53" spans="2:13" ht="27.75" customHeight="1" thickBot="1" x14ac:dyDescent="0.2">
      <c r="B53" s="1183" t="s">
        <v>43</v>
      </c>
      <c r="C53" s="1184"/>
      <c r="D53" s="105"/>
      <c r="E53" s="1185" t="s">
        <v>44</v>
      </c>
      <c r="F53" s="1185"/>
      <c r="G53" s="1185"/>
      <c r="H53" s="1186"/>
      <c r="I53" s="339">
        <v>-831</v>
      </c>
      <c r="J53" s="340">
        <v>-1005</v>
      </c>
      <c r="K53" s="340">
        <v>-768</v>
      </c>
      <c r="L53" s="340">
        <v>-802</v>
      </c>
      <c r="M53" s="341">
        <v>-1143</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YTcAIsMpI7aBxx1LIrcEuENQLMlP9+xxwa++ltTQqXqknSymM8/erpP4hgtCH+w0hGpRfiqa6h2B8nejO4tTnQ==" saltValue="QXmYTklRo6p6/aFfoo9a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558</v>
      </c>
      <c r="G54" s="114" t="s">
        <v>559</v>
      </c>
      <c r="H54" s="115" t="s">
        <v>560</v>
      </c>
    </row>
    <row r="55" spans="2:8" ht="52.5" customHeight="1" x14ac:dyDescent="0.15">
      <c r="B55" s="116"/>
      <c r="C55" s="1195" t="s">
        <v>47</v>
      </c>
      <c r="D55" s="1195"/>
      <c r="E55" s="1196"/>
      <c r="F55" s="117">
        <v>772</v>
      </c>
      <c r="G55" s="117">
        <v>831</v>
      </c>
      <c r="H55" s="118">
        <v>908</v>
      </c>
    </row>
    <row r="56" spans="2:8" ht="52.5" customHeight="1" x14ac:dyDescent="0.15">
      <c r="B56" s="119"/>
      <c r="C56" s="1197" t="s">
        <v>48</v>
      </c>
      <c r="D56" s="1197"/>
      <c r="E56" s="1198"/>
      <c r="F56" s="120">
        <v>139</v>
      </c>
      <c r="G56" s="120">
        <v>189</v>
      </c>
      <c r="H56" s="121">
        <v>300</v>
      </c>
    </row>
    <row r="57" spans="2:8" ht="53.25" customHeight="1" x14ac:dyDescent="0.15">
      <c r="B57" s="119"/>
      <c r="C57" s="1199" t="s">
        <v>49</v>
      </c>
      <c r="D57" s="1199"/>
      <c r="E57" s="1200"/>
      <c r="F57" s="122">
        <v>1520</v>
      </c>
      <c r="G57" s="122">
        <v>1531</v>
      </c>
      <c r="H57" s="123">
        <v>1591</v>
      </c>
    </row>
    <row r="58" spans="2:8" ht="45.75" customHeight="1" x14ac:dyDescent="0.15">
      <c r="B58" s="124"/>
      <c r="C58" s="1187" t="s">
        <v>580</v>
      </c>
      <c r="D58" s="1188"/>
      <c r="E58" s="1189"/>
      <c r="F58" s="125">
        <v>311</v>
      </c>
      <c r="G58" s="125">
        <v>327</v>
      </c>
      <c r="H58" s="126">
        <v>330</v>
      </c>
    </row>
    <row r="59" spans="2:8" ht="45.75" customHeight="1" x14ac:dyDescent="0.15">
      <c r="B59" s="124"/>
      <c r="C59" s="1187" t="s">
        <v>581</v>
      </c>
      <c r="D59" s="1188"/>
      <c r="E59" s="1189"/>
      <c r="F59" s="125">
        <v>241</v>
      </c>
      <c r="G59" s="125">
        <v>242</v>
      </c>
      <c r="H59" s="126">
        <v>242</v>
      </c>
    </row>
    <row r="60" spans="2:8" ht="45.75" customHeight="1" x14ac:dyDescent="0.15">
      <c r="B60" s="124"/>
      <c r="C60" s="1187" t="s">
        <v>582</v>
      </c>
      <c r="D60" s="1188"/>
      <c r="E60" s="1189"/>
      <c r="F60" s="125">
        <v>233</v>
      </c>
      <c r="G60" s="125">
        <v>223</v>
      </c>
      <c r="H60" s="126">
        <v>223</v>
      </c>
    </row>
    <row r="61" spans="2:8" ht="45.75" customHeight="1" x14ac:dyDescent="0.15">
      <c r="B61" s="124"/>
      <c r="C61" s="1187" t="s">
        <v>583</v>
      </c>
      <c r="D61" s="1188"/>
      <c r="E61" s="1189"/>
      <c r="F61" s="125">
        <v>198</v>
      </c>
      <c r="G61" s="125">
        <v>199</v>
      </c>
      <c r="H61" s="126">
        <v>213</v>
      </c>
    </row>
    <row r="62" spans="2:8" ht="45.75" customHeight="1" thickBot="1" x14ac:dyDescent="0.2">
      <c r="B62" s="127"/>
      <c r="C62" s="1190" t="s">
        <v>584</v>
      </c>
      <c r="D62" s="1191"/>
      <c r="E62" s="1192"/>
      <c r="F62" s="128">
        <v>129</v>
      </c>
      <c r="G62" s="128">
        <v>133</v>
      </c>
      <c r="H62" s="129">
        <v>174</v>
      </c>
    </row>
    <row r="63" spans="2:8" ht="52.5" customHeight="1" thickBot="1" x14ac:dyDescent="0.2">
      <c r="B63" s="130"/>
      <c r="C63" s="1193" t="s">
        <v>50</v>
      </c>
      <c r="D63" s="1193"/>
      <c r="E63" s="1194"/>
      <c r="F63" s="131">
        <v>2431</v>
      </c>
      <c r="G63" s="131">
        <v>2551</v>
      </c>
      <c r="H63" s="132">
        <v>2799</v>
      </c>
    </row>
    <row r="64" spans="2:8" x14ac:dyDescent="0.15"/>
  </sheetData>
  <sheetProtection algorithmName="SHA-512" hashValue="VlvWb6RYtTS9AzS9gqHgXolB7EbtN+LLU4bmQK2/D2bJh25XG10+HLRhUoVP9X0H3W4HIWhhD7vfxENsj/240w==" saltValue="wTAy7XIm1Ir+hChDy+3A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4D13E-F676-4929-B04A-33BD1333A7BE}">
  <sheetPr>
    <pageSetUpPr fitToPage="1"/>
  </sheetPr>
  <dimension ref="A1:DE85"/>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246" customWidth="1"/>
    <col min="2" max="107" width="2.5" style="246" customWidth="1"/>
    <col min="108" max="108" width="6.125" style="252" customWidth="1"/>
    <col min="109" max="109" width="5.875" style="250" customWidth="1"/>
    <col min="110" max="16384" width="8.625" style="246" hidden="1"/>
  </cols>
  <sheetData>
    <row r="1" spans="1:109" ht="42.75" customHeight="1" x14ac:dyDescent="0.15">
      <c r="A1" s="1201"/>
      <c r="B1" s="1202"/>
      <c r="DD1" s="246"/>
      <c r="DE1" s="246"/>
    </row>
    <row r="2" spans="1:109" ht="25.5" customHeight="1" x14ac:dyDescent="0.15">
      <c r="A2" s="1203"/>
      <c r="C2" s="1203"/>
      <c r="O2" s="1203"/>
      <c r="P2" s="1203"/>
      <c r="Q2" s="1203"/>
      <c r="R2" s="1203"/>
      <c r="S2" s="1203"/>
      <c r="T2" s="1203"/>
      <c r="U2" s="1203"/>
      <c r="V2" s="1203"/>
      <c r="W2" s="1203"/>
      <c r="X2" s="1203"/>
      <c r="Y2" s="1203"/>
      <c r="Z2" s="1203"/>
      <c r="AA2" s="1203"/>
      <c r="AB2" s="1203"/>
      <c r="AC2" s="1203"/>
      <c r="AD2" s="1203"/>
      <c r="AE2" s="1203"/>
      <c r="AF2" s="1203"/>
      <c r="AG2" s="1203"/>
      <c r="AH2" s="1203"/>
      <c r="AI2" s="1203"/>
      <c r="AU2" s="1203"/>
      <c r="BG2" s="1203"/>
      <c r="BS2" s="1203"/>
      <c r="CE2" s="1203"/>
      <c r="CQ2" s="1203"/>
      <c r="DD2" s="246"/>
      <c r="DE2" s="246"/>
    </row>
    <row r="3" spans="1:109" ht="25.5" customHeight="1" x14ac:dyDescent="0.15">
      <c r="A3" s="1203"/>
      <c r="C3" s="1203"/>
      <c r="O3" s="1203"/>
      <c r="P3" s="1203"/>
      <c r="Q3" s="1203"/>
      <c r="R3" s="1203"/>
      <c r="S3" s="1203"/>
      <c r="T3" s="1203"/>
      <c r="U3" s="1203"/>
      <c r="V3" s="1203"/>
      <c r="W3" s="1203"/>
      <c r="X3" s="1203"/>
      <c r="Y3" s="1203"/>
      <c r="Z3" s="1203"/>
      <c r="AA3" s="1203"/>
      <c r="AB3" s="1203"/>
      <c r="AC3" s="1203"/>
      <c r="AD3" s="1203"/>
      <c r="AE3" s="1203"/>
      <c r="AF3" s="1203"/>
      <c r="AG3" s="1203"/>
      <c r="AH3" s="1203"/>
      <c r="AI3" s="1203"/>
      <c r="AU3" s="1203"/>
      <c r="BG3" s="1203"/>
      <c r="BS3" s="1203"/>
      <c r="CE3" s="1203"/>
      <c r="CQ3" s="1203"/>
      <c r="DD3" s="246"/>
      <c r="DE3" s="246"/>
    </row>
    <row r="4" spans="1:109" s="244" customFormat="1" x14ac:dyDescent="0.15">
      <c r="A4" s="1203"/>
      <c r="B4" s="1203"/>
      <c r="C4" s="1203"/>
      <c r="D4" s="1203"/>
      <c r="E4" s="1203"/>
      <c r="F4" s="1203"/>
      <c r="G4" s="1203"/>
      <c r="H4" s="1203"/>
      <c r="I4" s="1203"/>
      <c r="J4" s="1203"/>
      <c r="K4" s="1203"/>
      <c r="L4" s="1203"/>
      <c r="M4" s="1203"/>
      <c r="N4" s="1203"/>
      <c r="O4" s="1203"/>
      <c r="P4" s="1203"/>
      <c r="Q4" s="1203"/>
      <c r="R4" s="1203"/>
      <c r="S4" s="1203"/>
      <c r="T4" s="1203"/>
      <c r="U4" s="1203"/>
      <c r="V4" s="1203"/>
      <c r="W4" s="1203"/>
      <c r="X4" s="1203"/>
      <c r="Y4" s="1203"/>
      <c r="Z4" s="1203"/>
      <c r="AA4" s="1203"/>
      <c r="AB4" s="1203"/>
      <c r="AC4" s="1203"/>
      <c r="AD4" s="1203"/>
      <c r="AE4" s="1203"/>
      <c r="AF4" s="1203"/>
      <c r="AG4" s="1203"/>
      <c r="AH4" s="1203"/>
      <c r="AI4" s="1203"/>
      <c r="AJ4" s="1203"/>
      <c r="AK4" s="1203"/>
      <c r="AL4" s="1203"/>
      <c r="AM4" s="1203"/>
      <c r="AN4" s="1203"/>
      <c r="AO4" s="1203"/>
      <c r="AP4" s="1203"/>
      <c r="AQ4" s="1203"/>
      <c r="AR4" s="1203"/>
      <c r="AS4" s="1203"/>
      <c r="AT4" s="1203"/>
      <c r="AU4" s="1203"/>
      <c r="AV4" s="1203"/>
      <c r="AW4" s="1203"/>
      <c r="AX4" s="1203"/>
      <c r="AY4" s="1203"/>
      <c r="AZ4" s="1203"/>
      <c r="BA4" s="1203"/>
      <c r="BB4" s="1203"/>
      <c r="BC4" s="1203"/>
      <c r="BD4" s="1203"/>
      <c r="BE4" s="1203"/>
      <c r="BF4" s="1203"/>
      <c r="BG4" s="1203"/>
      <c r="BH4" s="1203"/>
      <c r="BI4" s="1203"/>
      <c r="BJ4" s="1203"/>
      <c r="BK4" s="1203"/>
      <c r="BL4" s="1203"/>
      <c r="BM4" s="1203"/>
      <c r="BN4" s="1203"/>
      <c r="BO4" s="1203"/>
      <c r="BP4" s="1203"/>
      <c r="BQ4" s="1203"/>
      <c r="BR4" s="1203"/>
      <c r="BS4" s="1203"/>
      <c r="BT4" s="1203"/>
      <c r="BU4" s="1203"/>
      <c r="BV4" s="1203"/>
      <c r="BW4" s="1203"/>
      <c r="BX4" s="1203"/>
      <c r="BY4" s="1203"/>
      <c r="BZ4" s="1203"/>
      <c r="CA4" s="1203"/>
      <c r="CB4" s="1203"/>
      <c r="CC4" s="1203"/>
      <c r="CD4" s="1203"/>
      <c r="CE4" s="1203"/>
      <c r="CF4" s="1203"/>
      <c r="CG4" s="1203"/>
      <c r="CH4" s="1203"/>
      <c r="CI4" s="1203"/>
      <c r="CJ4" s="1203"/>
      <c r="CK4" s="1203"/>
      <c r="CL4" s="1203"/>
      <c r="CM4" s="1203"/>
      <c r="CN4" s="1203"/>
      <c r="CO4" s="1203"/>
      <c r="CP4" s="1203"/>
      <c r="CQ4" s="1203"/>
      <c r="CR4" s="1203"/>
      <c r="CS4" s="1203"/>
      <c r="CT4" s="1203"/>
      <c r="CU4" s="1203"/>
      <c r="CV4" s="1203"/>
      <c r="CW4" s="1203"/>
      <c r="CX4" s="1203"/>
      <c r="CY4" s="1203"/>
      <c r="CZ4" s="1203"/>
      <c r="DA4" s="1203"/>
      <c r="DB4" s="1203"/>
      <c r="DC4" s="1203"/>
      <c r="DD4" s="1203"/>
      <c r="DE4" s="1203"/>
    </row>
    <row r="5" spans="1:109" s="244" customFormat="1" x14ac:dyDescent="0.15">
      <c r="A5" s="1203"/>
      <c r="B5" s="1203"/>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c r="AE5" s="1203"/>
      <c r="AF5" s="1203"/>
      <c r="AG5" s="1203"/>
      <c r="AH5" s="1203"/>
      <c r="AI5" s="1203"/>
      <c r="AJ5" s="1203"/>
      <c r="AK5" s="1203"/>
      <c r="AL5" s="1203"/>
      <c r="AM5" s="1203"/>
      <c r="AN5" s="1203"/>
      <c r="AO5" s="1203"/>
      <c r="AP5" s="1203"/>
      <c r="AQ5" s="1203"/>
      <c r="AR5" s="1203"/>
      <c r="AS5" s="1203"/>
      <c r="AT5" s="1203"/>
      <c r="AU5" s="1203"/>
      <c r="AV5" s="1203"/>
      <c r="AW5" s="1203"/>
      <c r="AX5" s="1203"/>
      <c r="AY5" s="1203"/>
      <c r="AZ5" s="1203"/>
      <c r="BA5" s="1203"/>
      <c r="BB5" s="1203"/>
      <c r="BC5" s="1203"/>
      <c r="BD5" s="1203"/>
      <c r="BE5" s="1203"/>
      <c r="BF5" s="1203"/>
      <c r="BG5" s="1203"/>
      <c r="BH5" s="1203"/>
      <c r="BI5" s="1203"/>
      <c r="BJ5" s="1203"/>
      <c r="BK5" s="1203"/>
      <c r="BL5" s="1203"/>
      <c r="BM5" s="1203"/>
      <c r="BN5" s="1203"/>
      <c r="BO5" s="1203"/>
      <c r="BP5" s="1203"/>
      <c r="BQ5" s="1203"/>
      <c r="BR5" s="1203"/>
      <c r="BS5" s="1203"/>
      <c r="BT5" s="1203"/>
      <c r="BU5" s="1203"/>
      <c r="BV5" s="1203"/>
      <c r="BW5" s="1203"/>
      <c r="BX5" s="1203"/>
      <c r="BY5" s="1203"/>
      <c r="BZ5" s="1203"/>
      <c r="CA5" s="1203"/>
      <c r="CB5" s="1203"/>
      <c r="CC5" s="1203"/>
      <c r="CD5" s="1203"/>
      <c r="CE5" s="1203"/>
      <c r="CF5" s="1203"/>
      <c r="CG5" s="1203"/>
      <c r="CH5" s="1203"/>
      <c r="CI5" s="1203"/>
      <c r="CJ5" s="1203"/>
      <c r="CK5" s="1203"/>
      <c r="CL5" s="1203"/>
      <c r="CM5" s="1203"/>
      <c r="CN5" s="1203"/>
      <c r="CO5" s="1203"/>
      <c r="CP5" s="1203"/>
      <c r="CQ5" s="1203"/>
      <c r="CR5" s="1203"/>
      <c r="CS5" s="1203"/>
      <c r="CT5" s="1203"/>
      <c r="CU5" s="1203"/>
      <c r="CV5" s="1203"/>
      <c r="CW5" s="1203"/>
      <c r="CX5" s="1203"/>
      <c r="CY5" s="1203"/>
      <c r="CZ5" s="1203"/>
      <c r="DA5" s="1203"/>
      <c r="DB5" s="1203"/>
      <c r="DC5" s="1203"/>
      <c r="DD5" s="1203"/>
      <c r="DE5" s="1203"/>
    </row>
    <row r="6" spans="1:109" s="244" customFormat="1" x14ac:dyDescent="0.15">
      <c r="A6" s="1203"/>
      <c r="B6" s="1203"/>
      <c r="C6" s="1203"/>
      <c r="D6" s="1203"/>
      <c r="E6" s="1203"/>
      <c r="F6" s="1203"/>
      <c r="G6" s="1203"/>
      <c r="H6" s="1203"/>
      <c r="I6" s="1203"/>
      <c r="J6" s="1203"/>
      <c r="K6" s="1203"/>
      <c r="L6" s="1203"/>
      <c r="M6" s="1203"/>
      <c r="N6" s="1203"/>
      <c r="O6" s="1203"/>
      <c r="P6" s="1203"/>
      <c r="Q6" s="1203"/>
      <c r="R6" s="1203"/>
      <c r="S6" s="1203"/>
      <c r="T6" s="1203"/>
      <c r="U6" s="1203"/>
      <c r="V6" s="1203"/>
      <c r="W6" s="1203"/>
      <c r="X6" s="1203"/>
      <c r="Y6" s="1203"/>
      <c r="Z6" s="1203"/>
      <c r="AA6" s="1203"/>
      <c r="AB6" s="1203"/>
      <c r="AC6" s="1203"/>
      <c r="AD6" s="1203"/>
      <c r="AE6" s="1203"/>
      <c r="AF6" s="1203"/>
      <c r="AG6" s="1203"/>
      <c r="AH6" s="1203"/>
      <c r="AI6" s="1203"/>
      <c r="AJ6" s="1203"/>
      <c r="AK6" s="1203"/>
      <c r="AL6" s="1203"/>
      <c r="AM6" s="1203"/>
      <c r="AN6" s="1203"/>
      <c r="AO6" s="1203"/>
      <c r="AP6" s="1203"/>
      <c r="AQ6" s="1203"/>
      <c r="AR6" s="1203"/>
      <c r="AS6" s="1203"/>
      <c r="AT6" s="1203"/>
      <c r="AU6" s="1203"/>
      <c r="AV6" s="1203"/>
      <c r="AW6" s="1203"/>
      <c r="AX6" s="1203"/>
      <c r="AY6" s="1203"/>
      <c r="AZ6" s="1203"/>
      <c r="BA6" s="1203"/>
      <c r="BB6" s="1203"/>
      <c r="BC6" s="1203"/>
      <c r="BD6" s="1203"/>
      <c r="BE6" s="1203"/>
      <c r="BF6" s="1203"/>
      <c r="BG6" s="1203"/>
      <c r="BH6" s="1203"/>
      <c r="BI6" s="1203"/>
      <c r="BJ6" s="1203"/>
      <c r="BK6" s="1203"/>
      <c r="BL6" s="1203"/>
      <c r="BM6" s="1203"/>
      <c r="BN6" s="1203"/>
      <c r="BO6" s="1203"/>
      <c r="BP6" s="1203"/>
      <c r="BQ6" s="1203"/>
      <c r="BR6" s="1203"/>
      <c r="BS6" s="1203"/>
      <c r="BT6" s="1203"/>
      <c r="BU6" s="1203"/>
      <c r="BV6" s="1203"/>
      <c r="BW6" s="1203"/>
      <c r="BX6" s="1203"/>
      <c r="BY6" s="1203"/>
      <c r="BZ6" s="1203"/>
      <c r="CA6" s="1203"/>
      <c r="CB6" s="1203"/>
      <c r="CC6" s="1203"/>
      <c r="CD6" s="1203"/>
      <c r="CE6" s="1203"/>
      <c r="CF6" s="1203"/>
      <c r="CG6" s="1203"/>
      <c r="CH6" s="1203"/>
      <c r="CI6" s="1203"/>
      <c r="CJ6" s="1203"/>
      <c r="CK6" s="1203"/>
      <c r="CL6" s="1203"/>
      <c r="CM6" s="1203"/>
      <c r="CN6" s="1203"/>
      <c r="CO6" s="1203"/>
      <c r="CP6" s="1203"/>
      <c r="CQ6" s="1203"/>
      <c r="CR6" s="1203"/>
      <c r="CS6" s="1203"/>
      <c r="CT6" s="1203"/>
      <c r="CU6" s="1203"/>
      <c r="CV6" s="1203"/>
      <c r="CW6" s="1203"/>
      <c r="CX6" s="1203"/>
      <c r="CY6" s="1203"/>
      <c r="CZ6" s="1203"/>
      <c r="DA6" s="1203"/>
      <c r="DB6" s="1203"/>
      <c r="DC6" s="1203"/>
      <c r="DD6" s="1203"/>
      <c r="DE6" s="1203"/>
    </row>
    <row r="7" spans="1:109" s="244" customFormat="1" x14ac:dyDescent="0.15">
      <c r="A7" s="1203"/>
      <c r="B7" s="1203"/>
      <c r="C7" s="1203"/>
      <c r="D7" s="1203"/>
      <c r="E7" s="1203"/>
      <c r="F7" s="1203"/>
      <c r="G7" s="1203"/>
      <c r="H7" s="1203"/>
      <c r="I7" s="1203"/>
      <c r="J7" s="1203"/>
      <c r="K7" s="1203"/>
      <c r="L7" s="1203"/>
      <c r="M7" s="1203"/>
      <c r="N7" s="1203"/>
      <c r="O7" s="1203"/>
      <c r="P7" s="1203"/>
      <c r="Q7" s="1203"/>
      <c r="R7" s="1203"/>
      <c r="S7" s="1203"/>
      <c r="T7" s="1203"/>
      <c r="U7" s="1203"/>
      <c r="V7" s="1203"/>
      <c r="W7" s="1203"/>
      <c r="X7" s="1203"/>
      <c r="Y7" s="1203"/>
      <c r="Z7" s="1203"/>
      <c r="AA7" s="1203"/>
      <c r="AB7" s="1203"/>
      <c r="AC7" s="1203"/>
      <c r="AD7" s="1203"/>
      <c r="AE7" s="1203"/>
      <c r="AF7" s="1203"/>
      <c r="AG7" s="1203"/>
      <c r="AH7" s="1203"/>
      <c r="AI7" s="1203"/>
      <c r="AJ7" s="1203"/>
      <c r="AK7" s="1203"/>
      <c r="AL7" s="1203"/>
      <c r="AM7" s="1203"/>
      <c r="AN7" s="1203"/>
      <c r="AO7" s="1203"/>
      <c r="AP7" s="1203"/>
      <c r="AQ7" s="1203"/>
      <c r="AR7" s="1203"/>
      <c r="AS7" s="1203"/>
      <c r="AT7" s="1203"/>
      <c r="AU7" s="1203"/>
      <c r="AV7" s="1203"/>
      <c r="AW7" s="1203"/>
      <c r="AX7" s="1203"/>
      <c r="AY7" s="1203"/>
      <c r="AZ7" s="1203"/>
      <c r="BA7" s="1203"/>
      <c r="BB7" s="1203"/>
      <c r="BC7" s="1203"/>
      <c r="BD7" s="1203"/>
      <c r="BE7" s="1203"/>
      <c r="BF7" s="1203"/>
      <c r="BG7" s="1203"/>
      <c r="BH7" s="1203"/>
      <c r="BI7" s="1203"/>
      <c r="BJ7" s="1203"/>
      <c r="BK7" s="1203"/>
      <c r="BL7" s="1203"/>
      <c r="BM7" s="1203"/>
      <c r="BN7" s="1203"/>
      <c r="BO7" s="1203"/>
      <c r="BP7" s="1203"/>
      <c r="BQ7" s="1203"/>
      <c r="BR7" s="1203"/>
      <c r="BS7" s="1203"/>
      <c r="BT7" s="1203"/>
      <c r="BU7" s="1203"/>
      <c r="BV7" s="1203"/>
      <c r="BW7" s="1203"/>
      <c r="BX7" s="1203"/>
      <c r="BY7" s="1203"/>
      <c r="BZ7" s="1203"/>
      <c r="CA7" s="1203"/>
      <c r="CB7" s="1203"/>
      <c r="CC7" s="1203"/>
      <c r="CD7" s="1203"/>
      <c r="CE7" s="1203"/>
      <c r="CF7" s="1203"/>
      <c r="CG7" s="1203"/>
      <c r="CH7" s="1203"/>
      <c r="CI7" s="1203"/>
      <c r="CJ7" s="1203"/>
      <c r="CK7" s="1203"/>
      <c r="CL7" s="1203"/>
      <c r="CM7" s="1203"/>
      <c r="CN7" s="1203"/>
      <c r="CO7" s="1203"/>
      <c r="CP7" s="1203"/>
      <c r="CQ7" s="1203"/>
      <c r="CR7" s="1203"/>
      <c r="CS7" s="1203"/>
      <c r="CT7" s="1203"/>
      <c r="CU7" s="1203"/>
      <c r="CV7" s="1203"/>
      <c r="CW7" s="1203"/>
      <c r="CX7" s="1203"/>
      <c r="CY7" s="1203"/>
      <c r="CZ7" s="1203"/>
      <c r="DA7" s="1203"/>
      <c r="DB7" s="1203"/>
      <c r="DC7" s="1203"/>
      <c r="DD7" s="1203"/>
      <c r="DE7" s="1203"/>
    </row>
    <row r="8" spans="1:109" s="244" customFormat="1" x14ac:dyDescent="0.15">
      <c r="A8" s="1203"/>
      <c r="B8" s="1203"/>
      <c r="C8" s="1203"/>
      <c r="D8" s="1203"/>
      <c r="E8" s="1203"/>
      <c r="F8" s="1203"/>
      <c r="G8" s="1203"/>
      <c r="H8" s="1203"/>
      <c r="I8" s="1203"/>
      <c r="J8" s="1203"/>
      <c r="K8" s="1203"/>
      <c r="L8" s="1203"/>
      <c r="M8" s="1203"/>
      <c r="N8" s="1203"/>
      <c r="O8" s="1203"/>
      <c r="P8" s="1203"/>
      <c r="Q8" s="1203"/>
      <c r="R8" s="1203"/>
      <c r="S8" s="1203"/>
      <c r="T8" s="1203"/>
      <c r="U8" s="1203"/>
      <c r="V8" s="1203"/>
      <c r="W8" s="1203"/>
      <c r="X8" s="1203"/>
      <c r="Y8" s="1203"/>
      <c r="Z8" s="1203"/>
      <c r="AA8" s="1203"/>
      <c r="AB8" s="1203"/>
      <c r="AC8" s="1203"/>
      <c r="AD8" s="1203"/>
      <c r="AE8" s="1203"/>
      <c r="AF8" s="1203"/>
      <c r="AG8" s="1203"/>
      <c r="AH8" s="1203"/>
      <c r="AI8" s="1203"/>
      <c r="AJ8" s="1203"/>
      <c r="AK8" s="1203"/>
      <c r="AL8" s="1203"/>
      <c r="AM8" s="1203"/>
      <c r="AN8" s="1203"/>
      <c r="AO8" s="1203"/>
      <c r="AP8" s="1203"/>
      <c r="AQ8" s="1203"/>
      <c r="AR8" s="1203"/>
      <c r="AS8" s="1203"/>
      <c r="AT8" s="1203"/>
      <c r="AU8" s="1203"/>
      <c r="AV8" s="1203"/>
      <c r="AW8" s="1203"/>
      <c r="AX8" s="1203"/>
      <c r="AY8" s="1203"/>
      <c r="AZ8" s="1203"/>
      <c r="BA8" s="1203"/>
      <c r="BB8" s="1203"/>
      <c r="BC8" s="1203"/>
      <c r="BD8" s="1203"/>
      <c r="BE8" s="1203"/>
      <c r="BF8" s="1203"/>
      <c r="BG8" s="1203"/>
      <c r="BH8" s="1203"/>
      <c r="BI8" s="1203"/>
      <c r="BJ8" s="1203"/>
      <c r="BK8" s="1203"/>
      <c r="BL8" s="1203"/>
      <c r="BM8" s="1203"/>
      <c r="BN8" s="1203"/>
      <c r="BO8" s="1203"/>
      <c r="BP8" s="1203"/>
      <c r="BQ8" s="1203"/>
      <c r="BR8" s="1203"/>
      <c r="BS8" s="1203"/>
      <c r="BT8" s="1203"/>
      <c r="BU8" s="1203"/>
      <c r="BV8" s="1203"/>
      <c r="BW8" s="1203"/>
      <c r="BX8" s="1203"/>
      <c r="BY8" s="1203"/>
      <c r="BZ8" s="1203"/>
      <c r="CA8" s="1203"/>
      <c r="CB8" s="1203"/>
      <c r="CC8" s="1203"/>
      <c r="CD8" s="1203"/>
      <c r="CE8" s="1203"/>
      <c r="CF8" s="1203"/>
      <c r="CG8" s="1203"/>
      <c r="CH8" s="1203"/>
      <c r="CI8" s="1203"/>
      <c r="CJ8" s="1203"/>
      <c r="CK8" s="1203"/>
      <c r="CL8" s="1203"/>
      <c r="CM8" s="1203"/>
      <c r="CN8" s="1203"/>
      <c r="CO8" s="1203"/>
      <c r="CP8" s="1203"/>
      <c r="CQ8" s="1203"/>
      <c r="CR8" s="1203"/>
      <c r="CS8" s="1203"/>
      <c r="CT8" s="1203"/>
      <c r="CU8" s="1203"/>
      <c r="CV8" s="1203"/>
      <c r="CW8" s="1203"/>
      <c r="CX8" s="1203"/>
      <c r="CY8" s="1203"/>
      <c r="CZ8" s="1203"/>
      <c r="DA8" s="1203"/>
      <c r="DB8" s="1203"/>
      <c r="DC8" s="1203"/>
      <c r="DD8" s="1203"/>
      <c r="DE8" s="1203"/>
    </row>
    <row r="9" spans="1:109" s="244" customFormat="1" x14ac:dyDescent="0.15">
      <c r="A9" s="1203"/>
      <c r="B9" s="1203"/>
      <c r="C9" s="1203"/>
      <c r="D9" s="1203"/>
      <c r="E9" s="1203"/>
      <c r="F9" s="1203"/>
      <c r="G9" s="1203"/>
      <c r="H9" s="1203"/>
      <c r="I9" s="1203"/>
      <c r="J9" s="1203"/>
      <c r="K9" s="1203"/>
      <c r="L9" s="1203"/>
      <c r="M9" s="1203"/>
      <c r="N9" s="1203"/>
      <c r="O9" s="1203"/>
      <c r="P9" s="1203"/>
      <c r="Q9" s="1203"/>
      <c r="R9" s="1203"/>
      <c r="S9" s="1203"/>
      <c r="T9" s="1203"/>
      <c r="U9" s="1203"/>
      <c r="V9" s="1203"/>
      <c r="W9" s="1203"/>
      <c r="X9" s="1203"/>
      <c r="Y9" s="1203"/>
      <c r="Z9" s="1203"/>
      <c r="AA9" s="1203"/>
      <c r="AB9" s="1203"/>
      <c r="AC9" s="1203"/>
      <c r="AD9" s="1203"/>
      <c r="AE9" s="1203"/>
      <c r="AF9" s="1203"/>
      <c r="AG9" s="1203"/>
      <c r="AH9" s="1203"/>
      <c r="AI9" s="1203"/>
      <c r="AJ9" s="1203"/>
      <c r="AK9" s="1203"/>
      <c r="AL9" s="1203"/>
      <c r="AM9" s="1203"/>
      <c r="AN9" s="1203"/>
      <c r="AO9" s="1203"/>
      <c r="AP9" s="1203"/>
      <c r="AQ9" s="1203"/>
      <c r="AR9" s="1203"/>
      <c r="AS9" s="1203"/>
      <c r="AT9" s="1203"/>
      <c r="AU9" s="1203"/>
      <c r="AV9" s="1203"/>
      <c r="AW9" s="1203"/>
      <c r="AX9" s="1203"/>
      <c r="AY9" s="1203"/>
      <c r="AZ9" s="1203"/>
      <c r="BA9" s="1203"/>
      <c r="BB9" s="1203"/>
      <c r="BC9" s="1203"/>
      <c r="BD9" s="1203"/>
      <c r="BE9" s="1203"/>
      <c r="BF9" s="1203"/>
      <c r="BG9" s="1203"/>
      <c r="BH9" s="1203"/>
      <c r="BI9" s="1203"/>
      <c r="BJ9" s="1203"/>
      <c r="BK9" s="1203"/>
      <c r="BL9" s="1203"/>
      <c r="BM9" s="1203"/>
      <c r="BN9" s="1203"/>
      <c r="BO9" s="1203"/>
      <c r="BP9" s="1203"/>
      <c r="BQ9" s="1203"/>
      <c r="BR9" s="1203"/>
      <c r="BS9" s="1203"/>
      <c r="BT9" s="1203"/>
      <c r="BU9" s="1203"/>
      <c r="BV9" s="1203"/>
      <c r="BW9" s="1203"/>
      <c r="BX9" s="1203"/>
      <c r="BY9" s="1203"/>
      <c r="BZ9" s="1203"/>
      <c r="CA9" s="1203"/>
      <c r="CB9" s="1203"/>
      <c r="CC9" s="1203"/>
      <c r="CD9" s="1203"/>
      <c r="CE9" s="1203"/>
      <c r="CF9" s="1203"/>
      <c r="CG9" s="1203"/>
      <c r="CH9" s="1203"/>
      <c r="CI9" s="1203"/>
      <c r="CJ9" s="1203"/>
      <c r="CK9" s="1203"/>
      <c r="CL9" s="1203"/>
      <c r="CM9" s="1203"/>
      <c r="CN9" s="1203"/>
      <c r="CO9" s="1203"/>
      <c r="CP9" s="1203"/>
      <c r="CQ9" s="1203"/>
      <c r="CR9" s="1203"/>
      <c r="CS9" s="1203"/>
      <c r="CT9" s="1203"/>
      <c r="CU9" s="1203"/>
      <c r="CV9" s="1203"/>
      <c r="CW9" s="1203"/>
      <c r="CX9" s="1203"/>
      <c r="CY9" s="1203"/>
      <c r="CZ9" s="1203"/>
      <c r="DA9" s="1203"/>
      <c r="DB9" s="1203"/>
      <c r="DC9" s="1203"/>
      <c r="DD9" s="1203"/>
      <c r="DE9" s="1203"/>
    </row>
    <row r="10" spans="1:109" s="244" customFormat="1" x14ac:dyDescent="0.15">
      <c r="A10" s="1203"/>
      <c r="B10" s="1203"/>
      <c r="C10" s="1203"/>
      <c r="D10" s="1203"/>
      <c r="E10" s="1203"/>
      <c r="F10" s="1203"/>
      <c r="G10" s="1203"/>
      <c r="H10" s="1203"/>
      <c r="I10" s="1203"/>
      <c r="J10" s="1203"/>
      <c r="K10" s="1203"/>
      <c r="L10" s="1203"/>
      <c r="M10" s="1203"/>
      <c r="N10" s="1203"/>
      <c r="O10" s="1203"/>
      <c r="P10" s="1203"/>
      <c r="Q10" s="1203"/>
      <c r="R10" s="1203"/>
      <c r="S10" s="1203"/>
      <c r="T10" s="1203"/>
      <c r="U10" s="1203"/>
      <c r="V10" s="1203"/>
      <c r="W10" s="1203"/>
      <c r="X10" s="1203"/>
      <c r="Y10" s="1203"/>
      <c r="Z10" s="1203"/>
      <c r="AA10" s="1203"/>
      <c r="AB10" s="1203"/>
      <c r="AC10" s="1203"/>
      <c r="AD10" s="1203"/>
      <c r="AE10" s="1203"/>
      <c r="AF10" s="1203"/>
      <c r="AG10" s="1203"/>
      <c r="AH10" s="1203"/>
      <c r="AI10" s="1203"/>
      <c r="AJ10" s="1203"/>
      <c r="AK10" s="1203"/>
      <c r="AL10" s="1203"/>
      <c r="AM10" s="1203"/>
      <c r="AN10" s="1203"/>
      <c r="AO10" s="1203"/>
      <c r="AP10" s="1203"/>
      <c r="AQ10" s="1203"/>
      <c r="AR10" s="1203"/>
      <c r="AS10" s="1203"/>
      <c r="AT10" s="1203"/>
      <c r="AU10" s="1203"/>
      <c r="AV10" s="1203"/>
      <c r="AW10" s="1203"/>
      <c r="AX10" s="1203"/>
      <c r="AY10" s="1203"/>
      <c r="AZ10" s="1203"/>
      <c r="BA10" s="1203"/>
      <c r="BB10" s="1203"/>
      <c r="BC10" s="1203"/>
      <c r="BD10" s="1203"/>
      <c r="BE10" s="1203"/>
      <c r="BF10" s="1203"/>
      <c r="BG10" s="1203"/>
      <c r="BH10" s="1203"/>
      <c r="BI10" s="1203"/>
      <c r="BJ10" s="1203"/>
      <c r="BK10" s="1203"/>
      <c r="BL10" s="1203"/>
      <c r="BM10" s="1203"/>
      <c r="BN10" s="1203"/>
      <c r="BO10" s="1203"/>
      <c r="BP10" s="1203"/>
      <c r="BQ10" s="1203"/>
      <c r="BR10" s="1203"/>
      <c r="BS10" s="1203"/>
      <c r="BT10" s="1203"/>
      <c r="BU10" s="1203"/>
      <c r="BV10" s="1203"/>
      <c r="BW10" s="1203"/>
      <c r="BX10" s="1203"/>
      <c r="BY10" s="1203"/>
      <c r="BZ10" s="1203"/>
      <c r="CA10" s="1203"/>
      <c r="CB10" s="1203"/>
      <c r="CC10" s="1203"/>
      <c r="CD10" s="1203"/>
      <c r="CE10" s="1203"/>
      <c r="CF10" s="1203"/>
      <c r="CG10" s="1203"/>
      <c r="CH10" s="1203"/>
      <c r="CI10" s="1203"/>
      <c r="CJ10" s="1203"/>
      <c r="CK10" s="1203"/>
      <c r="CL10" s="1203"/>
      <c r="CM10" s="1203"/>
      <c r="CN10" s="1203"/>
      <c r="CO10" s="1203"/>
      <c r="CP10" s="1203"/>
      <c r="CQ10" s="1203"/>
      <c r="CR10" s="1203"/>
      <c r="CS10" s="1203"/>
      <c r="CT10" s="1203"/>
      <c r="CU10" s="1203"/>
      <c r="CV10" s="1203"/>
      <c r="CW10" s="1203"/>
      <c r="CX10" s="1203"/>
      <c r="CY10" s="1203"/>
      <c r="CZ10" s="1203"/>
      <c r="DA10" s="1203"/>
      <c r="DB10" s="1203"/>
      <c r="DC10" s="1203"/>
      <c r="DD10" s="1203"/>
      <c r="DE10" s="1203"/>
    </row>
    <row r="11" spans="1:109" s="244" customFormat="1" x14ac:dyDescent="0.15">
      <c r="A11" s="1203"/>
      <c r="B11" s="1203"/>
      <c r="C11" s="1203"/>
      <c r="D11" s="1203"/>
      <c r="E11" s="1203"/>
      <c r="F11" s="1203"/>
      <c r="G11" s="1203"/>
      <c r="H11" s="1203"/>
      <c r="I11" s="1203"/>
      <c r="J11" s="1203"/>
      <c r="K11" s="1203"/>
      <c r="L11" s="1203"/>
      <c r="M11" s="1203"/>
      <c r="N11" s="1203"/>
      <c r="O11" s="1203"/>
      <c r="P11" s="1203"/>
      <c r="Q11" s="1203"/>
      <c r="R11" s="1203"/>
      <c r="S11" s="1203"/>
      <c r="T11" s="1203"/>
      <c r="U11" s="1203"/>
      <c r="V11" s="1203"/>
      <c r="W11" s="1203"/>
      <c r="X11" s="1203"/>
      <c r="Y11" s="1203"/>
      <c r="Z11" s="1203"/>
      <c r="AA11" s="1203"/>
      <c r="AB11" s="1203"/>
      <c r="AC11" s="1203"/>
      <c r="AD11" s="1203"/>
      <c r="AE11" s="1203"/>
      <c r="AF11" s="1203"/>
      <c r="AG11" s="1203"/>
      <c r="AH11" s="1203"/>
      <c r="AI11" s="1203"/>
      <c r="AJ11" s="1203"/>
      <c r="AK11" s="1203"/>
      <c r="AL11" s="1203"/>
      <c r="AM11" s="1203"/>
      <c r="AN11" s="1203"/>
      <c r="AO11" s="1203"/>
      <c r="AP11" s="1203"/>
      <c r="AQ11" s="1203"/>
      <c r="AR11" s="1203"/>
      <c r="AS11" s="1203"/>
      <c r="AT11" s="1203"/>
      <c r="AU11" s="1203"/>
      <c r="AV11" s="1203"/>
      <c r="AW11" s="1203"/>
      <c r="AX11" s="1203"/>
      <c r="AY11" s="1203"/>
      <c r="AZ11" s="1203"/>
      <c r="BA11" s="1203"/>
      <c r="BB11" s="1203"/>
      <c r="BC11" s="1203"/>
      <c r="BD11" s="1203"/>
      <c r="BE11" s="1203"/>
      <c r="BF11" s="1203"/>
      <c r="BG11" s="1203"/>
      <c r="BH11" s="1203"/>
      <c r="BI11" s="1203"/>
      <c r="BJ11" s="1203"/>
      <c r="BK11" s="1203"/>
      <c r="BL11" s="1203"/>
      <c r="BM11" s="1203"/>
      <c r="BN11" s="1203"/>
      <c r="BO11" s="1203"/>
      <c r="BP11" s="1203"/>
      <c r="BQ11" s="1203"/>
      <c r="BR11" s="1203"/>
      <c r="BS11" s="1203"/>
      <c r="BT11" s="1203"/>
      <c r="BU11" s="1203"/>
      <c r="BV11" s="1203"/>
      <c r="BW11" s="1203"/>
      <c r="BX11" s="1203"/>
      <c r="BY11" s="1203"/>
      <c r="BZ11" s="1203"/>
      <c r="CA11" s="1203"/>
      <c r="CB11" s="1203"/>
      <c r="CC11" s="1203"/>
      <c r="CD11" s="1203"/>
      <c r="CE11" s="1203"/>
      <c r="CF11" s="1203"/>
      <c r="CG11" s="1203"/>
      <c r="CH11" s="1203"/>
      <c r="CI11" s="1203"/>
      <c r="CJ11" s="1203"/>
      <c r="CK11" s="1203"/>
      <c r="CL11" s="1203"/>
      <c r="CM11" s="1203"/>
      <c r="CN11" s="1203"/>
      <c r="CO11" s="1203"/>
      <c r="CP11" s="1203"/>
      <c r="CQ11" s="1203"/>
      <c r="CR11" s="1203"/>
      <c r="CS11" s="1203"/>
      <c r="CT11" s="1203"/>
      <c r="CU11" s="1203"/>
      <c r="CV11" s="1203"/>
      <c r="CW11" s="1203"/>
      <c r="CX11" s="1203"/>
      <c r="CY11" s="1203"/>
      <c r="CZ11" s="1203"/>
      <c r="DA11" s="1203"/>
      <c r="DB11" s="1203"/>
      <c r="DC11" s="1203"/>
      <c r="DD11" s="1203"/>
      <c r="DE11" s="1203"/>
    </row>
    <row r="12" spans="1:109" s="244" customFormat="1" x14ac:dyDescent="0.15">
      <c r="A12" s="1203"/>
      <c r="B12" s="1203"/>
      <c r="C12" s="1203"/>
      <c r="D12" s="1203"/>
      <c r="E12" s="1203"/>
      <c r="F12" s="1203"/>
      <c r="G12" s="1203"/>
      <c r="H12" s="1203"/>
      <c r="I12" s="1203"/>
      <c r="J12" s="1203"/>
      <c r="K12" s="1203"/>
      <c r="L12" s="1203"/>
      <c r="M12" s="1203"/>
      <c r="N12" s="1203"/>
      <c r="O12" s="1203"/>
      <c r="P12" s="1203"/>
      <c r="Q12" s="1203"/>
      <c r="R12" s="1203"/>
      <c r="S12" s="1203"/>
      <c r="T12" s="1203"/>
      <c r="U12" s="1203"/>
      <c r="V12" s="1203"/>
      <c r="W12" s="1203"/>
      <c r="X12" s="1203"/>
      <c r="Y12" s="1203"/>
      <c r="Z12" s="1203"/>
      <c r="AA12" s="1203"/>
      <c r="AB12" s="1203"/>
      <c r="AC12" s="1203"/>
      <c r="AD12" s="1203"/>
      <c r="AE12" s="1203"/>
      <c r="AF12" s="1203"/>
      <c r="AG12" s="1203"/>
      <c r="AH12" s="1203"/>
      <c r="AI12" s="1203"/>
      <c r="AJ12" s="1203"/>
      <c r="AK12" s="1203"/>
      <c r="AL12" s="1203"/>
      <c r="AM12" s="1203"/>
      <c r="AN12" s="1203"/>
      <c r="AO12" s="1203"/>
      <c r="AP12" s="1203"/>
      <c r="AQ12" s="1203"/>
      <c r="AR12" s="1203"/>
      <c r="AS12" s="1203"/>
      <c r="AT12" s="1203"/>
      <c r="AU12" s="1203"/>
      <c r="AV12" s="1203"/>
      <c r="AW12" s="1203"/>
      <c r="AX12" s="1203"/>
      <c r="AY12" s="1203"/>
      <c r="AZ12" s="1203"/>
      <c r="BA12" s="1203"/>
      <c r="BB12" s="1203"/>
      <c r="BC12" s="1203"/>
      <c r="BD12" s="1203"/>
      <c r="BE12" s="1203"/>
      <c r="BF12" s="1203"/>
      <c r="BG12" s="1203"/>
      <c r="BH12" s="1203"/>
      <c r="BI12" s="1203"/>
      <c r="BJ12" s="1203"/>
      <c r="BK12" s="1203"/>
      <c r="BL12" s="1203"/>
      <c r="BM12" s="1203"/>
      <c r="BN12" s="1203"/>
      <c r="BO12" s="1203"/>
      <c r="BP12" s="1203"/>
      <c r="BQ12" s="1203"/>
      <c r="BR12" s="1203"/>
      <c r="BS12" s="1203"/>
      <c r="BT12" s="1203"/>
      <c r="BU12" s="1203"/>
      <c r="BV12" s="1203"/>
      <c r="BW12" s="1203"/>
      <c r="BX12" s="1203"/>
      <c r="BY12" s="1203"/>
      <c r="BZ12" s="1203"/>
      <c r="CA12" s="1203"/>
      <c r="CB12" s="1203"/>
      <c r="CC12" s="1203"/>
      <c r="CD12" s="1203"/>
      <c r="CE12" s="1203"/>
      <c r="CF12" s="1203"/>
      <c r="CG12" s="1203"/>
      <c r="CH12" s="1203"/>
      <c r="CI12" s="1203"/>
      <c r="CJ12" s="1203"/>
      <c r="CK12" s="1203"/>
      <c r="CL12" s="1203"/>
      <c r="CM12" s="1203"/>
      <c r="CN12" s="1203"/>
      <c r="CO12" s="1203"/>
      <c r="CP12" s="1203"/>
      <c r="CQ12" s="1203"/>
      <c r="CR12" s="1203"/>
      <c r="CS12" s="1203"/>
      <c r="CT12" s="1203"/>
      <c r="CU12" s="1203"/>
      <c r="CV12" s="1203"/>
      <c r="CW12" s="1203"/>
      <c r="CX12" s="1203"/>
      <c r="CY12" s="1203"/>
      <c r="CZ12" s="1203"/>
      <c r="DA12" s="1203"/>
      <c r="DB12" s="1203"/>
      <c r="DC12" s="1203"/>
      <c r="DD12" s="1203"/>
      <c r="DE12" s="1203"/>
    </row>
    <row r="13" spans="1:109" s="244" customFormat="1" x14ac:dyDescent="0.15">
      <c r="A13" s="1203"/>
      <c r="B13" s="1203"/>
      <c r="C13" s="1203"/>
      <c r="D13" s="1203"/>
      <c r="E13" s="1203"/>
      <c r="F13" s="1203"/>
      <c r="G13" s="1203"/>
      <c r="H13" s="1203"/>
      <c r="I13" s="1203"/>
      <c r="J13" s="1203"/>
      <c r="K13" s="1203"/>
      <c r="L13" s="1203"/>
      <c r="M13" s="1203"/>
      <c r="N13" s="1203"/>
      <c r="O13" s="1203"/>
      <c r="P13" s="1203"/>
      <c r="Q13" s="1203"/>
      <c r="R13" s="1203"/>
      <c r="S13" s="1203"/>
      <c r="T13" s="1203"/>
      <c r="U13" s="1203"/>
      <c r="V13" s="1203"/>
      <c r="W13" s="1203"/>
      <c r="X13" s="1203"/>
      <c r="Y13" s="1203"/>
      <c r="Z13" s="1203"/>
      <c r="AA13" s="1203"/>
      <c r="AB13" s="1203"/>
      <c r="AC13" s="1203"/>
      <c r="AD13" s="1203"/>
      <c r="AE13" s="1203"/>
      <c r="AF13" s="1203"/>
      <c r="AG13" s="1203"/>
      <c r="AH13" s="1203"/>
      <c r="AI13" s="1203"/>
      <c r="AJ13" s="1203"/>
      <c r="AK13" s="1203"/>
      <c r="AL13" s="1203"/>
      <c r="AM13" s="1203"/>
      <c r="AN13" s="1203"/>
      <c r="AO13" s="1203"/>
      <c r="AP13" s="1203"/>
      <c r="AQ13" s="1203"/>
      <c r="AR13" s="1203"/>
      <c r="AS13" s="1203"/>
      <c r="AT13" s="1203"/>
      <c r="AU13" s="1203"/>
      <c r="AV13" s="1203"/>
      <c r="AW13" s="1203"/>
      <c r="AX13" s="1203"/>
      <c r="AY13" s="1203"/>
      <c r="AZ13" s="1203"/>
      <c r="BA13" s="1203"/>
      <c r="BB13" s="1203"/>
      <c r="BC13" s="1203"/>
      <c r="BD13" s="1203"/>
      <c r="BE13" s="1203"/>
      <c r="BF13" s="1203"/>
      <c r="BG13" s="1203"/>
      <c r="BH13" s="1203"/>
      <c r="BI13" s="1203"/>
      <c r="BJ13" s="1203"/>
      <c r="BK13" s="1203"/>
      <c r="BL13" s="1203"/>
      <c r="BM13" s="1203"/>
      <c r="BN13" s="1203"/>
      <c r="BO13" s="1203"/>
      <c r="BP13" s="1203"/>
      <c r="BQ13" s="1203"/>
      <c r="BR13" s="1203"/>
      <c r="BS13" s="1203"/>
      <c r="BT13" s="1203"/>
      <c r="BU13" s="1203"/>
      <c r="BV13" s="1203"/>
      <c r="BW13" s="1203"/>
      <c r="BX13" s="1203"/>
      <c r="BY13" s="1203"/>
      <c r="BZ13" s="1203"/>
      <c r="CA13" s="1203"/>
      <c r="CB13" s="1203"/>
      <c r="CC13" s="1203"/>
      <c r="CD13" s="1203"/>
      <c r="CE13" s="1203"/>
      <c r="CF13" s="1203"/>
      <c r="CG13" s="1203"/>
      <c r="CH13" s="1203"/>
      <c r="CI13" s="1203"/>
      <c r="CJ13" s="1203"/>
      <c r="CK13" s="1203"/>
      <c r="CL13" s="1203"/>
      <c r="CM13" s="1203"/>
      <c r="CN13" s="1203"/>
      <c r="CO13" s="1203"/>
      <c r="CP13" s="1203"/>
      <c r="CQ13" s="1203"/>
      <c r="CR13" s="1203"/>
      <c r="CS13" s="1203"/>
      <c r="CT13" s="1203"/>
      <c r="CU13" s="1203"/>
      <c r="CV13" s="1203"/>
      <c r="CW13" s="1203"/>
      <c r="CX13" s="1203"/>
      <c r="CY13" s="1203"/>
      <c r="CZ13" s="1203"/>
      <c r="DA13" s="1203"/>
      <c r="DB13" s="1203"/>
      <c r="DC13" s="1203"/>
      <c r="DD13" s="1203"/>
      <c r="DE13" s="1203"/>
    </row>
    <row r="14" spans="1:109" s="244" customFormat="1" x14ac:dyDescent="0.15">
      <c r="A14" s="1203"/>
      <c r="B14" s="1203"/>
      <c r="C14" s="1203"/>
      <c r="D14" s="1203"/>
      <c r="E14" s="1203"/>
      <c r="F14" s="1203"/>
      <c r="G14" s="1203"/>
      <c r="H14" s="1203"/>
      <c r="I14" s="1203"/>
      <c r="J14" s="1203"/>
      <c r="K14" s="1203"/>
      <c r="L14" s="1203"/>
      <c r="M14" s="1203"/>
      <c r="N14" s="1203"/>
      <c r="O14" s="1203"/>
      <c r="P14" s="1203"/>
      <c r="Q14" s="1203"/>
      <c r="R14" s="1203"/>
      <c r="S14" s="1203"/>
      <c r="T14" s="1203"/>
      <c r="U14" s="1203"/>
      <c r="V14" s="1203"/>
      <c r="W14" s="1203"/>
      <c r="X14" s="1203"/>
      <c r="Y14" s="1203"/>
      <c r="Z14" s="1203"/>
      <c r="AA14" s="1203"/>
      <c r="AB14" s="1203"/>
      <c r="AC14" s="1203"/>
      <c r="AD14" s="1203"/>
      <c r="AE14" s="1203"/>
      <c r="AF14" s="1203"/>
      <c r="AG14" s="1203"/>
      <c r="AH14" s="1203"/>
      <c r="AI14" s="1203"/>
      <c r="AJ14" s="1203"/>
      <c r="AK14" s="1203"/>
      <c r="AL14" s="1203"/>
      <c r="AM14" s="1203"/>
      <c r="AN14" s="1203"/>
      <c r="AO14" s="1203"/>
      <c r="AP14" s="1203"/>
      <c r="AQ14" s="1203"/>
      <c r="AR14" s="1203"/>
      <c r="AS14" s="1203"/>
      <c r="AT14" s="1203"/>
      <c r="AU14" s="1203"/>
      <c r="AV14" s="1203"/>
      <c r="AW14" s="1203"/>
      <c r="AX14" s="1203"/>
      <c r="AY14" s="1203"/>
      <c r="AZ14" s="1203"/>
      <c r="BA14" s="1203"/>
      <c r="BB14" s="1203"/>
      <c r="BC14" s="1203"/>
      <c r="BD14" s="1203"/>
      <c r="BE14" s="1203"/>
      <c r="BF14" s="1203"/>
      <c r="BG14" s="1203"/>
      <c r="BH14" s="1203"/>
      <c r="BI14" s="1203"/>
      <c r="BJ14" s="1203"/>
      <c r="BK14" s="1203"/>
      <c r="BL14" s="1203"/>
      <c r="BM14" s="1203"/>
      <c r="BN14" s="1203"/>
      <c r="BO14" s="1203"/>
      <c r="BP14" s="1203"/>
      <c r="BQ14" s="1203"/>
      <c r="BR14" s="1203"/>
      <c r="BS14" s="1203"/>
      <c r="BT14" s="1203"/>
      <c r="BU14" s="1203"/>
      <c r="BV14" s="1203"/>
      <c r="BW14" s="1203"/>
      <c r="BX14" s="1203"/>
      <c r="BY14" s="1203"/>
      <c r="BZ14" s="1203"/>
      <c r="CA14" s="1203"/>
      <c r="CB14" s="1203"/>
      <c r="CC14" s="1203"/>
      <c r="CD14" s="1203"/>
      <c r="CE14" s="1203"/>
      <c r="CF14" s="1203"/>
      <c r="CG14" s="1203"/>
      <c r="CH14" s="1203"/>
      <c r="CI14" s="1203"/>
      <c r="CJ14" s="1203"/>
      <c r="CK14" s="1203"/>
      <c r="CL14" s="1203"/>
      <c r="CM14" s="1203"/>
      <c r="CN14" s="1203"/>
      <c r="CO14" s="1203"/>
      <c r="CP14" s="1203"/>
      <c r="CQ14" s="1203"/>
      <c r="CR14" s="1203"/>
      <c r="CS14" s="1203"/>
      <c r="CT14" s="1203"/>
      <c r="CU14" s="1203"/>
      <c r="CV14" s="1203"/>
      <c r="CW14" s="1203"/>
      <c r="CX14" s="1203"/>
      <c r="CY14" s="1203"/>
      <c r="CZ14" s="1203"/>
      <c r="DA14" s="1203"/>
      <c r="DB14" s="1203"/>
      <c r="DC14" s="1203"/>
      <c r="DD14" s="1203"/>
      <c r="DE14" s="1203"/>
    </row>
    <row r="15" spans="1:109" s="244" customFormat="1" x14ac:dyDescent="0.15">
      <c r="A15" s="246"/>
      <c r="B15" s="1203"/>
      <c r="C15" s="1203"/>
      <c r="D15" s="1203"/>
      <c r="E15" s="1203"/>
      <c r="F15" s="1203"/>
      <c r="G15" s="1203"/>
      <c r="H15" s="1203"/>
      <c r="I15" s="1203"/>
      <c r="J15" s="1203"/>
      <c r="K15" s="1203"/>
      <c r="L15" s="1203"/>
      <c r="M15" s="1203"/>
      <c r="N15" s="1203"/>
      <c r="O15" s="1203"/>
      <c r="P15" s="1203"/>
      <c r="Q15" s="1203"/>
      <c r="R15" s="1203"/>
      <c r="S15" s="1203"/>
      <c r="T15" s="1203"/>
      <c r="U15" s="1203"/>
      <c r="V15" s="1203"/>
      <c r="W15" s="1203"/>
      <c r="X15" s="1203"/>
      <c r="Y15" s="1203"/>
      <c r="Z15" s="1203"/>
      <c r="AA15" s="1203"/>
      <c r="AB15" s="1203"/>
      <c r="AC15" s="1203"/>
      <c r="AD15" s="1203"/>
      <c r="AE15" s="1203"/>
      <c r="AF15" s="1203"/>
      <c r="AG15" s="1203"/>
      <c r="AH15" s="1203"/>
      <c r="AI15" s="1203"/>
      <c r="AJ15" s="1203"/>
      <c r="AK15" s="1203"/>
      <c r="AL15" s="1203"/>
      <c r="AM15" s="1203"/>
      <c r="AN15" s="1203"/>
      <c r="AO15" s="1203"/>
      <c r="AP15" s="1203"/>
      <c r="AQ15" s="1203"/>
      <c r="AR15" s="1203"/>
      <c r="AS15" s="1203"/>
      <c r="AT15" s="1203"/>
      <c r="AU15" s="1203"/>
      <c r="AV15" s="1203"/>
      <c r="AW15" s="1203"/>
      <c r="AX15" s="1203"/>
      <c r="AY15" s="1203"/>
      <c r="AZ15" s="1203"/>
      <c r="BA15" s="1203"/>
      <c r="BB15" s="1203"/>
      <c r="BC15" s="1203"/>
      <c r="BD15" s="1203"/>
      <c r="BE15" s="1203"/>
      <c r="BF15" s="1203"/>
      <c r="BG15" s="1203"/>
      <c r="BH15" s="1203"/>
      <c r="BI15" s="1203"/>
      <c r="BJ15" s="1203"/>
      <c r="BK15" s="1203"/>
      <c r="BL15" s="1203"/>
      <c r="BM15" s="1203"/>
      <c r="BN15" s="1203"/>
      <c r="BO15" s="1203"/>
      <c r="BP15" s="1203"/>
      <c r="BQ15" s="1203"/>
      <c r="BR15" s="1203"/>
      <c r="BS15" s="1203"/>
      <c r="BT15" s="1203"/>
      <c r="BU15" s="1203"/>
      <c r="BV15" s="1203"/>
      <c r="BW15" s="1203"/>
      <c r="BX15" s="1203"/>
      <c r="BY15" s="1203"/>
      <c r="BZ15" s="1203"/>
      <c r="CA15" s="1203"/>
      <c r="CB15" s="1203"/>
      <c r="CC15" s="1203"/>
      <c r="CD15" s="1203"/>
      <c r="CE15" s="1203"/>
      <c r="CF15" s="1203"/>
      <c r="CG15" s="1203"/>
      <c r="CH15" s="1203"/>
      <c r="CI15" s="1203"/>
      <c r="CJ15" s="1203"/>
      <c r="CK15" s="1203"/>
      <c r="CL15" s="1203"/>
      <c r="CM15" s="1203"/>
      <c r="CN15" s="1203"/>
      <c r="CO15" s="1203"/>
      <c r="CP15" s="1203"/>
      <c r="CQ15" s="1203"/>
      <c r="CR15" s="1203"/>
      <c r="CS15" s="1203"/>
      <c r="CT15" s="1203"/>
      <c r="CU15" s="1203"/>
      <c r="CV15" s="1203"/>
      <c r="CW15" s="1203"/>
      <c r="CX15" s="1203"/>
      <c r="CY15" s="1203"/>
      <c r="CZ15" s="1203"/>
      <c r="DA15" s="1203"/>
      <c r="DB15" s="1203"/>
      <c r="DC15" s="1203"/>
      <c r="DD15" s="1203"/>
      <c r="DE15" s="1203"/>
    </row>
    <row r="16" spans="1:109" s="244" customFormat="1" x14ac:dyDescent="0.15">
      <c r="A16" s="246"/>
      <c r="B16" s="1203"/>
      <c r="C16" s="1203"/>
      <c r="D16" s="1203"/>
      <c r="E16" s="1203"/>
      <c r="F16" s="1203"/>
      <c r="G16" s="1203"/>
      <c r="H16" s="1203"/>
      <c r="I16" s="1203"/>
      <c r="J16" s="1203"/>
      <c r="K16" s="1203"/>
      <c r="L16" s="1203"/>
      <c r="M16" s="1203"/>
      <c r="N16" s="1203"/>
      <c r="O16" s="1203"/>
      <c r="P16" s="1203"/>
      <c r="Q16" s="1203"/>
      <c r="R16" s="1203"/>
      <c r="S16" s="1203"/>
      <c r="T16" s="1203"/>
      <c r="U16" s="1203"/>
      <c r="V16" s="1203"/>
      <c r="W16" s="1203"/>
      <c r="X16" s="1203"/>
      <c r="Y16" s="1203"/>
      <c r="Z16" s="1203"/>
      <c r="AA16" s="1203"/>
      <c r="AB16" s="1203"/>
      <c r="AC16" s="1203"/>
      <c r="AD16" s="1203"/>
      <c r="AE16" s="1203"/>
      <c r="AF16" s="1203"/>
      <c r="AG16" s="1203"/>
      <c r="AH16" s="1203"/>
      <c r="AI16" s="1203"/>
      <c r="AJ16" s="1203"/>
      <c r="AK16" s="1203"/>
      <c r="AL16" s="1203"/>
      <c r="AM16" s="1203"/>
      <c r="AN16" s="1203"/>
      <c r="AO16" s="1203"/>
      <c r="AP16" s="1203"/>
      <c r="AQ16" s="1203"/>
      <c r="AR16" s="1203"/>
      <c r="AS16" s="1203"/>
      <c r="AT16" s="1203"/>
      <c r="AU16" s="1203"/>
      <c r="AV16" s="1203"/>
      <c r="AW16" s="1203"/>
      <c r="AX16" s="1203"/>
      <c r="AY16" s="1203"/>
      <c r="AZ16" s="1203"/>
      <c r="BA16" s="1203"/>
      <c r="BB16" s="1203"/>
      <c r="BC16" s="1203"/>
      <c r="BD16" s="1203"/>
      <c r="BE16" s="1203"/>
      <c r="BF16" s="1203"/>
      <c r="BG16" s="1203"/>
      <c r="BH16" s="1203"/>
      <c r="BI16" s="1203"/>
      <c r="BJ16" s="1203"/>
      <c r="BK16" s="1203"/>
      <c r="BL16" s="1203"/>
      <c r="BM16" s="1203"/>
      <c r="BN16" s="1203"/>
      <c r="BO16" s="1203"/>
      <c r="BP16" s="1203"/>
      <c r="BQ16" s="1203"/>
      <c r="BR16" s="1203"/>
      <c r="BS16" s="1203"/>
      <c r="BT16" s="1203"/>
      <c r="BU16" s="1203"/>
      <c r="BV16" s="1203"/>
      <c r="BW16" s="1203"/>
      <c r="BX16" s="1203"/>
      <c r="BY16" s="1203"/>
      <c r="BZ16" s="1203"/>
      <c r="CA16" s="1203"/>
      <c r="CB16" s="1203"/>
      <c r="CC16" s="1203"/>
      <c r="CD16" s="1203"/>
      <c r="CE16" s="1203"/>
      <c r="CF16" s="1203"/>
      <c r="CG16" s="1203"/>
      <c r="CH16" s="1203"/>
      <c r="CI16" s="1203"/>
      <c r="CJ16" s="1203"/>
      <c r="CK16" s="1203"/>
      <c r="CL16" s="1203"/>
      <c r="CM16" s="1203"/>
      <c r="CN16" s="1203"/>
      <c r="CO16" s="1203"/>
      <c r="CP16" s="1203"/>
      <c r="CQ16" s="1203"/>
      <c r="CR16" s="1203"/>
      <c r="CS16" s="1203"/>
      <c r="CT16" s="1203"/>
      <c r="CU16" s="1203"/>
      <c r="CV16" s="1203"/>
      <c r="CW16" s="1203"/>
      <c r="CX16" s="1203"/>
      <c r="CY16" s="1203"/>
      <c r="CZ16" s="1203"/>
      <c r="DA16" s="1203"/>
      <c r="DB16" s="1203"/>
      <c r="DC16" s="1203"/>
      <c r="DD16" s="1203"/>
      <c r="DE16" s="1203"/>
    </row>
    <row r="17" spans="1:109" s="244" customFormat="1" x14ac:dyDescent="0.15">
      <c r="A17" s="246"/>
      <c r="B17" s="1203"/>
      <c r="C17" s="1203"/>
      <c r="D17" s="1203"/>
      <c r="E17" s="1203"/>
      <c r="F17" s="1203"/>
      <c r="G17" s="1203"/>
      <c r="H17" s="1203"/>
      <c r="I17" s="1203"/>
      <c r="J17" s="1203"/>
      <c r="K17" s="1203"/>
      <c r="L17" s="1203"/>
      <c r="M17" s="1203"/>
      <c r="N17" s="1203"/>
      <c r="O17" s="1203"/>
      <c r="P17" s="1203"/>
      <c r="Q17" s="1203"/>
      <c r="R17" s="1203"/>
      <c r="S17" s="1203"/>
      <c r="T17" s="1203"/>
      <c r="U17" s="1203"/>
      <c r="V17" s="1203"/>
      <c r="W17" s="1203"/>
      <c r="X17" s="1203"/>
      <c r="Y17" s="1203"/>
      <c r="Z17" s="1203"/>
      <c r="AA17" s="1203"/>
      <c r="AB17" s="1203"/>
      <c r="AC17" s="1203"/>
      <c r="AD17" s="1203"/>
      <c r="AE17" s="1203"/>
      <c r="AF17" s="1203"/>
      <c r="AG17" s="1203"/>
      <c r="AH17" s="1203"/>
      <c r="AI17" s="1203"/>
      <c r="AJ17" s="1203"/>
      <c r="AK17" s="1203"/>
      <c r="AL17" s="1203"/>
      <c r="AM17" s="1203"/>
      <c r="AN17" s="1203"/>
      <c r="AO17" s="1203"/>
      <c r="AP17" s="1203"/>
      <c r="AQ17" s="1203"/>
      <c r="AR17" s="1203"/>
      <c r="AS17" s="1203"/>
      <c r="AT17" s="1203"/>
      <c r="AU17" s="1203"/>
      <c r="AV17" s="1203"/>
      <c r="AW17" s="1203"/>
      <c r="AX17" s="1203"/>
      <c r="AY17" s="1203"/>
      <c r="AZ17" s="1203"/>
      <c r="BA17" s="1203"/>
      <c r="BB17" s="1203"/>
      <c r="BC17" s="1203"/>
      <c r="BD17" s="1203"/>
      <c r="BE17" s="1203"/>
      <c r="BF17" s="1203"/>
      <c r="BG17" s="1203"/>
      <c r="BH17" s="1203"/>
      <c r="BI17" s="1203"/>
      <c r="BJ17" s="1203"/>
      <c r="BK17" s="1203"/>
      <c r="BL17" s="1203"/>
      <c r="BM17" s="1203"/>
      <c r="BN17" s="1203"/>
      <c r="BO17" s="1203"/>
      <c r="BP17" s="1203"/>
      <c r="BQ17" s="1203"/>
      <c r="BR17" s="1203"/>
      <c r="BS17" s="1203"/>
      <c r="BT17" s="1203"/>
      <c r="BU17" s="1203"/>
      <c r="BV17" s="1203"/>
      <c r="BW17" s="1203"/>
      <c r="BX17" s="1203"/>
      <c r="BY17" s="1203"/>
      <c r="BZ17" s="1203"/>
      <c r="CA17" s="1203"/>
      <c r="CB17" s="1203"/>
      <c r="CC17" s="1203"/>
      <c r="CD17" s="1203"/>
      <c r="CE17" s="1203"/>
      <c r="CF17" s="1203"/>
      <c r="CG17" s="1203"/>
      <c r="CH17" s="1203"/>
      <c r="CI17" s="1203"/>
      <c r="CJ17" s="1203"/>
      <c r="CK17" s="1203"/>
      <c r="CL17" s="1203"/>
      <c r="CM17" s="1203"/>
      <c r="CN17" s="1203"/>
      <c r="CO17" s="1203"/>
      <c r="CP17" s="1203"/>
      <c r="CQ17" s="1203"/>
      <c r="CR17" s="1203"/>
      <c r="CS17" s="1203"/>
      <c r="CT17" s="1203"/>
      <c r="CU17" s="1203"/>
      <c r="CV17" s="1203"/>
      <c r="CW17" s="1203"/>
      <c r="CX17" s="1203"/>
      <c r="CY17" s="1203"/>
      <c r="CZ17" s="1203"/>
      <c r="DA17" s="1203"/>
      <c r="DB17" s="1203"/>
      <c r="DC17" s="1203"/>
      <c r="DD17" s="1203"/>
      <c r="DE17" s="1203"/>
    </row>
    <row r="18" spans="1:109" s="244" customFormat="1" x14ac:dyDescent="0.15">
      <c r="A18" s="246"/>
      <c r="B18" s="1203"/>
      <c r="C18" s="1203"/>
      <c r="D18" s="1203"/>
      <c r="E18" s="1203"/>
      <c r="F18" s="1203"/>
      <c r="G18" s="1203"/>
      <c r="H18" s="1203"/>
      <c r="I18" s="1203"/>
      <c r="J18" s="1203"/>
      <c r="K18" s="1203"/>
      <c r="L18" s="1203"/>
      <c r="M18" s="1203"/>
      <c r="N18" s="1203"/>
      <c r="O18" s="1203"/>
      <c r="P18" s="1203"/>
      <c r="Q18" s="1203"/>
      <c r="R18" s="1203"/>
      <c r="S18" s="1203"/>
      <c r="T18" s="1203"/>
      <c r="U18" s="1203"/>
      <c r="V18" s="1203"/>
      <c r="W18" s="1203"/>
      <c r="X18" s="1203"/>
      <c r="Y18" s="1203"/>
      <c r="Z18" s="1203"/>
      <c r="AA18" s="1203"/>
      <c r="AB18" s="1203"/>
      <c r="AC18" s="1203"/>
      <c r="AD18" s="1203"/>
      <c r="AE18" s="1203"/>
      <c r="AF18" s="1203"/>
      <c r="AG18" s="1203"/>
      <c r="AH18" s="1203"/>
      <c r="AI18" s="1203"/>
      <c r="AJ18" s="1203"/>
      <c r="AK18" s="1203"/>
      <c r="AL18" s="1203"/>
      <c r="AM18" s="1203"/>
      <c r="AN18" s="1203"/>
      <c r="AO18" s="1203"/>
      <c r="AP18" s="1203"/>
      <c r="AQ18" s="1203"/>
      <c r="AR18" s="1203"/>
      <c r="AS18" s="1203"/>
      <c r="AT18" s="1203"/>
      <c r="AU18" s="1203"/>
      <c r="AV18" s="1203"/>
      <c r="AW18" s="1203"/>
      <c r="AX18" s="1203"/>
      <c r="AY18" s="1203"/>
      <c r="AZ18" s="1203"/>
      <c r="BA18" s="1203"/>
      <c r="BB18" s="1203"/>
      <c r="BC18" s="1203"/>
      <c r="BD18" s="1203"/>
      <c r="BE18" s="1203"/>
      <c r="BF18" s="1203"/>
      <c r="BG18" s="1203"/>
      <c r="BH18" s="1203"/>
      <c r="BI18" s="1203"/>
      <c r="BJ18" s="1203"/>
      <c r="BK18" s="1203"/>
      <c r="BL18" s="1203"/>
      <c r="BM18" s="1203"/>
      <c r="BN18" s="1203"/>
      <c r="BO18" s="1203"/>
      <c r="BP18" s="1203"/>
      <c r="BQ18" s="1203"/>
      <c r="BR18" s="1203"/>
      <c r="BS18" s="1203"/>
      <c r="BT18" s="1203"/>
      <c r="BU18" s="1203"/>
      <c r="BV18" s="1203"/>
      <c r="BW18" s="1203"/>
      <c r="BX18" s="1203"/>
      <c r="BY18" s="1203"/>
      <c r="BZ18" s="1203"/>
      <c r="CA18" s="1203"/>
      <c r="CB18" s="1203"/>
      <c r="CC18" s="1203"/>
      <c r="CD18" s="1203"/>
      <c r="CE18" s="1203"/>
      <c r="CF18" s="1203"/>
      <c r="CG18" s="1203"/>
      <c r="CH18" s="1203"/>
      <c r="CI18" s="1203"/>
      <c r="CJ18" s="1203"/>
      <c r="CK18" s="1203"/>
      <c r="CL18" s="1203"/>
      <c r="CM18" s="1203"/>
      <c r="CN18" s="1203"/>
      <c r="CO18" s="1203"/>
      <c r="CP18" s="1203"/>
      <c r="CQ18" s="1203"/>
      <c r="CR18" s="1203"/>
      <c r="CS18" s="1203"/>
      <c r="CT18" s="1203"/>
      <c r="CU18" s="1203"/>
      <c r="CV18" s="1203"/>
      <c r="CW18" s="1203"/>
      <c r="CX18" s="1203"/>
      <c r="CY18" s="1203"/>
      <c r="CZ18" s="1203"/>
      <c r="DA18" s="1203"/>
      <c r="DB18" s="1203"/>
      <c r="DC18" s="1203"/>
      <c r="DD18" s="1203"/>
      <c r="DE18" s="1203"/>
    </row>
    <row r="19" spans="1:109" x14ac:dyDescent="0.15">
      <c r="DD19" s="246"/>
      <c r="DE19" s="246"/>
    </row>
    <row r="20" spans="1:109" x14ac:dyDescent="0.15">
      <c r="DD20" s="246"/>
      <c r="DE20" s="246"/>
    </row>
    <row r="21" spans="1:109" ht="17.25" customHeight="1" x14ac:dyDescent="0.15">
      <c r="B21" s="1204"/>
      <c r="C21" s="248"/>
      <c r="D21" s="248"/>
      <c r="E21" s="248"/>
      <c r="F21" s="248"/>
      <c r="G21" s="248"/>
      <c r="H21" s="248"/>
      <c r="I21" s="248"/>
      <c r="J21" s="248"/>
      <c r="K21" s="248"/>
      <c r="L21" s="248"/>
      <c r="M21" s="248"/>
      <c r="N21" s="1205"/>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1205"/>
      <c r="AU21" s="248"/>
      <c r="AV21" s="248"/>
      <c r="AW21" s="248"/>
      <c r="AX21" s="248"/>
      <c r="AY21" s="248"/>
      <c r="AZ21" s="248"/>
      <c r="BA21" s="248"/>
      <c r="BB21" s="248"/>
      <c r="BC21" s="248"/>
      <c r="BD21" s="248"/>
      <c r="BE21" s="248"/>
      <c r="BF21" s="1205"/>
      <c r="BG21" s="248"/>
      <c r="BH21" s="248"/>
      <c r="BI21" s="248"/>
      <c r="BJ21" s="248"/>
      <c r="BK21" s="248"/>
      <c r="BL21" s="248"/>
      <c r="BM21" s="248"/>
      <c r="BN21" s="248"/>
      <c r="BO21" s="248"/>
      <c r="BP21" s="248"/>
      <c r="BQ21" s="248"/>
      <c r="BR21" s="1205"/>
      <c r="BS21" s="248"/>
      <c r="BT21" s="248"/>
      <c r="BU21" s="248"/>
      <c r="BV21" s="248"/>
      <c r="BW21" s="248"/>
      <c r="BX21" s="248"/>
      <c r="BY21" s="248"/>
      <c r="BZ21" s="248"/>
      <c r="CA21" s="248"/>
      <c r="CB21" s="248"/>
      <c r="CC21" s="248"/>
      <c r="CD21" s="1205"/>
      <c r="CE21" s="248"/>
      <c r="CF21" s="248"/>
      <c r="CG21" s="248"/>
      <c r="CH21" s="248"/>
      <c r="CI21" s="248"/>
      <c r="CJ21" s="248"/>
      <c r="CK21" s="248"/>
      <c r="CL21" s="248"/>
      <c r="CM21" s="248"/>
      <c r="CN21" s="248"/>
      <c r="CO21" s="248"/>
      <c r="CP21" s="1205"/>
      <c r="CQ21" s="248"/>
      <c r="CR21" s="248"/>
      <c r="CS21" s="248"/>
      <c r="CT21" s="248"/>
      <c r="CU21" s="248"/>
      <c r="CV21" s="248"/>
      <c r="CW21" s="248"/>
      <c r="CX21" s="248"/>
      <c r="CY21" s="248"/>
      <c r="CZ21" s="248"/>
      <c r="DA21" s="248"/>
      <c r="DB21" s="1205"/>
      <c r="DC21" s="248"/>
      <c r="DD21" s="249"/>
      <c r="DE21" s="246"/>
    </row>
    <row r="22" spans="1:109" ht="17.25" customHeight="1" x14ac:dyDescent="0.15">
      <c r="B22" s="250"/>
    </row>
    <row r="23" spans="1:109" x14ac:dyDescent="0.15">
      <c r="B23" s="250"/>
    </row>
    <row r="24" spans="1:109" x14ac:dyDescent="0.15">
      <c r="B24" s="250"/>
    </row>
    <row r="25" spans="1:109" x14ac:dyDescent="0.15">
      <c r="B25" s="250"/>
    </row>
    <row r="26" spans="1:109" x14ac:dyDescent="0.15">
      <c r="B26" s="250"/>
    </row>
    <row r="27" spans="1:109" x14ac:dyDescent="0.15">
      <c r="B27" s="250"/>
    </row>
    <row r="28" spans="1:109" x14ac:dyDescent="0.15">
      <c r="B28" s="250"/>
    </row>
    <row r="29" spans="1:109" x14ac:dyDescent="0.15">
      <c r="B29" s="250"/>
    </row>
    <row r="30" spans="1:109" x14ac:dyDescent="0.15">
      <c r="B30" s="250"/>
    </row>
    <row r="31" spans="1:109" x14ac:dyDescent="0.15">
      <c r="B31" s="250"/>
    </row>
    <row r="32" spans="1:109" x14ac:dyDescent="0.15">
      <c r="B32" s="250"/>
    </row>
    <row r="33" spans="2:109" x14ac:dyDescent="0.15">
      <c r="B33" s="250"/>
    </row>
    <row r="34" spans="2:109" x14ac:dyDescent="0.15">
      <c r="B34" s="250"/>
    </row>
    <row r="35" spans="2:109" x14ac:dyDescent="0.15">
      <c r="B35" s="250"/>
    </row>
    <row r="36" spans="2:109" x14ac:dyDescent="0.15">
      <c r="B36" s="250"/>
    </row>
    <row r="37" spans="2:109" x14ac:dyDescent="0.15">
      <c r="B37" s="250"/>
    </row>
    <row r="38" spans="2:109" x14ac:dyDescent="0.15">
      <c r="B38" s="250"/>
    </row>
    <row r="39" spans="2:109" x14ac:dyDescent="0.15">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x14ac:dyDescent="0.15">
      <c r="B40" s="1206"/>
      <c r="DD40" s="1206"/>
      <c r="DE40" s="246"/>
    </row>
    <row r="41" spans="2:109" ht="17.25" x14ac:dyDescent="0.15">
      <c r="B41" s="247" t="s">
        <v>599</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x14ac:dyDescent="0.15">
      <c r="B42" s="250"/>
      <c r="G42" s="1207"/>
      <c r="I42" s="1208"/>
      <c r="J42" s="1208"/>
      <c r="K42" s="1208"/>
      <c r="AM42" s="1207"/>
      <c r="AN42" s="1207" t="s">
        <v>600</v>
      </c>
      <c r="AP42" s="1208"/>
      <c r="AQ42" s="1208"/>
      <c r="AR42" s="1208"/>
      <c r="AY42" s="1207"/>
      <c r="BA42" s="1208"/>
      <c r="BB42" s="1208"/>
      <c r="BC42" s="1208"/>
      <c r="BK42" s="1207"/>
      <c r="BM42" s="1208"/>
      <c r="BN42" s="1208"/>
      <c r="BO42" s="1208"/>
      <c r="BW42" s="1207"/>
      <c r="BY42" s="1208"/>
      <c r="BZ42" s="1208"/>
      <c r="CA42" s="1208"/>
      <c r="CI42" s="1207"/>
      <c r="CK42" s="1208"/>
      <c r="CL42" s="1208"/>
      <c r="CM42" s="1208"/>
      <c r="CU42" s="1207"/>
      <c r="CW42" s="1208"/>
      <c r="CX42" s="1208"/>
      <c r="CY42" s="1208"/>
    </row>
    <row r="43" spans="2:109" ht="13.5" customHeight="1" x14ac:dyDescent="0.15">
      <c r="B43" s="250"/>
      <c r="AN43" s="1209" t="s">
        <v>608</v>
      </c>
      <c r="AO43" s="1210"/>
      <c r="AP43" s="1210"/>
      <c r="AQ43" s="1210"/>
      <c r="AR43" s="1210"/>
      <c r="AS43" s="1210"/>
      <c r="AT43" s="1210"/>
      <c r="AU43" s="1210"/>
      <c r="AV43" s="1210"/>
      <c r="AW43" s="1210"/>
      <c r="AX43" s="1210"/>
      <c r="AY43" s="1210"/>
      <c r="AZ43" s="1210"/>
      <c r="BA43" s="1210"/>
      <c r="BB43" s="1210"/>
      <c r="BC43" s="1210"/>
      <c r="BD43" s="1210"/>
      <c r="BE43" s="1210"/>
      <c r="BF43" s="1210"/>
      <c r="BG43" s="1210"/>
      <c r="BH43" s="1210"/>
      <c r="BI43" s="1210"/>
      <c r="BJ43" s="1210"/>
      <c r="BK43" s="1210"/>
      <c r="BL43" s="1210"/>
      <c r="BM43" s="1210"/>
      <c r="BN43" s="1210"/>
      <c r="BO43" s="1210"/>
      <c r="BP43" s="1210"/>
      <c r="BQ43" s="1210"/>
      <c r="BR43" s="1210"/>
      <c r="BS43" s="1210"/>
      <c r="BT43" s="1210"/>
      <c r="BU43" s="1210"/>
      <c r="BV43" s="1210"/>
      <c r="BW43" s="1210"/>
      <c r="BX43" s="1210"/>
      <c r="BY43" s="1210"/>
      <c r="BZ43" s="1210"/>
      <c r="CA43" s="1210"/>
      <c r="CB43" s="1210"/>
      <c r="CC43" s="1210"/>
      <c r="CD43" s="1210"/>
      <c r="CE43" s="1210"/>
      <c r="CF43" s="1210"/>
      <c r="CG43" s="1210"/>
      <c r="CH43" s="1210"/>
      <c r="CI43" s="1210"/>
      <c r="CJ43" s="1210"/>
      <c r="CK43" s="1210"/>
      <c r="CL43" s="1210"/>
      <c r="CM43" s="1210"/>
      <c r="CN43" s="1210"/>
      <c r="CO43" s="1210"/>
      <c r="CP43" s="1210"/>
      <c r="CQ43" s="1210"/>
      <c r="CR43" s="1210"/>
      <c r="CS43" s="1210"/>
      <c r="CT43" s="1210"/>
      <c r="CU43" s="1210"/>
      <c r="CV43" s="1210"/>
      <c r="CW43" s="1210"/>
      <c r="CX43" s="1210"/>
      <c r="CY43" s="1210"/>
      <c r="CZ43" s="1210"/>
      <c r="DA43" s="1210"/>
      <c r="DB43" s="1210"/>
      <c r="DC43" s="1211"/>
    </row>
    <row r="44" spans="2:109" x14ac:dyDescent="0.15">
      <c r="B44" s="250"/>
      <c r="AN44" s="1212"/>
      <c r="AO44" s="1213"/>
      <c r="AP44" s="1213"/>
      <c r="AQ44" s="1213"/>
      <c r="AR44" s="1213"/>
      <c r="AS44" s="1213"/>
      <c r="AT44" s="1213"/>
      <c r="AU44" s="1213"/>
      <c r="AV44" s="1213"/>
      <c r="AW44" s="1213"/>
      <c r="AX44" s="1213"/>
      <c r="AY44" s="1213"/>
      <c r="AZ44" s="1213"/>
      <c r="BA44" s="1213"/>
      <c r="BB44" s="1213"/>
      <c r="BC44" s="1213"/>
      <c r="BD44" s="1213"/>
      <c r="BE44" s="1213"/>
      <c r="BF44" s="1213"/>
      <c r="BG44" s="1213"/>
      <c r="BH44" s="1213"/>
      <c r="BI44" s="1213"/>
      <c r="BJ44" s="1213"/>
      <c r="BK44" s="1213"/>
      <c r="BL44" s="1213"/>
      <c r="BM44" s="1213"/>
      <c r="BN44" s="1213"/>
      <c r="BO44" s="1213"/>
      <c r="BP44" s="1213"/>
      <c r="BQ44" s="1213"/>
      <c r="BR44" s="1213"/>
      <c r="BS44" s="1213"/>
      <c r="BT44" s="1213"/>
      <c r="BU44" s="1213"/>
      <c r="BV44" s="1213"/>
      <c r="BW44" s="1213"/>
      <c r="BX44" s="1213"/>
      <c r="BY44" s="1213"/>
      <c r="BZ44" s="1213"/>
      <c r="CA44" s="1213"/>
      <c r="CB44" s="1213"/>
      <c r="CC44" s="1213"/>
      <c r="CD44" s="1213"/>
      <c r="CE44" s="1213"/>
      <c r="CF44" s="1213"/>
      <c r="CG44" s="1213"/>
      <c r="CH44" s="1213"/>
      <c r="CI44" s="1213"/>
      <c r="CJ44" s="1213"/>
      <c r="CK44" s="1213"/>
      <c r="CL44" s="1213"/>
      <c r="CM44" s="1213"/>
      <c r="CN44" s="1213"/>
      <c r="CO44" s="1213"/>
      <c r="CP44" s="1213"/>
      <c r="CQ44" s="1213"/>
      <c r="CR44" s="1213"/>
      <c r="CS44" s="1213"/>
      <c r="CT44" s="1213"/>
      <c r="CU44" s="1213"/>
      <c r="CV44" s="1213"/>
      <c r="CW44" s="1213"/>
      <c r="CX44" s="1213"/>
      <c r="CY44" s="1213"/>
      <c r="CZ44" s="1213"/>
      <c r="DA44" s="1213"/>
      <c r="DB44" s="1213"/>
      <c r="DC44" s="1214"/>
    </row>
    <row r="45" spans="2:109" x14ac:dyDescent="0.15">
      <c r="B45" s="250"/>
      <c r="AN45" s="1212"/>
      <c r="AO45" s="1213"/>
      <c r="AP45" s="1213"/>
      <c r="AQ45" s="1213"/>
      <c r="AR45" s="1213"/>
      <c r="AS45" s="1213"/>
      <c r="AT45" s="1213"/>
      <c r="AU45" s="1213"/>
      <c r="AV45" s="1213"/>
      <c r="AW45" s="1213"/>
      <c r="AX45" s="1213"/>
      <c r="AY45" s="1213"/>
      <c r="AZ45" s="1213"/>
      <c r="BA45" s="1213"/>
      <c r="BB45" s="1213"/>
      <c r="BC45" s="1213"/>
      <c r="BD45" s="1213"/>
      <c r="BE45" s="1213"/>
      <c r="BF45" s="1213"/>
      <c r="BG45" s="1213"/>
      <c r="BH45" s="1213"/>
      <c r="BI45" s="1213"/>
      <c r="BJ45" s="1213"/>
      <c r="BK45" s="1213"/>
      <c r="BL45" s="1213"/>
      <c r="BM45" s="1213"/>
      <c r="BN45" s="1213"/>
      <c r="BO45" s="1213"/>
      <c r="BP45" s="1213"/>
      <c r="BQ45" s="1213"/>
      <c r="BR45" s="1213"/>
      <c r="BS45" s="1213"/>
      <c r="BT45" s="1213"/>
      <c r="BU45" s="1213"/>
      <c r="BV45" s="1213"/>
      <c r="BW45" s="1213"/>
      <c r="BX45" s="1213"/>
      <c r="BY45" s="1213"/>
      <c r="BZ45" s="1213"/>
      <c r="CA45" s="1213"/>
      <c r="CB45" s="1213"/>
      <c r="CC45" s="1213"/>
      <c r="CD45" s="1213"/>
      <c r="CE45" s="1213"/>
      <c r="CF45" s="1213"/>
      <c r="CG45" s="1213"/>
      <c r="CH45" s="1213"/>
      <c r="CI45" s="1213"/>
      <c r="CJ45" s="1213"/>
      <c r="CK45" s="1213"/>
      <c r="CL45" s="1213"/>
      <c r="CM45" s="1213"/>
      <c r="CN45" s="1213"/>
      <c r="CO45" s="1213"/>
      <c r="CP45" s="1213"/>
      <c r="CQ45" s="1213"/>
      <c r="CR45" s="1213"/>
      <c r="CS45" s="1213"/>
      <c r="CT45" s="1213"/>
      <c r="CU45" s="1213"/>
      <c r="CV45" s="1213"/>
      <c r="CW45" s="1213"/>
      <c r="CX45" s="1213"/>
      <c r="CY45" s="1213"/>
      <c r="CZ45" s="1213"/>
      <c r="DA45" s="1213"/>
      <c r="DB45" s="1213"/>
      <c r="DC45" s="1214"/>
    </row>
    <row r="46" spans="2:109" x14ac:dyDescent="0.15">
      <c r="B46" s="250"/>
      <c r="AN46" s="1212"/>
      <c r="AO46" s="1213"/>
      <c r="AP46" s="1213"/>
      <c r="AQ46" s="1213"/>
      <c r="AR46" s="1213"/>
      <c r="AS46" s="1213"/>
      <c r="AT46" s="1213"/>
      <c r="AU46" s="1213"/>
      <c r="AV46" s="1213"/>
      <c r="AW46" s="1213"/>
      <c r="AX46" s="1213"/>
      <c r="AY46" s="1213"/>
      <c r="AZ46" s="1213"/>
      <c r="BA46" s="1213"/>
      <c r="BB46" s="1213"/>
      <c r="BC46" s="1213"/>
      <c r="BD46" s="1213"/>
      <c r="BE46" s="1213"/>
      <c r="BF46" s="1213"/>
      <c r="BG46" s="1213"/>
      <c r="BH46" s="1213"/>
      <c r="BI46" s="1213"/>
      <c r="BJ46" s="1213"/>
      <c r="BK46" s="1213"/>
      <c r="BL46" s="1213"/>
      <c r="BM46" s="1213"/>
      <c r="BN46" s="1213"/>
      <c r="BO46" s="1213"/>
      <c r="BP46" s="1213"/>
      <c r="BQ46" s="1213"/>
      <c r="BR46" s="1213"/>
      <c r="BS46" s="1213"/>
      <c r="BT46" s="1213"/>
      <c r="BU46" s="1213"/>
      <c r="BV46" s="1213"/>
      <c r="BW46" s="1213"/>
      <c r="BX46" s="1213"/>
      <c r="BY46" s="1213"/>
      <c r="BZ46" s="1213"/>
      <c r="CA46" s="1213"/>
      <c r="CB46" s="1213"/>
      <c r="CC46" s="1213"/>
      <c r="CD46" s="1213"/>
      <c r="CE46" s="1213"/>
      <c r="CF46" s="1213"/>
      <c r="CG46" s="1213"/>
      <c r="CH46" s="1213"/>
      <c r="CI46" s="1213"/>
      <c r="CJ46" s="1213"/>
      <c r="CK46" s="1213"/>
      <c r="CL46" s="1213"/>
      <c r="CM46" s="1213"/>
      <c r="CN46" s="1213"/>
      <c r="CO46" s="1213"/>
      <c r="CP46" s="1213"/>
      <c r="CQ46" s="1213"/>
      <c r="CR46" s="1213"/>
      <c r="CS46" s="1213"/>
      <c r="CT46" s="1213"/>
      <c r="CU46" s="1213"/>
      <c r="CV46" s="1213"/>
      <c r="CW46" s="1213"/>
      <c r="CX46" s="1213"/>
      <c r="CY46" s="1213"/>
      <c r="CZ46" s="1213"/>
      <c r="DA46" s="1213"/>
      <c r="DB46" s="1213"/>
      <c r="DC46" s="1214"/>
    </row>
    <row r="47" spans="2:109" x14ac:dyDescent="0.15">
      <c r="B47" s="250"/>
      <c r="AN47" s="1215"/>
      <c r="AO47" s="1216"/>
      <c r="AP47" s="1216"/>
      <c r="AQ47" s="1216"/>
      <c r="AR47" s="1216"/>
      <c r="AS47" s="1216"/>
      <c r="AT47" s="1216"/>
      <c r="AU47" s="1216"/>
      <c r="AV47" s="1216"/>
      <c r="AW47" s="1216"/>
      <c r="AX47" s="1216"/>
      <c r="AY47" s="1216"/>
      <c r="AZ47" s="1216"/>
      <c r="BA47" s="1216"/>
      <c r="BB47" s="1216"/>
      <c r="BC47" s="1216"/>
      <c r="BD47" s="1216"/>
      <c r="BE47" s="1216"/>
      <c r="BF47" s="1216"/>
      <c r="BG47" s="1216"/>
      <c r="BH47" s="1216"/>
      <c r="BI47" s="1216"/>
      <c r="BJ47" s="1216"/>
      <c r="BK47" s="1216"/>
      <c r="BL47" s="1216"/>
      <c r="BM47" s="1216"/>
      <c r="BN47" s="1216"/>
      <c r="BO47" s="1216"/>
      <c r="BP47" s="1216"/>
      <c r="BQ47" s="1216"/>
      <c r="BR47" s="1216"/>
      <c r="BS47" s="1216"/>
      <c r="BT47" s="1216"/>
      <c r="BU47" s="1216"/>
      <c r="BV47" s="1216"/>
      <c r="BW47" s="1216"/>
      <c r="BX47" s="1216"/>
      <c r="BY47" s="1216"/>
      <c r="BZ47" s="1216"/>
      <c r="CA47" s="1216"/>
      <c r="CB47" s="1216"/>
      <c r="CC47" s="1216"/>
      <c r="CD47" s="1216"/>
      <c r="CE47" s="1216"/>
      <c r="CF47" s="1216"/>
      <c r="CG47" s="1216"/>
      <c r="CH47" s="1216"/>
      <c r="CI47" s="1216"/>
      <c r="CJ47" s="1216"/>
      <c r="CK47" s="1216"/>
      <c r="CL47" s="1216"/>
      <c r="CM47" s="1216"/>
      <c r="CN47" s="1216"/>
      <c r="CO47" s="1216"/>
      <c r="CP47" s="1216"/>
      <c r="CQ47" s="1216"/>
      <c r="CR47" s="1216"/>
      <c r="CS47" s="1216"/>
      <c r="CT47" s="1216"/>
      <c r="CU47" s="1216"/>
      <c r="CV47" s="1216"/>
      <c r="CW47" s="1216"/>
      <c r="CX47" s="1216"/>
      <c r="CY47" s="1216"/>
      <c r="CZ47" s="1216"/>
      <c r="DA47" s="1216"/>
      <c r="DB47" s="1216"/>
      <c r="DC47" s="1217"/>
    </row>
    <row r="48" spans="2:109" x14ac:dyDescent="0.15">
      <c r="B48" s="250"/>
      <c r="H48" s="1218"/>
      <c r="I48" s="1218"/>
      <c r="J48" s="1218"/>
      <c r="AN48" s="1218"/>
      <c r="AO48" s="1218"/>
      <c r="AP48" s="1218"/>
      <c r="AZ48" s="1218"/>
      <c r="BA48" s="1218"/>
      <c r="BB48" s="1218"/>
      <c r="BL48" s="1218"/>
      <c r="BM48" s="1218"/>
      <c r="BN48" s="1218"/>
      <c r="BX48" s="1218"/>
      <c r="BY48" s="1218"/>
      <c r="BZ48" s="1218"/>
      <c r="CJ48" s="1218"/>
      <c r="CK48" s="1218"/>
      <c r="CL48" s="1218"/>
      <c r="CV48" s="1218"/>
      <c r="CW48" s="1218"/>
      <c r="CX48" s="1218"/>
    </row>
    <row r="49" spans="1:109" x14ac:dyDescent="0.15">
      <c r="B49" s="250"/>
      <c r="AN49" s="246" t="s">
        <v>601</v>
      </c>
    </row>
    <row r="50" spans="1:109" x14ac:dyDescent="0.15">
      <c r="B50" s="250"/>
      <c r="G50" s="1219"/>
      <c r="H50" s="1219"/>
      <c r="I50" s="1219"/>
      <c r="J50" s="1219"/>
      <c r="K50" s="1220"/>
      <c r="L50" s="1220"/>
      <c r="M50" s="1221"/>
      <c r="N50" s="1221"/>
      <c r="AN50" s="1222"/>
      <c r="AO50" s="1223"/>
      <c r="AP50" s="1223"/>
      <c r="AQ50" s="1223"/>
      <c r="AR50" s="1223"/>
      <c r="AS50" s="1223"/>
      <c r="AT50" s="1223"/>
      <c r="AU50" s="1223"/>
      <c r="AV50" s="1223"/>
      <c r="AW50" s="1223"/>
      <c r="AX50" s="1223"/>
      <c r="AY50" s="1223"/>
      <c r="AZ50" s="1223"/>
      <c r="BA50" s="1223"/>
      <c r="BB50" s="1223"/>
      <c r="BC50" s="1223"/>
      <c r="BD50" s="1223"/>
      <c r="BE50" s="1223"/>
      <c r="BF50" s="1223"/>
      <c r="BG50" s="1223"/>
      <c r="BH50" s="1223"/>
      <c r="BI50" s="1223"/>
      <c r="BJ50" s="1223"/>
      <c r="BK50" s="1223"/>
      <c r="BL50" s="1223"/>
      <c r="BM50" s="1223"/>
      <c r="BN50" s="1223"/>
      <c r="BO50" s="1224"/>
      <c r="BP50" s="1225" t="s">
        <v>556</v>
      </c>
      <c r="BQ50" s="1225"/>
      <c r="BR50" s="1225"/>
      <c r="BS50" s="1225"/>
      <c r="BT50" s="1225"/>
      <c r="BU50" s="1225"/>
      <c r="BV50" s="1225"/>
      <c r="BW50" s="1225"/>
      <c r="BX50" s="1225" t="s">
        <v>557</v>
      </c>
      <c r="BY50" s="1225"/>
      <c r="BZ50" s="1225"/>
      <c r="CA50" s="1225"/>
      <c r="CB50" s="1225"/>
      <c r="CC50" s="1225"/>
      <c r="CD50" s="1225"/>
      <c r="CE50" s="1225"/>
      <c r="CF50" s="1225" t="s">
        <v>558</v>
      </c>
      <c r="CG50" s="1225"/>
      <c r="CH50" s="1225"/>
      <c r="CI50" s="1225"/>
      <c r="CJ50" s="1225"/>
      <c r="CK50" s="1225"/>
      <c r="CL50" s="1225"/>
      <c r="CM50" s="1225"/>
      <c r="CN50" s="1225" t="s">
        <v>559</v>
      </c>
      <c r="CO50" s="1225"/>
      <c r="CP50" s="1225"/>
      <c r="CQ50" s="1225"/>
      <c r="CR50" s="1225"/>
      <c r="CS50" s="1225"/>
      <c r="CT50" s="1225"/>
      <c r="CU50" s="1225"/>
      <c r="CV50" s="1225" t="s">
        <v>560</v>
      </c>
      <c r="CW50" s="1225"/>
      <c r="CX50" s="1225"/>
      <c r="CY50" s="1225"/>
      <c r="CZ50" s="1225"/>
      <c r="DA50" s="1225"/>
      <c r="DB50" s="1225"/>
      <c r="DC50" s="1225"/>
    </row>
    <row r="51" spans="1:109" ht="13.5" customHeight="1" x14ac:dyDescent="0.15">
      <c r="B51" s="250"/>
      <c r="G51" s="1226"/>
      <c r="H51" s="1226"/>
      <c r="I51" s="1227"/>
      <c r="J51" s="1227"/>
      <c r="K51" s="1228"/>
      <c r="L51" s="1228"/>
      <c r="M51" s="1228"/>
      <c r="N51" s="1228"/>
      <c r="AM51" s="1218"/>
      <c r="AN51" s="1229" t="s">
        <v>602</v>
      </c>
      <c r="AO51" s="1229"/>
      <c r="AP51" s="1229"/>
      <c r="AQ51" s="1229"/>
      <c r="AR51" s="1229"/>
      <c r="AS51" s="1229"/>
      <c r="AT51" s="1229"/>
      <c r="AU51" s="1229"/>
      <c r="AV51" s="1229"/>
      <c r="AW51" s="1229"/>
      <c r="AX51" s="1229"/>
      <c r="AY51" s="1229"/>
      <c r="AZ51" s="1229"/>
      <c r="BA51" s="1229"/>
      <c r="BB51" s="1229" t="s">
        <v>603</v>
      </c>
      <c r="BC51" s="1229"/>
      <c r="BD51" s="1229"/>
      <c r="BE51" s="1229"/>
      <c r="BF51" s="1229"/>
      <c r="BG51" s="1229"/>
      <c r="BH51" s="1229"/>
      <c r="BI51" s="1229"/>
      <c r="BJ51" s="1229"/>
      <c r="BK51" s="1229"/>
      <c r="BL51" s="1229"/>
      <c r="BM51" s="1229"/>
      <c r="BN51" s="1229"/>
      <c r="BO51" s="1229"/>
      <c r="BP51" s="1230"/>
      <c r="BQ51" s="1230"/>
      <c r="BR51" s="1230"/>
      <c r="BS51" s="1230"/>
      <c r="BT51" s="1230"/>
      <c r="BU51" s="1230"/>
      <c r="BV51" s="1230"/>
      <c r="BW51" s="1230"/>
      <c r="BX51" s="1230"/>
      <c r="BY51" s="1230"/>
      <c r="BZ51" s="1230"/>
      <c r="CA51" s="1230"/>
      <c r="CB51" s="1230"/>
      <c r="CC51" s="1230"/>
      <c r="CD51" s="1230"/>
      <c r="CE51" s="1230"/>
      <c r="CF51" s="1230"/>
      <c r="CG51" s="1230"/>
      <c r="CH51" s="1230"/>
      <c r="CI51" s="1230"/>
      <c r="CJ51" s="1230"/>
      <c r="CK51" s="1230"/>
      <c r="CL51" s="1230"/>
      <c r="CM51" s="1230"/>
      <c r="CN51" s="1230"/>
      <c r="CO51" s="1230"/>
      <c r="CP51" s="1230"/>
      <c r="CQ51" s="1230"/>
      <c r="CR51" s="1230"/>
      <c r="CS51" s="1230"/>
      <c r="CT51" s="1230"/>
      <c r="CU51" s="1230"/>
      <c r="CV51" s="1230"/>
      <c r="CW51" s="1230"/>
      <c r="CX51" s="1230"/>
      <c r="CY51" s="1230"/>
      <c r="CZ51" s="1230"/>
      <c r="DA51" s="1230"/>
      <c r="DB51" s="1230"/>
      <c r="DC51" s="1230"/>
    </row>
    <row r="52" spans="1:109" x14ac:dyDescent="0.15">
      <c r="B52" s="250"/>
      <c r="G52" s="1226"/>
      <c r="H52" s="1226"/>
      <c r="I52" s="1227"/>
      <c r="J52" s="1227"/>
      <c r="K52" s="1228"/>
      <c r="L52" s="1228"/>
      <c r="M52" s="1228"/>
      <c r="N52" s="1228"/>
      <c r="AM52" s="1218"/>
      <c r="AN52" s="1229"/>
      <c r="AO52" s="1229"/>
      <c r="AP52" s="1229"/>
      <c r="AQ52" s="1229"/>
      <c r="AR52" s="1229"/>
      <c r="AS52" s="1229"/>
      <c r="AT52" s="1229"/>
      <c r="AU52" s="1229"/>
      <c r="AV52" s="1229"/>
      <c r="AW52" s="1229"/>
      <c r="AX52" s="1229"/>
      <c r="AY52" s="1229"/>
      <c r="AZ52" s="1229"/>
      <c r="BA52" s="1229"/>
      <c r="BB52" s="1229"/>
      <c r="BC52" s="1229"/>
      <c r="BD52" s="1229"/>
      <c r="BE52" s="1229"/>
      <c r="BF52" s="1229"/>
      <c r="BG52" s="1229"/>
      <c r="BH52" s="1229"/>
      <c r="BI52" s="1229"/>
      <c r="BJ52" s="1229"/>
      <c r="BK52" s="1229"/>
      <c r="BL52" s="1229"/>
      <c r="BM52" s="1229"/>
      <c r="BN52" s="1229"/>
      <c r="BO52" s="1229"/>
      <c r="BP52" s="1230"/>
      <c r="BQ52" s="1230"/>
      <c r="BR52" s="1230"/>
      <c r="BS52" s="1230"/>
      <c r="BT52" s="1230"/>
      <c r="BU52" s="1230"/>
      <c r="BV52" s="1230"/>
      <c r="BW52" s="1230"/>
      <c r="BX52" s="1230"/>
      <c r="BY52" s="1230"/>
      <c r="BZ52" s="1230"/>
      <c r="CA52" s="1230"/>
      <c r="CB52" s="1230"/>
      <c r="CC52" s="1230"/>
      <c r="CD52" s="1230"/>
      <c r="CE52" s="1230"/>
      <c r="CF52" s="1230"/>
      <c r="CG52" s="1230"/>
      <c r="CH52" s="1230"/>
      <c r="CI52" s="1230"/>
      <c r="CJ52" s="1230"/>
      <c r="CK52" s="1230"/>
      <c r="CL52" s="1230"/>
      <c r="CM52" s="1230"/>
      <c r="CN52" s="1230"/>
      <c r="CO52" s="1230"/>
      <c r="CP52" s="1230"/>
      <c r="CQ52" s="1230"/>
      <c r="CR52" s="1230"/>
      <c r="CS52" s="1230"/>
      <c r="CT52" s="1230"/>
      <c r="CU52" s="1230"/>
      <c r="CV52" s="1230"/>
      <c r="CW52" s="1230"/>
      <c r="CX52" s="1230"/>
      <c r="CY52" s="1230"/>
      <c r="CZ52" s="1230"/>
      <c r="DA52" s="1230"/>
      <c r="DB52" s="1230"/>
      <c r="DC52" s="1230"/>
    </row>
    <row r="53" spans="1:109" x14ac:dyDescent="0.15">
      <c r="A53" s="1208"/>
      <c r="B53" s="250"/>
      <c r="G53" s="1226"/>
      <c r="H53" s="1226"/>
      <c r="I53" s="1219"/>
      <c r="J53" s="1219"/>
      <c r="K53" s="1228"/>
      <c r="L53" s="1228"/>
      <c r="M53" s="1228"/>
      <c r="N53" s="1228"/>
      <c r="AM53" s="1218"/>
      <c r="AN53" s="1229"/>
      <c r="AO53" s="1229"/>
      <c r="AP53" s="1229"/>
      <c r="AQ53" s="1229"/>
      <c r="AR53" s="1229"/>
      <c r="AS53" s="1229"/>
      <c r="AT53" s="1229"/>
      <c r="AU53" s="1229"/>
      <c r="AV53" s="1229"/>
      <c r="AW53" s="1229"/>
      <c r="AX53" s="1229"/>
      <c r="AY53" s="1229"/>
      <c r="AZ53" s="1229"/>
      <c r="BA53" s="1229"/>
      <c r="BB53" s="1229" t="s">
        <v>604</v>
      </c>
      <c r="BC53" s="1229"/>
      <c r="BD53" s="1229"/>
      <c r="BE53" s="1229"/>
      <c r="BF53" s="1229"/>
      <c r="BG53" s="1229"/>
      <c r="BH53" s="1229"/>
      <c r="BI53" s="1229"/>
      <c r="BJ53" s="1229"/>
      <c r="BK53" s="1229"/>
      <c r="BL53" s="1229"/>
      <c r="BM53" s="1229"/>
      <c r="BN53" s="1229"/>
      <c r="BO53" s="1229"/>
      <c r="BP53" s="1230">
        <v>62.3</v>
      </c>
      <c r="BQ53" s="1230"/>
      <c r="BR53" s="1230"/>
      <c r="BS53" s="1230"/>
      <c r="BT53" s="1230"/>
      <c r="BU53" s="1230"/>
      <c r="BV53" s="1230"/>
      <c r="BW53" s="1230"/>
      <c r="BX53" s="1230">
        <v>62.8</v>
      </c>
      <c r="BY53" s="1230"/>
      <c r="BZ53" s="1230"/>
      <c r="CA53" s="1230"/>
      <c r="CB53" s="1230"/>
      <c r="CC53" s="1230"/>
      <c r="CD53" s="1230"/>
      <c r="CE53" s="1230"/>
      <c r="CF53" s="1230">
        <v>65.400000000000006</v>
      </c>
      <c r="CG53" s="1230"/>
      <c r="CH53" s="1230"/>
      <c r="CI53" s="1230"/>
      <c r="CJ53" s="1230"/>
      <c r="CK53" s="1230"/>
      <c r="CL53" s="1230"/>
      <c r="CM53" s="1230"/>
      <c r="CN53" s="1230">
        <v>64.3</v>
      </c>
      <c r="CO53" s="1230"/>
      <c r="CP53" s="1230"/>
      <c r="CQ53" s="1230"/>
      <c r="CR53" s="1230"/>
      <c r="CS53" s="1230"/>
      <c r="CT53" s="1230"/>
      <c r="CU53" s="1230"/>
      <c r="CV53" s="1230">
        <v>64.900000000000006</v>
      </c>
      <c r="CW53" s="1230"/>
      <c r="CX53" s="1230"/>
      <c r="CY53" s="1230"/>
      <c r="CZ53" s="1230"/>
      <c r="DA53" s="1230"/>
      <c r="DB53" s="1230"/>
      <c r="DC53" s="1230"/>
    </row>
    <row r="54" spans="1:109" x14ac:dyDescent="0.15">
      <c r="A54" s="1208"/>
      <c r="B54" s="250"/>
      <c r="G54" s="1226"/>
      <c r="H54" s="1226"/>
      <c r="I54" s="1219"/>
      <c r="J54" s="1219"/>
      <c r="K54" s="1228"/>
      <c r="L54" s="1228"/>
      <c r="M54" s="1228"/>
      <c r="N54" s="1228"/>
      <c r="AM54" s="1218"/>
      <c r="AN54" s="1229"/>
      <c r="AO54" s="1229"/>
      <c r="AP54" s="1229"/>
      <c r="AQ54" s="1229"/>
      <c r="AR54" s="1229"/>
      <c r="AS54" s="1229"/>
      <c r="AT54" s="1229"/>
      <c r="AU54" s="1229"/>
      <c r="AV54" s="1229"/>
      <c r="AW54" s="1229"/>
      <c r="AX54" s="1229"/>
      <c r="AY54" s="1229"/>
      <c r="AZ54" s="1229"/>
      <c r="BA54" s="1229"/>
      <c r="BB54" s="1229"/>
      <c r="BC54" s="1229"/>
      <c r="BD54" s="1229"/>
      <c r="BE54" s="1229"/>
      <c r="BF54" s="1229"/>
      <c r="BG54" s="1229"/>
      <c r="BH54" s="1229"/>
      <c r="BI54" s="1229"/>
      <c r="BJ54" s="1229"/>
      <c r="BK54" s="1229"/>
      <c r="BL54" s="1229"/>
      <c r="BM54" s="1229"/>
      <c r="BN54" s="1229"/>
      <c r="BO54" s="1229"/>
      <c r="BP54" s="1230"/>
      <c r="BQ54" s="1230"/>
      <c r="BR54" s="1230"/>
      <c r="BS54" s="1230"/>
      <c r="BT54" s="1230"/>
      <c r="BU54" s="1230"/>
      <c r="BV54" s="1230"/>
      <c r="BW54" s="1230"/>
      <c r="BX54" s="1230"/>
      <c r="BY54" s="1230"/>
      <c r="BZ54" s="1230"/>
      <c r="CA54" s="1230"/>
      <c r="CB54" s="1230"/>
      <c r="CC54" s="1230"/>
      <c r="CD54" s="1230"/>
      <c r="CE54" s="1230"/>
      <c r="CF54" s="1230"/>
      <c r="CG54" s="1230"/>
      <c r="CH54" s="1230"/>
      <c r="CI54" s="1230"/>
      <c r="CJ54" s="1230"/>
      <c r="CK54" s="1230"/>
      <c r="CL54" s="1230"/>
      <c r="CM54" s="1230"/>
      <c r="CN54" s="1230"/>
      <c r="CO54" s="1230"/>
      <c r="CP54" s="1230"/>
      <c r="CQ54" s="1230"/>
      <c r="CR54" s="1230"/>
      <c r="CS54" s="1230"/>
      <c r="CT54" s="1230"/>
      <c r="CU54" s="1230"/>
      <c r="CV54" s="1230"/>
      <c r="CW54" s="1230"/>
      <c r="CX54" s="1230"/>
      <c r="CY54" s="1230"/>
      <c r="CZ54" s="1230"/>
      <c r="DA54" s="1230"/>
      <c r="DB54" s="1230"/>
      <c r="DC54" s="1230"/>
    </row>
    <row r="55" spans="1:109" x14ac:dyDescent="0.15">
      <c r="A55" s="1208"/>
      <c r="B55" s="250"/>
      <c r="G55" s="1219"/>
      <c r="H55" s="1219"/>
      <c r="I55" s="1219"/>
      <c r="J55" s="1219"/>
      <c r="K55" s="1228"/>
      <c r="L55" s="1228"/>
      <c r="M55" s="1228"/>
      <c r="N55" s="1228"/>
      <c r="AN55" s="1225" t="s">
        <v>605</v>
      </c>
      <c r="AO55" s="1225"/>
      <c r="AP55" s="1225"/>
      <c r="AQ55" s="1225"/>
      <c r="AR55" s="1225"/>
      <c r="AS55" s="1225"/>
      <c r="AT55" s="1225"/>
      <c r="AU55" s="1225"/>
      <c r="AV55" s="1225"/>
      <c r="AW55" s="1225"/>
      <c r="AX55" s="1225"/>
      <c r="AY55" s="1225"/>
      <c r="AZ55" s="1225"/>
      <c r="BA55" s="1225"/>
      <c r="BB55" s="1229" t="s">
        <v>603</v>
      </c>
      <c r="BC55" s="1229"/>
      <c r="BD55" s="1229"/>
      <c r="BE55" s="1229"/>
      <c r="BF55" s="1229"/>
      <c r="BG55" s="1229"/>
      <c r="BH55" s="1229"/>
      <c r="BI55" s="1229"/>
      <c r="BJ55" s="1229"/>
      <c r="BK55" s="1229"/>
      <c r="BL55" s="1229"/>
      <c r="BM55" s="1229"/>
      <c r="BN55" s="1229"/>
      <c r="BO55" s="1229"/>
      <c r="BP55" s="1230">
        <v>0</v>
      </c>
      <c r="BQ55" s="1230"/>
      <c r="BR55" s="1230"/>
      <c r="BS55" s="1230"/>
      <c r="BT55" s="1230"/>
      <c r="BU55" s="1230"/>
      <c r="BV55" s="1230"/>
      <c r="BW55" s="1230"/>
      <c r="BX55" s="1230">
        <v>0</v>
      </c>
      <c r="BY55" s="1230"/>
      <c r="BZ55" s="1230"/>
      <c r="CA55" s="1230"/>
      <c r="CB55" s="1230"/>
      <c r="CC55" s="1230"/>
      <c r="CD55" s="1230"/>
      <c r="CE55" s="1230"/>
      <c r="CF55" s="1230">
        <v>0</v>
      </c>
      <c r="CG55" s="1230"/>
      <c r="CH55" s="1230"/>
      <c r="CI55" s="1230"/>
      <c r="CJ55" s="1230"/>
      <c r="CK55" s="1230"/>
      <c r="CL55" s="1230"/>
      <c r="CM55" s="1230"/>
      <c r="CN55" s="1230">
        <v>0</v>
      </c>
      <c r="CO55" s="1230"/>
      <c r="CP55" s="1230"/>
      <c r="CQ55" s="1230"/>
      <c r="CR55" s="1230"/>
      <c r="CS55" s="1230"/>
      <c r="CT55" s="1230"/>
      <c r="CU55" s="1230"/>
      <c r="CV55" s="1230">
        <v>0</v>
      </c>
      <c r="CW55" s="1230"/>
      <c r="CX55" s="1230"/>
      <c r="CY55" s="1230"/>
      <c r="CZ55" s="1230"/>
      <c r="DA55" s="1230"/>
      <c r="DB55" s="1230"/>
      <c r="DC55" s="1230"/>
    </row>
    <row r="56" spans="1:109" x14ac:dyDescent="0.15">
      <c r="A56" s="1208"/>
      <c r="B56" s="250"/>
      <c r="G56" s="1219"/>
      <c r="H56" s="1219"/>
      <c r="I56" s="1219"/>
      <c r="J56" s="1219"/>
      <c r="K56" s="1228"/>
      <c r="L56" s="1228"/>
      <c r="M56" s="1228"/>
      <c r="N56" s="1228"/>
      <c r="AN56" s="1225"/>
      <c r="AO56" s="1225"/>
      <c r="AP56" s="1225"/>
      <c r="AQ56" s="1225"/>
      <c r="AR56" s="1225"/>
      <c r="AS56" s="1225"/>
      <c r="AT56" s="1225"/>
      <c r="AU56" s="1225"/>
      <c r="AV56" s="1225"/>
      <c r="AW56" s="1225"/>
      <c r="AX56" s="1225"/>
      <c r="AY56" s="1225"/>
      <c r="AZ56" s="1225"/>
      <c r="BA56" s="1225"/>
      <c r="BB56" s="1229"/>
      <c r="BC56" s="1229"/>
      <c r="BD56" s="1229"/>
      <c r="BE56" s="1229"/>
      <c r="BF56" s="1229"/>
      <c r="BG56" s="1229"/>
      <c r="BH56" s="1229"/>
      <c r="BI56" s="1229"/>
      <c r="BJ56" s="1229"/>
      <c r="BK56" s="1229"/>
      <c r="BL56" s="1229"/>
      <c r="BM56" s="1229"/>
      <c r="BN56" s="1229"/>
      <c r="BO56" s="1229"/>
      <c r="BP56" s="1230"/>
      <c r="BQ56" s="1230"/>
      <c r="BR56" s="1230"/>
      <c r="BS56" s="1230"/>
      <c r="BT56" s="1230"/>
      <c r="BU56" s="1230"/>
      <c r="BV56" s="1230"/>
      <c r="BW56" s="1230"/>
      <c r="BX56" s="1230"/>
      <c r="BY56" s="1230"/>
      <c r="BZ56" s="1230"/>
      <c r="CA56" s="1230"/>
      <c r="CB56" s="1230"/>
      <c r="CC56" s="1230"/>
      <c r="CD56" s="1230"/>
      <c r="CE56" s="1230"/>
      <c r="CF56" s="1230"/>
      <c r="CG56" s="1230"/>
      <c r="CH56" s="1230"/>
      <c r="CI56" s="1230"/>
      <c r="CJ56" s="1230"/>
      <c r="CK56" s="1230"/>
      <c r="CL56" s="1230"/>
      <c r="CM56" s="1230"/>
      <c r="CN56" s="1230"/>
      <c r="CO56" s="1230"/>
      <c r="CP56" s="1230"/>
      <c r="CQ56" s="1230"/>
      <c r="CR56" s="1230"/>
      <c r="CS56" s="1230"/>
      <c r="CT56" s="1230"/>
      <c r="CU56" s="1230"/>
      <c r="CV56" s="1230"/>
      <c r="CW56" s="1230"/>
      <c r="CX56" s="1230"/>
      <c r="CY56" s="1230"/>
      <c r="CZ56" s="1230"/>
      <c r="DA56" s="1230"/>
      <c r="DB56" s="1230"/>
      <c r="DC56" s="1230"/>
    </row>
    <row r="57" spans="1:109" s="1208" customFormat="1" x14ac:dyDescent="0.15">
      <c r="B57" s="1231"/>
      <c r="G57" s="1219"/>
      <c r="H57" s="1219"/>
      <c r="I57" s="1232"/>
      <c r="J57" s="1232"/>
      <c r="K57" s="1228"/>
      <c r="L57" s="1228"/>
      <c r="M57" s="1228"/>
      <c r="N57" s="1228"/>
      <c r="AM57" s="246"/>
      <c r="AN57" s="1225"/>
      <c r="AO57" s="1225"/>
      <c r="AP57" s="1225"/>
      <c r="AQ57" s="1225"/>
      <c r="AR57" s="1225"/>
      <c r="AS57" s="1225"/>
      <c r="AT57" s="1225"/>
      <c r="AU57" s="1225"/>
      <c r="AV57" s="1225"/>
      <c r="AW57" s="1225"/>
      <c r="AX57" s="1225"/>
      <c r="AY57" s="1225"/>
      <c r="AZ57" s="1225"/>
      <c r="BA57" s="1225"/>
      <c r="BB57" s="1229" t="s">
        <v>604</v>
      </c>
      <c r="BC57" s="1229"/>
      <c r="BD57" s="1229"/>
      <c r="BE57" s="1229"/>
      <c r="BF57" s="1229"/>
      <c r="BG57" s="1229"/>
      <c r="BH57" s="1229"/>
      <c r="BI57" s="1229"/>
      <c r="BJ57" s="1229"/>
      <c r="BK57" s="1229"/>
      <c r="BL57" s="1229"/>
      <c r="BM57" s="1229"/>
      <c r="BN57" s="1229"/>
      <c r="BO57" s="1229"/>
      <c r="BP57" s="1230">
        <v>57.7</v>
      </c>
      <c r="BQ57" s="1230"/>
      <c r="BR57" s="1230"/>
      <c r="BS57" s="1230"/>
      <c r="BT57" s="1230"/>
      <c r="BU57" s="1230"/>
      <c r="BV57" s="1230"/>
      <c r="BW57" s="1230"/>
      <c r="BX57" s="1230">
        <v>59.3</v>
      </c>
      <c r="BY57" s="1230"/>
      <c r="BZ57" s="1230"/>
      <c r="CA57" s="1230"/>
      <c r="CB57" s="1230"/>
      <c r="CC57" s="1230"/>
      <c r="CD57" s="1230"/>
      <c r="CE57" s="1230"/>
      <c r="CF57" s="1230">
        <v>60.4</v>
      </c>
      <c r="CG57" s="1230"/>
      <c r="CH57" s="1230"/>
      <c r="CI57" s="1230"/>
      <c r="CJ57" s="1230"/>
      <c r="CK57" s="1230"/>
      <c r="CL57" s="1230"/>
      <c r="CM57" s="1230"/>
      <c r="CN57" s="1230">
        <v>61.1</v>
      </c>
      <c r="CO57" s="1230"/>
      <c r="CP57" s="1230"/>
      <c r="CQ57" s="1230"/>
      <c r="CR57" s="1230"/>
      <c r="CS57" s="1230"/>
      <c r="CT57" s="1230"/>
      <c r="CU57" s="1230"/>
      <c r="CV57" s="1230">
        <v>61</v>
      </c>
      <c r="CW57" s="1230"/>
      <c r="CX57" s="1230"/>
      <c r="CY57" s="1230"/>
      <c r="CZ57" s="1230"/>
      <c r="DA57" s="1230"/>
      <c r="DB57" s="1230"/>
      <c r="DC57" s="1230"/>
      <c r="DD57" s="1233"/>
      <c r="DE57" s="1231"/>
    </row>
    <row r="58" spans="1:109" s="1208" customFormat="1" x14ac:dyDescent="0.15">
      <c r="A58" s="246"/>
      <c r="B58" s="1231"/>
      <c r="G58" s="1219"/>
      <c r="H58" s="1219"/>
      <c r="I58" s="1232"/>
      <c r="J58" s="1232"/>
      <c r="K58" s="1228"/>
      <c r="L58" s="1228"/>
      <c r="M58" s="1228"/>
      <c r="N58" s="1228"/>
      <c r="AM58" s="246"/>
      <c r="AN58" s="1225"/>
      <c r="AO58" s="1225"/>
      <c r="AP58" s="1225"/>
      <c r="AQ58" s="1225"/>
      <c r="AR58" s="1225"/>
      <c r="AS58" s="1225"/>
      <c r="AT58" s="1225"/>
      <c r="AU58" s="1225"/>
      <c r="AV58" s="1225"/>
      <c r="AW58" s="1225"/>
      <c r="AX58" s="1225"/>
      <c r="AY58" s="1225"/>
      <c r="AZ58" s="1225"/>
      <c r="BA58" s="1225"/>
      <c r="BB58" s="1229"/>
      <c r="BC58" s="1229"/>
      <c r="BD58" s="1229"/>
      <c r="BE58" s="1229"/>
      <c r="BF58" s="1229"/>
      <c r="BG58" s="1229"/>
      <c r="BH58" s="1229"/>
      <c r="BI58" s="1229"/>
      <c r="BJ58" s="1229"/>
      <c r="BK58" s="1229"/>
      <c r="BL58" s="1229"/>
      <c r="BM58" s="1229"/>
      <c r="BN58" s="1229"/>
      <c r="BO58" s="1229"/>
      <c r="BP58" s="1230"/>
      <c r="BQ58" s="1230"/>
      <c r="BR58" s="1230"/>
      <c r="BS58" s="1230"/>
      <c r="BT58" s="1230"/>
      <c r="BU58" s="1230"/>
      <c r="BV58" s="1230"/>
      <c r="BW58" s="1230"/>
      <c r="BX58" s="1230"/>
      <c r="BY58" s="1230"/>
      <c r="BZ58" s="1230"/>
      <c r="CA58" s="1230"/>
      <c r="CB58" s="1230"/>
      <c r="CC58" s="1230"/>
      <c r="CD58" s="1230"/>
      <c r="CE58" s="1230"/>
      <c r="CF58" s="1230"/>
      <c r="CG58" s="1230"/>
      <c r="CH58" s="1230"/>
      <c r="CI58" s="1230"/>
      <c r="CJ58" s="1230"/>
      <c r="CK58" s="1230"/>
      <c r="CL58" s="1230"/>
      <c r="CM58" s="1230"/>
      <c r="CN58" s="1230"/>
      <c r="CO58" s="1230"/>
      <c r="CP58" s="1230"/>
      <c r="CQ58" s="1230"/>
      <c r="CR58" s="1230"/>
      <c r="CS58" s="1230"/>
      <c r="CT58" s="1230"/>
      <c r="CU58" s="1230"/>
      <c r="CV58" s="1230"/>
      <c r="CW58" s="1230"/>
      <c r="CX58" s="1230"/>
      <c r="CY58" s="1230"/>
      <c r="CZ58" s="1230"/>
      <c r="DA58" s="1230"/>
      <c r="DB58" s="1230"/>
      <c r="DC58" s="1230"/>
      <c r="DD58" s="1233"/>
      <c r="DE58" s="1231"/>
    </row>
    <row r="59" spans="1:109" s="1208" customFormat="1" x14ac:dyDescent="0.15">
      <c r="A59" s="246"/>
      <c r="B59" s="1231"/>
      <c r="K59" s="1234"/>
      <c r="L59" s="1234"/>
      <c r="M59" s="1234"/>
      <c r="N59" s="1234"/>
      <c r="AQ59" s="1234"/>
      <c r="AR59" s="1234"/>
      <c r="AS59" s="1234"/>
      <c r="AT59" s="1234"/>
      <c r="BC59" s="1234"/>
      <c r="BD59" s="1234"/>
      <c r="BE59" s="1234"/>
      <c r="BF59" s="1234"/>
      <c r="BO59" s="1234"/>
      <c r="BP59" s="1234"/>
      <c r="BQ59" s="1234"/>
      <c r="BR59" s="1234"/>
      <c r="CA59" s="1234"/>
      <c r="CB59" s="1234"/>
      <c r="CC59" s="1234"/>
      <c r="CD59" s="1234"/>
      <c r="CM59" s="1234"/>
      <c r="CN59" s="1234"/>
      <c r="CO59" s="1234"/>
      <c r="CP59" s="1234"/>
      <c r="CY59" s="1234"/>
      <c r="CZ59" s="1234"/>
      <c r="DA59" s="1234"/>
      <c r="DB59" s="1234"/>
      <c r="DC59" s="1234"/>
      <c r="DD59" s="1233"/>
      <c r="DE59" s="1231"/>
    </row>
    <row r="60" spans="1:109" s="1208" customFormat="1" x14ac:dyDescent="0.15">
      <c r="A60" s="246"/>
      <c r="B60" s="1231"/>
      <c r="K60" s="1234"/>
      <c r="L60" s="1234"/>
      <c r="M60" s="1234"/>
      <c r="N60" s="1234"/>
      <c r="AQ60" s="1234"/>
      <c r="AR60" s="1234"/>
      <c r="AS60" s="1234"/>
      <c r="AT60" s="1234"/>
      <c r="BC60" s="1234"/>
      <c r="BD60" s="1234"/>
      <c r="BE60" s="1234"/>
      <c r="BF60" s="1234"/>
      <c r="BO60" s="1234"/>
      <c r="BP60" s="1234"/>
      <c r="BQ60" s="1234"/>
      <c r="BR60" s="1234"/>
      <c r="CA60" s="1234"/>
      <c r="CB60" s="1234"/>
      <c r="CC60" s="1234"/>
      <c r="CD60" s="1234"/>
      <c r="CM60" s="1234"/>
      <c r="CN60" s="1234"/>
      <c r="CO60" s="1234"/>
      <c r="CP60" s="1234"/>
      <c r="CY60" s="1234"/>
      <c r="CZ60" s="1234"/>
      <c r="DA60" s="1234"/>
      <c r="DB60" s="1234"/>
      <c r="DC60" s="1234"/>
      <c r="DD60" s="1233"/>
      <c r="DE60" s="1231"/>
    </row>
    <row r="61" spans="1:109" s="1208" customFormat="1" x14ac:dyDescent="0.15">
      <c r="A61" s="246"/>
      <c r="B61" s="1235"/>
      <c r="C61" s="1236"/>
      <c r="D61" s="1236"/>
      <c r="E61" s="1236"/>
      <c r="F61" s="1236"/>
      <c r="G61" s="1236"/>
      <c r="H61" s="1236"/>
      <c r="I61" s="1236"/>
      <c r="J61" s="1236"/>
      <c r="K61" s="1236"/>
      <c r="L61" s="1236"/>
      <c r="M61" s="1237"/>
      <c r="N61" s="1237"/>
      <c r="O61" s="1236"/>
      <c r="P61" s="1236"/>
      <c r="Q61" s="1236"/>
      <c r="R61" s="1236"/>
      <c r="S61" s="1236"/>
      <c r="T61" s="1236"/>
      <c r="U61" s="1236"/>
      <c r="V61" s="1236"/>
      <c r="W61" s="1236"/>
      <c r="X61" s="1236"/>
      <c r="Y61" s="1236"/>
      <c r="Z61" s="1236"/>
      <c r="AA61" s="1236"/>
      <c r="AB61" s="1236"/>
      <c r="AC61" s="1236"/>
      <c r="AD61" s="1236"/>
      <c r="AE61" s="1236"/>
      <c r="AF61" s="1236"/>
      <c r="AG61" s="1236"/>
      <c r="AH61" s="1236"/>
      <c r="AI61" s="1236"/>
      <c r="AJ61" s="1236"/>
      <c r="AK61" s="1236"/>
      <c r="AL61" s="1236"/>
      <c r="AM61" s="1236"/>
      <c r="AN61" s="1236"/>
      <c r="AO61" s="1236"/>
      <c r="AP61" s="1236"/>
      <c r="AQ61" s="1236"/>
      <c r="AR61" s="1236"/>
      <c r="AS61" s="1237"/>
      <c r="AT61" s="1237"/>
      <c r="AU61" s="1236"/>
      <c r="AV61" s="1236"/>
      <c r="AW61" s="1236"/>
      <c r="AX61" s="1236"/>
      <c r="AY61" s="1236"/>
      <c r="AZ61" s="1236"/>
      <c r="BA61" s="1236"/>
      <c r="BB61" s="1236"/>
      <c r="BC61" s="1236"/>
      <c r="BD61" s="1236"/>
      <c r="BE61" s="1237"/>
      <c r="BF61" s="1237"/>
      <c r="BG61" s="1236"/>
      <c r="BH61" s="1236"/>
      <c r="BI61" s="1236"/>
      <c r="BJ61" s="1236"/>
      <c r="BK61" s="1236"/>
      <c r="BL61" s="1236"/>
      <c r="BM61" s="1236"/>
      <c r="BN61" s="1236"/>
      <c r="BO61" s="1236"/>
      <c r="BP61" s="1236"/>
      <c r="BQ61" s="1237"/>
      <c r="BR61" s="1237"/>
      <c r="BS61" s="1236"/>
      <c r="BT61" s="1236"/>
      <c r="BU61" s="1236"/>
      <c r="BV61" s="1236"/>
      <c r="BW61" s="1236"/>
      <c r="BX61" s="1236"/>
      <c r="BY61" s="1236"/>
      <c r="BZ61" s="1236"/>
      <c r="CA61" s="1236"/>
      <c r="CB61" s="1236"/>
      <c r="CC61" s="1237"/>
      <c r="CD61" s="1237"/>
      <c r="CE61" s="1236"/>
      <c r="CF61" s="1236"/>
      <c r="CG61" s="1236"/>
      <c r="CH61" s="1236"/>
      <c r="CI61" s="1236"/>
      <c r="CJ61" s="1236"/>
      <c r="CK61" s="1236"/>
      <c r="CL61" s="1236"/>
      <c r="CM61" s="1236"/>
      <c r="CN61" s="1236"/>
      <c r="CO61" s="1237"/>
      <c r="CP61" s="1237"/>
      <c r="CQ61" s="1236"/>
      <c r="CR61" s="1236"/>
      <c r="CS61" s="1236"/>
      <c r="CT61" s="1236"/>
      <c r="CU61" s="1236"/>
      <c r="CV61" s="1236"/>
      <c r="CW61" s="1236"/>
      <c r="CX61" s="1236"/>
      <c r="CY61" s="1236"/>
      <c r="CZ61" s="1236"/>
      <c r="DA61" s="1237"/>
      <c r="DB61" s="1237"/>
      <c r="DC61" s="1237"/>
      <c r="DD61" s="1238"/>
      <c r="DE61" s="1231"/>
    </row>
    <row r="62" spans="1:109" x14ac:dyDescent="0.15">
      <c r="B62" s="1206"/>
      <c r="C62" s="1206"/>
      <c r="D62" s="1206"/>
      <c r="E62" s="1206"/>
      <c r="F62" s="1206"/>
      <c r="G62" s="1206"/>
      <c r="H62" s="1206"/>
      <c r="I62" s="1206"/>
      <c r="J62" s="1206"/>
      <c r="K62" s="1206"/>
      <c r="L62" s="1206"/>
      <c r="M62" s="1206"/>
      <c r="N62" s="1206"/>
      <c r="O62" s="1206"/>
      <c r="P62" s="1206"/>
      <c r="Q62" s="1206"/>
      <c r="R62" s="1206"/>
      <c r="S62" s="1206"/>
      <c r="T62" s="1206"/>
      <c r="U62" s="1206"/>
      <c r="V62" s="1206"/>
      <c r="W62" s="1206"/>
      <c r="X62" s="1206"/>
      <c r="Y62" s="1206"/>
      <c r="Z62" s="1206"/>
      <c r="AA62" s="1206"/>
      <c r="AB62" s="1206"/>
      <c r="AC62" s="1206"/>
      <c r="AD62" s="1206"/>
      <c r="AE62" s="1206"/>
      <c r="AF62" s="1206"/>
      <c r="AG62" s="1206"/>
      <c r="AH62" s="1206"/>
      <c r="AI62" s="1206"/>
      <c r="AJ62" s="1206"/>
      <c r="AK62" s="1206"/>
      <c r="AL62" s="1206"/>
      <c r="AM62" s="1206"/>
      <c r="AN62" s="1206"/>
      <c r="AO62" s="1206"/>
      <c r="AP62" s="1206"/>
      <c r="AQ62" s="1206"/>
      <c r="AR62" s="1206"/>
      <c r="AS62" s="1206"/>
      <c r="AT62" s="1206"/>
      <c r="AU62" s="1206"/>
      <c r="AV62" s="1206"/>
      <c r="AW62" s="1206"/>
      <c r="AX62" s="1206"/>
      <c r="AY62" s="1206"/>
      <c r="AZ62" s="1206"/>
      <c r="BA62" s="1206"/>
      <c r="BB62" s="1206"/>
      <c r="BC62" s="1206"/>
      <c r="BD62" s="1206"/>
      <c r="BE62" s="1206"/>
      <c r="BF62" s="1206"/>
      <c r="BG62" s="1206"/>
      <c r="BH62" s="1206"/>
      <c r="BI62" s="1206"/>
      <c r="BJ62" s="1206"/>
      <c r="BK62" s="1206"/>
      <c r="BL62" s="1206"/>
      <c r="BM62" s="1206"/>
      <c r="BN62" s="1206"/>
      <c r="BO62" s="1206"/>
      <c r="BP62" s="1206"/>
      <c r="BQ62" s="1206"/>
      <c r="BR62" s="1206"/>
      <c r="BS62" s="1206"/>
      <c r="BT62" s="1206"/>
      <c r="BU62" s="1206"/>
      <c r="BV62" s="1206"/>
      <c r="BW62" s="1206"/>
      <c r="BX62" s="1206"/>
      <c r="BY62" s="1206"/>
      <c r="BZ62" s="1206"/>
      <c r="CA62" s="1206"/>
      <c r="CB62" s="1206"/>
      <c r="CC62" s="1206"/>
      <c r="CD62" s="1206"/>
      <c r="CE62" s="1206"/>
      <c r="CF62" s="1206"/>
      <c r="CG62" s="1206"/>
      <c r="CH62" s="1206"/>
      <c r="CI62" s="1206"/>
      <c r="CJ62" s="1206"/>
      <c r="CK62" s="1206"/>
      <c r="CL62" s="1206"/>
      <c r="CM62" s="1206"/>
      <c r="CN62" s="1206"/>
      <c r="CO62" s="1206"/>
      <c r="CP62" s="1206"/>
      <c r="CQ62" s="1206"/>
      <c r="CR62" s="1206"/>
      <c r="CS62" s="1206"/>
      <c r="CT62" s="1206"/>
      <c r="CU62" s="1206"/>
      <c r="CV62" s="1206"/>
      <c r="CW62" s="1206"/>
      <c r="CX62" s="1206"/>
      <c r="CY62" s="1206"/>
      <c r="CZ62" s="1206"/>
      <c r="DA62" s="1206"/>
      <c r="DB62" s="1206"/>
      <c r="DC62" s="1206"/>
      <c r="DD62" s="1206"/>
      <c r="DE62" s="246"/>
    </row>
    <row r="63" spans="1:109" ht="17.25" x14ac:dyDescent="0.15">
      <c r="B63" s="303" t="s">
        <v>606</v>
      </c>
    </row>
    <row r="64" spans="1:109" x14ac:dyDescent="0.15">
      <c r="B64" s="250"/>
      <c r="G64" s="1207"/>
      <c r="I64" s="1239"/>
      <c r="J64" s="1239"/>
      <c r="K64" s="1239"/>
      <c r="L64" s="1239"/>
      <c r="M64" s="1239"/>
      <c r="N64" s="1240"/>
      <c r="AM64" s="1207"/>
      <c r="AN64" s="1207" t="s">
        <v>600</v>
      </c>
      <c r="AP64" s="1208"/>
      <c r="AQ64" s="1208"/>
      <c r="AR64" s="1208"/>
      <c r="AY64" s="1207"/>
      <c r="BA64" s="1208"/>
      <c r="BB64" s="1208"/>
      <c r="BC64" s="1208"/>
      <c r="BK64" s="1207"/>
      <c r="BM64" s="1208"/>
      <c r="BN64" s="1208"/>
      <c r="BO64" s="1208"/>
      <c r="BW64" s="1207"/>
      <c r="BY64" s="1208"/>
      <c r="BZ64" s="1208"/>
      <c r="CA64" s="1208"/>
      <c r="CI64" s="1207"/>
      <c r="CK64" s="1208"/>
      <c r="CL64" s="1208"/>
      <c r="CM64" s="1208"/>
      <c r="CU64" s="1207"/>
      <c r="CW64" s="1208"/>
      <c r="CX64" s="1208"/>
      <c r="CY64" s="1208"/>
    </row>
    <row r="65" spans="2:107" x14ac:dyDescent="0.15">
      <c r="B65" s="250"/>
      <c r="AN65" s="1209" t="s">
        <v>609</v>
      </c>
      <c r="AO65" s="1210"/>
      <c r="AP65" s="1210"/>
      <c r="AQ65" s="1210"/>
      <c r="AR65" s="1210"/>
      <c r="AS65" s="1210"/>
      <c r="AT65" s="1210"/>
      <c r="AU65" s="1210"/>
      <c r="AV65" s="1210"/>
      <c r="AW65" s="1210"/>
      <c r="AX65" s="1210"/>
      <c r="AY65" s="1210"/>
      <c r="AZ65" s="1210"/>
      <c r="BA65" s="1210"/>
      <c r="BB65" s="1210"/>
      <c r="BC65" s="1210"/>
      <c r="BD65" s="1210"/>
      <c r="BE65" s="1210"/>
      <c r="BF65" s="1210"/>
      <c r="BG65" s="1210"/>
      <c r="BH65" s="1210"/>
      <c r="BI65" s="1210"/>
      <c r="BJ65" s="1210"/>
      <c r="BK65" s="1210"/>
      <c r="BL65" s="1210"/>
      <c r="BM65" s="1210"/>
      <c r="BN65" s="1210"/>
      <c r="BO65" s="1210"/>
      <c r="BP65" s="1210"/>
      <c r="BQ65" s="1210"/>
      <c r="BR65" s="1210"/>
      <c r="BS65" s="1210"/>
      <c r="BT65" s="1210"/>
      <c r="BU65" s="1210"/>
      <c r="BV65" s="1210"/>
      <c r="BW65" s="1210"/>
      <c r="BX65" s="1210"/>
      <c r="BY65" s="1210"/>
      <c r="BZ65" s="1210"/>
      <c r="CA65" s="1210"/>
      <c r="CB65" s="1210"/>
      <c r="CC65" s="1210"/>
      <c r="CD65" s="1210"/>
      <c r="CE65" s="1210"/>
      <c r="CF65" s="1210"/>
      <c r="CG65" s="1210"/>
      <c r="CH65" s="1210"/>
      <c r="CI65" s="1210"/>
      <c r="CJ65" s="1210"/>
      <c r="CK65" s="1210"/>
      <c r="CL65" s="1210"/>
      <c r="CM65" s="1210"/>
      <c r="CN65" s="1210"/>
      <c r="CO65" s="1210"/>
      <c r="CP65" s="1210"/>
      <c r="CQ65" s="1210"/>
      <c r="CR65" s="1210"/>
      <c r="CS65" s="1210"/>
      <c r="CT65" s="1210"/>
      <c r="CU65" s="1210"/>
      <c r="CV65" s="1210"/>
      <c r="CW65" s="1210"/>
      <c r="CX65" s="1210"/>
      <c r="CY65" s="1210"/>
      <c r="CZ65" s="1210"/>
      <c r="DA65" s="1210"/>
      <c r="DB65" s="1210"/>
      <c r="DC65" s="1211"/>
    </row>
    <row r="66" spans="2:107" x14ac:dyDescent="0.15">
      <c r="B66" s="250"/>
      <c r="AN66" s="1212"/>
      <c r="AO66" s="1213"/>
      <c r="AP66" s="1213"/>
      <c r="AQ66" s="1213"/>
      <c r="AR66" s="1213"/>
      <c r="AS66" s="1213"/>
      <c r="AT66" s="1213"/>
      <c r="AU66" s="1213"/>
      <c r="AV66" s="1213"/>
      <c r="AW66" s="1213"/>
      <c r="AX66" s="1213"/>
      <c r="AY66" s="1213"/>
      <c r="AZ66" s="1213"/>
      <c r="BA66" s="1213"/>
      <c r="BB66" s="1213"/>
      <c r="BC66" s="1213"/>
      <c r="BD66" s="1213"/>
      <c r="BE66" s="1213"/>
      <c r="BF66" s="1213"/>
      <c r="BG66" s="1213"/>
      <c r="BH66" s="1213"/>
      <c r="BI66" s="1213"/>
      <c r="BJ66" s="1213"/>
      <c r="BK66" s="1213"/>
      <c r="BL66" s="1213"/>
      <c r="BM66" s="1213"/>
      <c r="BN66" s="1213"/>
      <c r="BO66" s="1213"/>
      <c r="BP66" s="1213"/>
      <c r="BQ66" s="1213"/>
      <c r="BR66" s="1213"/>
      <c r="BS66" s="1213"/>
      <c r="BT66" s="1213"/>
      <c r="BU66" s="1213"/>
      <c r="BV66" s="1213"/>
      <c r="BW66" s="1213"/>
      <c r="BX66" s="1213"/>
      <c r="BY66" s="1213"/>
      <c r="BZ66" s="1213"/>
      <c r="CA66" s="1213"/>
      <c r="CB66" s="1213"/>
      <c r="CC66" s="1213"/>
      <c r="CD66" s="1213"/>
      <c r="CE66" s="1213"/>
      <c r="CF66" s="1213"/>
      <c r="CG66" s="1213"/>
      <c r="CH66" s="1213"/>
      <c r="CI66" s="1213"/>
      <c r="CJ66" s="1213"/>
      <c r="CK66" s="1213"/>
      <c r="CL66" s="1213"/>
      <c r="CM66" s="1213"/>
      <c r="CN66" s="1213"/>
      <c r="CO66" s="1213"/>
      <c r="CP66" s="1213"/>
      <c r="CQ66" s="1213"/>
      <c r="CR66" s="1213"/>
      <c r="CS66" s="1213"/>
      <c r="CT66" s="1213"/>
      <c r="CU66" s="1213"/>
      <c r="CV66" s="1213"/>
      <c r="CW66" s="1213"/>
      <c r="CX66" s="1213"/>
      <c r="CY66" s="1213"/>
      <c r="CZ66" s="1213"/>
      <c r="DA66" s="1213"/>
      <c r="DB66" s="1213"/>
      <c r="DC66" s="1214"/>
    </row>
    <row r="67" spans="2:107" x14ac:dyDescent="0.15">
      <c r="B67" s="250"/>
      <c r="AN67" s="1212"/>
      <c r="AO67" s="1213"/>
      <c r="AP67" s="1213"/>
      <c r="AQ67" s="1213"/>
      <c r="AR67" s="1213"/>
      <c r="AS67" s="1213"/>
      <c r="AT67" s="1213"/>
      <c r="AU67" s="1213"/>
      <c r="AV67" s="1213"/>
      <c r="AW67" s="1213"/>
      <c r="AX67" s="1213"/>
      <c r="AY67" s="1213"/>
      <c r="AZ67" s="1213"/>
      <c r="BA67" s="1213"/>
      <c r="BB67" s="1213"/>
      <c r="BC67" s="1213"/>
      <c r="BD67" s="1213"/>
      <c r="BE67" s="1213"/>
      <c r="BF67" s="1213"/>
      <c r="BG67" s="1213"/>
      <c r="BH67" s="1213"/>
      <c r="BI67" s="1213"/>
      <c r="BJ67" s="1213"/>
      <c r="BK67" s="1213"/>
      <c r="BL67" s="1213"/>
      <c r="BM67" s="1213"/>
      <c r="BN67" s="1213"/>
      <c r="BO67" s="1213"/>
      <c r="BP67" s="1213"/>
      <c r="BQ67" s="1213"/>
      <c r="BR67" s="1213"/>
      <c r="BS67" s="1213"/>
      <c r="BT67" s="1213"/>
      <c r="BU67" s="1213"/>
      <c r="BV67" s="1213"/>
      <c r="BW67" s="1213"/>
      <c r="BX67" s="1213"/>
      <c r="BY67" s="1213"/>
      <c r="BZ67" s="1213"/>
      <c r="CA67" s="1213"/>
      <c r="CB67" s="1213"/>
      <c r="CC67" s="1213"/>
      <c r="CD67" s="1213"/>
      <c r="CE67" s="1213"/>
      <c r="CF67" s="1213"/>
      <c r="CG67" s="1213"/>
      <c r="CH67" s="1213"/>
      <c r="CI67" s="1213"/>
      <c r="CJ67" s="1213"/>
      <c r="CK67" s="1213"/>
      <c r="CL67" s="1213"/>
      <c r="CM67" s="1213"/>
      <c r="CN67" s="1213"/>
      <c r="CO67" s="1213"/>
      <c r="CP67" s="1213"/>
      <c r="CQ67" s="1213"/>
      <c r="CR67" s="1213"/>
      <c r="CS67" s="1213"/>
      <c r="CT67" s="1213"/>
      <c r="CU67" s="1213"/>
      <c r="CV67" s="1213"/>
      <c r="CW67" s="1213"/>
      <c r="CX67" s="1213"/>
      <c r="CY67" s="1213"/>
      <c r="CZ67" s="1213"/>
      <c r="DA67" s="1213"/>
      <c r="DB67" s="1213"/>
      <c r="DC67" s="1214"/>
    </row>
    <row r="68" spans="2:107" x14ac:dyDescent="0.15">
      <c r="B68" s="250"/>
      <c r="AN68" s="1212"/>
      <c r="AO68" s="1213"/>
      <c r="AP68" s="1213"/>
      <c r="AQ68" s="1213"/>
      <c r="AR68" s="1213"/>
      <c r="AS68" s="1213"/>
      <c r="AT68" s="1213"/>
      <c r="AU68" s="1213"/>
      <c r="AV68" s="1213"/>
      <c r="AW68" s="1213"/>
      <c r="AX68" s="1213"/>
      <c r="AY68" s="1213"/>
      <c r="AZ68" s="1213"/>
      <c r="BA68" s="1213"/>
      <c r="BB68" s="1213"/>
      <c r="BC68" s="1213"/>
      <c r="BD68" s="1213"/>
      <c r="BE68" s="1213"/>
      <c r="BF68" s="1213"/>
      <c r="BG68" s="1213"/>
      <c r="BH68" s="1213"/>
      <c r="BI68" s="1213"/>
      <c r="BJ68" s="1213"/>
      <c r="BK68" s="1213"/>
      <c r="BL68" s="1213"/>
      <c r="BM68" s="1213"/>
      <c r="BN68" s="1213"/>
      <c r="BO68" s="1213"/>
      <c r="BP68" s="1213"/>
      <c r="BQ68" s="1213"/>
      <c r="BR68" s="1213"/>
      <c r="BS68" s="1213"/>
      <c r="BT68" s="1213"/>
      <c r="BU68" s="1213"/>
      <c r="BV68" s="1213"/>
      <c r="BW68" s="1213"/>
      <c r="BX68" s="1213"/>
      <c r="BY68" s="1213"/>
      <c r="BZ68" s="1213"/>
      <c r="CA68" s="1213"/>
      <c r="CB68" s="1213"/>
      <c r="CC68" s="1213"/>
      <c r="CD68" s="1213"/>
      <c r="CE68" s="1213"/>
      <c r="CF68" s="1213"/>
      <c r="CG68" s="1213"/>
      <c r="CH68" s="1213"/>
      <c r="CI68" s="1213"/>
      <c r="CJ68" s="1213"/>
      <c r="CK68" s="1213"/>
      <c r="CL68" s="1213"/>
      <c r="CM68" s="1213"/>
      <c r="CN68" s="1213"/>
      <c r="CO68" s="1213"/>
      <c r="CP68" s="1213"/>
      <c r="CQ68" s="1213"/>
      <c r="CR68" s="1213"/>
      <c r="CS68" s="1213"/>
      <c r="CT68" s="1213"/>
      <c r="CU68" s="1213"/>
      <c r="CV68" s="1213"/>
      <c r="CW68" s="1213"/>
      <c r="CX68" s="1213"/>
      <c r="CY68" s="1213"/>
      <c r="CZ68" s="1213"/>
      <c r="DA68" s="1213"/>
      <c r="DB68" s="1213"/>
      <c r="DC68" s="1214"/>
    </row>
    <row r="69" spans="2:107" x14ac:dyDescent="0.15">
      <c r="B69" s="250"/>
      <c r="AN69" s="1215"/>
      <c r="AO69" s="1216"/>
      <c r="AP69" s="1216"/>
      <c r="AQ69" s="1216"/>
      <c r="AR69" s="1216"/>
      <c r="AS69" s="1216"/>
      <c r="AT69" s="1216"/>
      <c r="AU69" s="1216"/>
      <c r="AV69" s="1216"/>
      <c r="AW69" s="1216"/>
      <c r="AX69" s="1216"/>
      <c r="AY69" s="1216"/>
      <c r="AZ69" s="1216"/>
      <c r="BA69" s="1216"/>
      <c r="BB69" s="1216"/>
      <c r="BC69" s="1216"/>
      <c r="BD69" s="1216"/>
      <c r="BE69" s="1216"/>
      <c r="BF69" s="1216"/>
      <c r="BG69" s="1216"/>
      <c r="BH69" s="1216"/>
      <c r="BI69" s="1216"/>
      <c r="BJ69" s="1216"/>
      <c r="BK69" s="1216"/>
      <c r="BL69" s="1216"/>
      <c r="BM69" s="1216"/>
      <c r="BN69" s="1216"/>
      <c r="BO69" s="1216"/>
      <c r="BP69" s="1216"/>
      <c r="BQ69" s="1216"/>
      <c r="BR69" s="1216"/>
      <c r="BS69" s="1216"/>
      <c r="BT69" s="1216"/>
      <c r="BU69" s="1216"/>
      <c r="BV69" s="1216"/>
      <c r="BW69" s="1216"/>
      <c r="BX69" s="1216"/>
      <c r="BY69" s="1216"/>
      <c r="BZ69" s="1216"/>
      <c r="CA69" s="1216"/>
      <c r="CB69" s="1216"/>
      <c r="CC69" s="1216"/>
      <c r="CD69" s="1216"/>
      <c r="CE69" s="1216"/>
      <c r="CF69" s="1216"/>
      <c r="CG69" s="1216"/>
      <c r="CH69" s="1216"/>
      <c r="CI69" s="1216"/>
      <c r="CJ69" s="1216"/>
      <c r="CK69" s="1216"/>
      <c r="CL69" s="1216"/>
      <c r="CM69" s="1216"/>
      <c r="CN69" s="1216"/>
      <c r="CO69" s="1216"/>
      <c r="CP69" s="1216"/>
      <c r="CQ69" s="1216"/>
      <c r="CR69" s="1216"/>
      <c r="CS69" s="1216"/>
      <c r="CT69" s="1216"/>
      <c r="CU69" s="1216"/>
      <c r="CV69" s="1216"/>
      <c r="CW69" s="1216"/>
      <c r="CX69" s="1216"/>
      <c r="CY69" s="1216"/>
      <c r="CZ69" s="1216"/>
      <c r="DA69" s="1216"/>
      <c r="DB69" s="1216"/>
      <c r="DC69" s="1217"/>
    </row>
    <row r="70" spans="2:107" x14ac:dyDescent="0.15">
      <c r="B70" s="250"/>
      <c r="H70" s="1241"/>
      <c r="I70" s="1241"/>
      <c r="J70" s="1242"/>
      <c r="K70" s="1242"/>
      <c r="L70" s="1243"/>
      <c r="M70" s="1242"/>
      <c r="N70" s="1243"/>
      <c r="AN70" s="1218"/>
      <c r="AO70" s="1218"/>
      <c r="AP70" s="1218"/>
      <c r="AZ70" s="1218"/>
      <c r="BA70" s="1218"/>
      <c r="BB70" s="1218"/>
      <c r="BL70" s="1218"/>
      <c r="BM70" s="1218"/>
      <c r="BN70" s="1218"/>
      <c r="BX70" s="1218"/>
      <c r="BY70" s="1218"/>
      <c r="BZ70" s="1218"/>
      <c r="CJ70" s="1218"/>
      <c r="CK70" s="1218"/>
      <c r="CL70" s="1218"/>
      <c r="CV70" s="1218"/>
      <c r="CW70" s="1218"/>
      <c r="CX70" s="1218"/>
    </row>
    <row r="71" spans="2:107" x14ac:dyDescent="0.15">
      <c r="B71" s="250"/>
      <c r="G71" s="1244"/>
      <c r="I71" s="1245"/>
      <c r="J71" s="1242"/>
      <c r="K71" s="1242"/>
      <c r="L71" s="1243"/>
      <c r="M71" s="1242"/>
      <c r="N71" s="1243"/>
      <c r="AM71" s="1244"/>
      <c r="AN71" s="246" t="s">
        <v>601</v>
      </c>
    </row>
    <row r="72" spans="2:107" x14ac:dyDescent="0.15">
      <c r="B72" s="250"/>
      <c r="G72" s="1219"/>
      <c r="H72" s="1219"/>
      <c r="I72" s="1219"/>
      <c r="J72" s="1219"/>
      <c r="K72" s="1220"/>
      <c r="L72" s="1220"/>
      <c r="M72" s="1221"/>
      <c r="N72" s="1221"/>
      <c r="AN72" s="1222"/>
      <c r="AO72" s="1223"/>
      <c r="AP72" s="1223"/>
      <c r="AQ72" s="1223"/>
      <c r="AR72" s="1223"/>
      <c r="AS72" s="1223"/>
      <c r="AT72" s="1223"/>
      <c r="AU72" s="1223"/>
      <c r="AV72" s="1223"/>
      <c r="AW72" s="1223"/>
      <c r="AX72" s="1223"/>
      <c r="AY72" s="1223"/>
      <c r="AZ72" s="1223"/>
      <c r="BA72" s="1223"/>
      <c r="BB72" s="1223"/>
      <c r="BC72" s="1223"/>
      <c r="BD72" s="1223"/>
      <c r="BE72" s="1223"/>
      <c r="BF72" s="1223"/>
      <c r="BG72" s="1223"/>
      <c r="BH72" s="1223"/>
      <c r="BI72" s="1223"/>
      <c r="BJ72" s="1223"/>
      <c r="BK72" s="1223"/>
      <c r="BL72" s="1223"/>
      <c r="BM72" s="1223"/>
      <c r="BN72" s="1223"/>
      <c r="BO72" s="1224"/>
      <c r="BP72" s="1225" t="s">
        <v>556</v>
      </c>
      <c r="BQ72" s="1225"/>
      <c r="BR72" s="1225"/>
      <c r="BS72" s="1225"/>
      <c r="BT72" s="1225"/>
      <c r="BU72" s="1225"/>
      <c r="BV72" s="1225"/>
      <c r="BW72" s="1225"/>
      <c r="BX72" s="1225" t="s">
        <v>557</v>
      </c>
      <c r="BY72" s="1225"/>
      <c r="BZ72" s="1225"/>
      <c r="CA72" s="1225"/>
      <c r="CB72" s="1225"/>
      <c r="CC72" s="1225"/>
      <c r="CD72" s="1225"/>
      <c r="CE72" s="1225"/>
      <c r="CF72" s="1225" t="s">
        <v>558</v>
      </c>
      <c r="CG72" s="1225"/>
      <c r="CH72" s="1225"/>
      <c r="CI72" s="1225"/>
      <c r="CJ72" s="1225"/>
      <c r="CK72" s="1225"/>
      <c r="CL72" s="1225"/>
      <c r="CM72" s="1225"/>
      <c r="CN72" s="1225" t="s">
        <v>559</v>
      </c>
      <c r="CO72" s="1225"/>
      <c r="CP72" s="1225"/>
      <c r="CQ72" s="1225"/>
      <c r="CR72" s="1225"/>
      <c r="CS72" s="1225"/>
      <c r="CT72" s="1225"/>
      <c r="CU72" s="1225"/>
      <c r="CV72" s="1225" t="s">
        <v>560</v>
      </c>
      <c r="CW72" s="1225"/>
      <c r="CX72" s="1225"/>
      <c r="CY72" s="1225"/>
      <c r="CZ72" s="1225"/>
      <c r="DA72" s="1225"/>
      <c r="DB72" s="1225"/>
      <c r="DC72" s="1225"/>
    </row>
    <row r="73" spans="2:107" x14ac:dyDescent="0.15">
      <c r="B73" s="250"/>
      <c r="G73" s="1226"/>
      <c r="H73" s="1226"/>
      <c r="I73" s="1226"/>
      <c r="J73" s="1226"/>
      <c r="K73" s="1246"/>
      <c r="L73" s="1246"/>
      <c r="M73" s="1246"/>
      <c r="N73" s="1246"/>
      <c r="AM73" s="1218"/>
      <c r="AN73" s="1229" t="s">
        <v>602</v>
      </c>
      <c r="AO73" s="1229"/>
      <c r="AP73" s="1229"/>
      <c r="AQ73" s="1229"/>
      <c r="AR73" s="1229"/>
      <c r="AS73" s="1229"/>
      <c r="AT73" s="1229"/>
      <c r="AU73" s="1229"/>
      <c r="AV73" s="1229"/>
      <c r="AW73" s="1229"/>
      <c r="AX73" s="1229"/>
      <c r="AY73" s="1229"/>
      <c r="AZ73" s="1229"/>
      <c r="BA73" s="1229"/>
      <c r="BB73" s="1229" t="s">
        <v>603</v>
      </c>
      <c r="BC73" s="1229"/>
      <c r="BD73" s="1229"/>
      <c r="BE73" s="1229"/>
      <c r="BF73" s="1229"/>
      <c r="BG73" s="1229"/>
      <c r="BH73" s="1229"/>
      <c r="BI73" s="1229"/>
      <c r="BJ73" s="1229"/>
      <c r="BK73" s="1229"/>
      <c r="BL73" s="1229"/>
      <c r="BM73" s="1229"/>
      <c r="BN73" s="1229"/>
      <c r="BO73" s="1229"/>
      <c r="BP73" s="1230"/>
      <c r="BQ73" s="1230"/>
      <c r="BR73" s="1230"/>
      <c r="BS73" s="1230"/>
      <c r="BT73" s="1230"/>
      <c r="BU73" s="1230"/>
      <c r="BV73" s="1230"/>
      <c r="BW73" s="1230"/>
      <c r="BX73" s="1230"/>
      <c r="BY73" s="1230"/>
      <c r="BZ73" s="1230"/>
      <c r="CA73" s="1230"/>
      <c r="CB73" s="1230"/>
      <c r="CC73" s="1230"/>
      <c r="CD73" s="1230"/>
      <c r="CE73" s="1230"/>
      <c r="CF73" s="1230"/>
      <c r="CG73" s="1230"/>
      <c r="CH73" s="1230"/>
      <c r="CI73" s="1230"/>
      <c r="CJ73" s="1230"/>
      <c r="CK73" s="1230"/>
      <c r="CL73" s="1230"/>
      <c r="CM73" s="1230"/>
      <c r="CN73" s="1230"/>
      <c r="CO73" s="1230"/>
      <c r="CP73" s="1230"/>
      <c r="CQ73" s="1230"/>
      <c r="CR73" s="1230"/>
      <c r="CS73" s="1230"/>
      <c r="CT73" s="1230"/>
      <c r="CU73" s="1230"/>
      <c r="CV73" s="1230"/>
      <c r="CW73" s="1230"/>
      <c r="CX73" s="1230"/>
      <c r="CY73" s="1230"/>
      <c r="CZ73" s="1230"/>
      <c r="DA73" s="1230"/>
      <c r="DB73" s="1230"/>
      <c r="DC73" s="1230"/>
    </row>
    <row r="74" spans="2:107" x14ac:dyDescent="0.15">
      <c r="B74" s="250"/>
      <c r="G74" s="1226"/>
      <c r="H74" s="1226"/>
      <c r="I74" s="1226"/>
      <c r="J74" s="1226"/>
      <c r="K74" s="1246"/>
      <c r="L74" s="1246"/>
      <c r="M74" s="1246"/>
      <c r="N74" s="1246"/>
      <c r="AM74" s="1218"/>
      <c r="AN74" s="1229"/>
      <c r="AO74" s="1229"/>
      <c r="AP74" s="1229"/>
      <c r="AQ74" s="1229"/>
      <c r="AR74" s="1229"/>
      <c r="AS74" s="1229"/>
      <c r="AT74" s="1229"/>
      <c r="AU74" s="1229"/>
      <c r="AV74" s="1229"/>
      <c r="AW74" s="1229"/>
      <c r="AX74" s="1229"/>
      <c r="AY74" s="1229"/>
      <c r="AZ74" s="1229"/>
      <c r="BA74" s="1229"/>
      <c r="BB74" s="1229"/>
      <c r="BC74" s="1229"/>
      <c r="BD74" s="1229"/>
      <c r="BE74" s="1229"/>
      <c r="BF74" s="1229"/>
      <c r="BG74" s="1229"/>
      <c r="BH74" s="1229"/>
      <c r="BI74" s="1229"/>
      <c r="BJ74" s="1229"/>
      <c r="BK74" s="1229"/>
      <c r="BL74" s="1229"/>
      <c r="BM74" s="1229"/>
      <c r="BN74" s="1229"/>
      <c r="BO74" s="1229"/>
      <c r="BP74" s="1230"/>
      <c r="BQ74" s="1230"/>
      <c r="BR74" s="1230"/>
      <c r="BS74" s="1230"/>
      <c r="BT74" s="1230"/>
      <c r="BU74" s="1230"/>
      <c r="BV74" s="1230"/>
      <c r="BW74" s="1230"/>
      <c r="BX74" s="1230"/>
      <c r="BY74" s="1230"/>
      <c r="BZ74" s="1230"/>
      <c r="CA74" s="1230"/>
      <c r="CB74" s="1230"/>
      <c r="CC74" s="1230"/>
      <c r="CD74" s="1230"/>
      <c r="CE74" s="1230"/>
      <c r="CF74" s="1230"/>
      <c r="CG74" s="1230"/>
      <c r="CH74" s="1230"/>
      <c r="CI74" s="1230"/>
      <c r="CJ74" s="1230"/>
      <c r="CK74" s="1230"/>
      <c r="CL74" s="1230"/>
      <c r="CM74" s="1230"/>
      <c r="CN74" s="1230"/>
      <c r="CO74" s="1230"/>
      <c r="CP74" s="1230"/>
      <c r="CQ74" s="1230"/>
      <c r="CR74" s="1230"/>
      <c r="CS74" s="1230"/>
      <c r="CT74" s="1230"/>
      <c r="CU74" s="1230"/>
      <c r="CV74" s="1230"/>
      <c r="CW74" s="1230"/>
      <c r="CX74" s="1230"/>
      <c r="CY74" s="1230"/>
      <c r="CZ74" s="1230"/>
      <c r="DA74" s="1230"/>
      <c r="DB74" s="1230"/>
      <c r="DC74" s="1230"/>
    </row>
    <row r="75" spans="2:107" x14ac:dyDescent="0.15">
      <c r="B75" s="250"/>
      <c r="G75" s="1226"/>
      <c r="H75" s="1226"/>
      <c r="I75" s="1219"/>
      <c r="J75" s="1219"/>
      <c r="K75" s="1228"/>
      <c r="L75" s="1228"/>
      <c r="M75" s="1228"/>
      <c r="N75" s="1228"/>
      <c r="AM75" s="1218"/>
      <c r="AN75" s="1229"/>
      <c r="AO75" s="1229"/>
      <c r="AP75" s="1229"/>
      <c r="AQ75" s="1229"/>
      <c r="AR75" s="1229"/>
      <c r="AS75" s="1229"/>
      <c r="AT75" s="1229"/>
      <c r="AU75" s="1229"/>
      <c r="AV75" s="1229"/>
      <c r="AW75" s="1229"/>
      <c r="AX75" s="1229"/>
      <c r="AY75" s="1229"/>
      <c r="AZ75" s="1229"/>
      <c r="BA75" s="1229"/>
      <c r="BB75" s="1229" t="s">
        <v>607</v>
      </c>
      <c r="BC75" s="1229"/>
      <c r="BD75" s="1229"/>
      <c r="BE75" s="1229"/>
      <c r="BF75" s="1229"/>
      <c r="BG75" s="1229"/>
      <c r="BH75" s="1229"/>
      <c r="BI75" s="1229"/>
      <c r="BJ75" s="1229"/>
      <c r="BK75" s="1229"/>
      <c r="BL75" s="1229"/>
      <c r="BM75" s="1229"/>
      <c r="BN75" s="1229"/>
      <c r="BO75" s="1229"/>
      <c r="BP75" s="1230">
        <v>5.8</v>
      </c>
      <c r="BQ75" s="1230"/>
      <c r="BR75" s="1230"/>
      <c r="BS75" s="1230"/>
      <c r="BT75" s="1230"/>
      <c r="BU75" s="1230"/>
      <c r="BV75" s="1230"/>
      <c r="BW75" s="1230"/>
      <c r="BX75" s="1230">
        <v>5.2</v>
      </c>
      <c r="BY75" s="1230"/>
      <c r="BZ75" s="1230"/>
      <c r="CA75" s="1230"/>
      <c r="CB75" s="1230"/>
      <c r="CC75" s="1230"/>
      <c r="CD75" s="1230"/>
      <c r="CE75" s="1230"/>
      <c r="CF75" s="1230">
        <v>5</v>
      </c>
      <c r="CG75" s="1230"/>
      <c r="CH75" s="1230"/>
      <c r="CI75" s="1230"/>
      <c r="CJ75" s="1230"/>
      <c r="CK75" s="1230"/>
      <c r="CL75" s="1230"/>
      <c r="CM75" s="1230"/>
      <c r="CN75" s="1230">
        <v>4.9000000000000004</v>
      </c>
      <c r="CO75" s="1230"/>
      <c r="CP75" s="1230"/>
      <c r="CQ75" s="1230"/>
      <c r="CR75" s="1230"/>
      <c r="CS75" s="1230"/>
      <c r="CT75" s="1230"/>
      <c r="CU75" s="1230"/>
      <c r="CV75" s="1230">
        <v>5.3</v>
      </c>
      <c r="CW75" s="1230"/>
      <c r="CX75" s="1230"/>
      <c r="CY75" s="1230"/>
      <c r="CZ75" s="1230"/>
      <c r="DA75" s="1230"/>
      <c r="DB75" s="1230"/>
      <c r="DC75" s="1230"/>
    </row>
    <row r="76" spans="2:107" x14ac:dyDescent="0.15">
      <c r="B76" s="250"/>
      <c r="G76" s="1226"/>
      <c r="H76" s="1226"/>
      <c r="I76" s="1219"/>
      <c r="J76" s="1219"/>
      <c r="K76" s="1228"/>
      <c r="L76" s="1228"/>
      <c r="M76" s="1228"/>
      <c r="N76" s="1228"/>
      <c r="AM76" s="1218"/>
      <c r="AN76" s="1229"/>
      <c r="AO76" s="1229"/>
      <c r="AP76" s="1229"/>
      <c r="AQ76" s="1229"/>
      <c r="AR76" s="1229"/>
      <c r="AS76" s="1229"/>
      <c r="AT76" s="1229"/>
      <c r="AU76" s="1229"/>
      <c r="AV76" s="1229"/>
      <c r="AW76" s="1229"/>
      <c r="AX76" s="1229"/>
      <c r="AY76" s="1229"/>
      <c r="AZ76" s="1229"/>
      <c r="BA76" s="1229"/>
      <c r="BB76" s="1229"/>
      <c r="BC76" s="1229"/>
      <c r="BD76" s="1229"/>
      <c r="BE76" s="1229"/>
      <c r="BF76" s="1229"/>
      <c r="BG76" s="1229"/>
      <c r="BH76" s="1229"/>
      <c r="BI76" s="1229"/>
      <c r="BJ76" s="1229"/>
      <c r="BK76" s="1229"/>
      <c r="BL76" s="1229"/>
      <c r="BM76" s="1229"/>
      <c r="BN76" s="1229"/>
      <c r="BO76" s="1229"/>
      <c r="BP76" s="1230"/>
      <c r="BQ76" s="1230"/>
      <c r="BR76" s="1230"/>
      <c r="BS76" s="1230"/>
      <c r="BT76" s="1230"/>
      <c r="BU76" s="1230"/>
      <c r="BV76" s="1230"/>
      <c r="BW76" s="1230"/>
      <c r="BX76" s="1230"/>
      <c r="BY76" s="1230"/>
      <c r="BZ76" s="1230"/>
      <c r="CA76" s="1230"/>
      <c r="CB76" s="1230"/>
      <c r="CC76" s="1230"/>
      <c r="CD76" s="1230"/>
      <c r="CE76" s="1230"/>
      <c r="CF76" s="1230"/>
      <c r="CG76" s="1230"/>
      <c r="CH76" s="1230"/>
      <c r="CI76" s="1230"/>
      <c r="CJ76" s="1230"/>
      <c r="CK76" s="1230"/>
      <c r="CL76" s="1230"/>
      <c r="CM76" s="1230"/>
      <c r="CN76" s="1230"/>
      <c r="CO76" s="1230"/>
      <c r="CP76" s="1230"/>
      <c r="CQ76" s="1230"/>
      <c r="CR76" s="1230"/>
      <c r="CS76" s="1230"/>
      <c r="CT76" s="1230"/>
      <c r="CU76" s="1230"/>
      <c r="CV76" s="1230"/>
      <c r="CW76" s="1230"/>
      <c r="CX76" s="1230"/>
      <c r="CY76" s="1230"/>
      <c r="CZ76" s="1230"/>
      <c r="DA76" s="1230"/>
      <c r="DB76" s="1230"/>
      <c r="DC76" s="1230"/>
    </row>
    <row r="77" spans="2:107" x14ac:dyDescent="0.15">
      <c r="B77" s="250"/>
      <c r="G77" s="1219"/>
      <c r="H77" s="1219"/>
      <c r="I77" s="1219"/>
      <c r="J77" s="1219"/>
      <c r="K77" s="1246"/>
      <c r="L77" s="1246"/>
      <c r="M77" s="1246"/>
      <c r="N77" s="1246"/>
      <c r="AN77" s="1225" t="s">
        <v>605</v>
      </c>
      <c r="AO77" s="1225"/>
      <c r="AP77" s="1225"/>
      <c r="AQ77" s="1225"/>
      <c r="AR77" s="1225"/>
      <c r="AS77" s="1225"/>
      <c r="AT77" s="1225"/>
      <c r="AU77" s="1225"/>
      <c r="AV77" s="1225"/>
      <c r="AW77" s="1225"/>
      <c r="AX77" s="1225"/>
      <c r="AY77" s="1225"/>
      <c r="AZ77" s="1225"/>
      <c r="BA77" s="1225"/>
      <c r="BB77" s="1229" t="s">
        <v>603</v>
      </c>
      <c r="BC77" s="1229"/>
      <c r="BD77" s="1229"/>
      <c r="BE77" s="1229"/>
      <c r="BF77" s="1229"/>
      <c r="BG77" s="1229"/>
      <c r="BH77" s="1229"/>
      <c r="BI77" s="1229"/>
      <c r="BJ77" s="1229"/>
      <c r="BK77" s="1229"/>
      <c r="BL77" s="1229"/>
      <c r="BM77" s="1229"/>
      <c r="BN77" s="1229"/>
      <c r="BO77" s="1229"/>
      <c r="BP77" s="1230">
        <v>0</v>
      </c>
      <c r="BQ77" s="1230"/>
      <c r="BR77" s="1230"/>
      <c r="BS77" s="1230"/>
      <c r="BT77" s="1230"/>
      <c r="BU77" s="1230"/>
      <c r="BV77" s="1230"/>
      <c r="BW77" s="1230"/>
      <c r="BX77" s="1230">
        <v>0</v>
      </c>
      <c r="BY77" s="1230"/>
      <c r="BZ77" s="1230"/>
      <c r="CA77" s="1230"/>
      <c r="CB77" s="1230"/>
      <c r="CC77" s="1230"/>
      <c r="CD77" s="1230"/>
      <c r="CE77" s="1230"/>
      <c r="CF77" s="1230">
        <v>0</v>
      </c>
      <c r="CG77" s="1230"/>
      <c r="CH77" s="1230"/>
      <c r="CI77" s="1230"/>
      <c r="CJ77" s="1230"/>
      <c r="CK77" s="1230"/>
      <c r="CL77" s="1230"/>
      <c r="CM77" s="1230"/>
      <c r="CN77" s="1230">
        <v>0</v>
      </c>
      <c r="CO77" s="1230"/>
      <c r="CP77" s="1230"/>
      <c r="CQ77" s="1230"/>
      <c r="CR77" s="1230"/>
      <c r="CS77" s="1230"/>
      <c r="CT77" s="1230"/>
      <c r="CU77" s="1230"/>
      <c r="CV77" s="1230">
        <v>0</v>
      </c>
      <c r="CW77" s="1230"/>
      <c r="CX77" s="1230"/>
      <c r="CY77" s="1230"/>
      <c r="CZ77" s="1230"/>
      <c r="DA77" s="1230"/>
      <c r="DB77" s="1230"/>
      <c r="DC77" s="1230"/>
    </row>
    <row r="78" spans="2:107" x14ac:dyDescent="0.15">
      <c r="B78" s="250"/>
      <c r="G78" s="1219"/>
      <c r="H78" s="1219"/>
      <c r="I78" s="1219"/>
      <c r="J78" s="1219"/>
      <c r="K78" s="1246"/>
      <c r="L78" s="1246"/>
      <c r="M78" s="1246"/>
      <c r="N78" s="1246"/>
      <c r="AN78" s="1225"/>
      <c r="AO78" s="1225"/>
      <c r="AP78" s="1225"/>
      <c r="AQ78" s="1225"/>
      <c r="AR78" s="1225"/>
      <c r="AS78" s="1225"/>
      <c r="AT78" s="1225"/>
      <c r="AU78" s="1225"/>
      <c r="AV78" s="1225"/>
      <c r="AW78" s="1225"/>
      <c r="AX78" s="1225"/>
      <c r="AY78" s="1225"/>
      <c r="AZ78" s="1225"/>
      <c r="BA78" s="1225"/>
      <c r="BB78" s="1229"/>
      <c r="BC78" s="1229"/>
      <c r="BD78" s="1229"/>
      <c r="BE78" s="1229"/>
      <c r="BF78" s="1229"/>
      <c r="BG78" s="1229"/>
      <c r="BH78" s="1229"/>
      <c r="BI78" s="1229"/>
      <c r="BJ78" s="1229"/>
      <c r="BK78" s="1229"/>
      <c r="BL78" s="1229"/>
      <c r="BM78" s="1229"/>
      <c r="BN78" s="1229"/>
      <c r="BO78" s="1229"/>
      <c r="BP78" s="1230"/>
      <c r="BQ78" s="1230"/>
      <c r="BR78" s="1230"/>
      <c r="BS78" s="1230"/>
      <c r="BT78" s="1230"/>
      <c r="BU78" s="1230"/>
      <c r="BV78" s="1230"/>
      <c r="BW78" s="1230"/>
      <c r="BX78" s="1230"/>
      <c r="BY78" s="1230"/>
      <c r="BZ78" s="1230"/>
      <c r="CA78" s="1230"/>
      <c r="CB78" s="1230"/>
      <c r="CC78" s="1230"/>
      <c r="CD78" s="1230"/>
      <c r="CE78" s="1230"/>
      <c r="CF78" s="1230"/>
      <c r="CG78" s="1230"/>
      <c r="CH78" s="1230"/>
      <c r="CI78" s="1230"/>
      <c r="CJ78" s="1230"/>
      <c r="CK78" s="1230"/>
      <c r="CL78" s="1230"/>
      <c r="CM78" s="1230"/>
      <c r="CN78" s="1230"/>
      <c r="CO78" s="1230"/>
      <c r="CP78" s="1230"/>
      <c r="CQ78" s="1230"/>
      <c r="CR78" s="1230"/>
      <c r="CS78" s="1230"/>
      <c r="CT78" s="1230"/>
      <c r="CU78" s="1230"/>
      <c r="CV78" s="1230"/>
      <c r="CW78" s="1230"/>
      <c r="CX78" s="1230"/>
      <c r="CY78" s="1230"/>
      <c r="CZ78" s="1230"/>
      <c r="DA78" s="1230"/>
      <c r="DB78" s="1230"/>
      <c r="DC78" s="1230"/>
    </row>
    <row r="79" spans="2:107" x14ac:dyDescent="0.15">
      <c r="B79" s="250"/>
      <c r="G79" s="1219"/>
      <c r="H79" s="1219"/>
      <c r="I79" s="1232"/>
      <c r="J79" s="1232"/>
      <c r="K79" s="1247"/>
      <c r="L79" s="1247"/>
      <c r="M79" s="1247"/>
      <c r="N79" s="1247"/>
      <c r="AN79" s="1225"/>
      <c r="AO79" s="1225"/>
      <c r="AP79" s="1225"/>
      <c r="AQ79" s="1225"/>
      <c r="AR79" s="1225"/>
      <c r="AS79" s="1225"/>
      <c r="AT79" s="1225"/>
      <c r="AU79" s="1225"/>
      <c r="AV79" s="1225"/>
      <c r="AW79" s="1225"/>
      <c r="AX79" s="1225"/>
      <c r="AY79" s="1225"/>
      <c r="AZ79" s="1225"/>
      <c r="BA79" s="1225"/>
      <c r="BB79" s="1229" t="s">
        <v>607</v>
      </c>
      <c r="BC79" s="1229"/>
      <c r="BD79" s="1229"/>
      <c r="BE79" s="1229"/>
      <c r="BF79" s="1229"/>
      <c r="BG79" s="1229"/>
      <c r="BH79" s="1229"/>
      <c r="BI79" s="1229"/>
      <c r="BJ79" s="1229"/>
      <c r="BK79" s="1229"/>
      <c r="BL79" s="1229"/>
      <c r="BM79" s="1229"/>
      <c r="BN79" s="1229"/>
      <c r="BO79" s="1229"/>
      <c r="BP79" s="1230">
        <v>7.1</v>
      </c>
      <c r="BQ79" s="1230"/>
      <c r="BR79" s="1230"/>
      <c r="BS79" s="1230"/>
      <c r="BT79" s="1230"/>
      <c r="BU79" s="1230"/>
      <c r="BV79" s="1230"/>
      <c r="BW79" s="1230"/>
      <c r="BX79" s="1230">
        <v>7.1</v>
      </c>
      <c r="BY79" s="1230"/>
      <c r="BZ79" s="1230"/>
      <c r="CA79" s="1230"/>
      <c r="CB79" s="1230"/>
      <c r="CC79" s="1230"/>
      <c r="CD79" s="1230"/>
      <c r="CE79" s="1230"/>
      <c r="CF79" s="1230">
        <v>7.3</v>
      </c>
      <c r="CG79" s="1230"/>
      <c r="CH79" s="1230"/>
      <c r="CI79" s="1230"/>
      <c r="CJ79" s="1230"/>
      <c r="CK79" s="1230"/>
      <c r="CL79" s="1230"/>
      <c r="CM79" s="1230"/>
      <c r="CN79" s="1230">
        <v>7.4</v>
      </c>
      <c r="CO79" s="1230"/>
      <c r="CP79" s="1230"/>
      <c r="CQ79" s="1230"/>
      <c r="CR79" s="1230"/>
      <c r="CS79" s="1230"/>
      <c r="CT79" s="1230"/>
      <c r="CU79" s="1230"/>
      <c r="CV79" s="1230">
        <v>6.6</v>
      </c>
      <c r="CW79" s="1230"/>
      <c r="CX79" s="1230"/>
      <c r="CY79" s="1230"/>
      <c r="CZ79" s="1230"/>
      <c r="DA79" s="1230"/>
      <c r="DB79" s="1230"/>
      <c r="DC79" s="1230"/>
    </row>
    <row r="80" spans="2:107" x14ac:dyDescent="0.15">
      <c r="B80" s="250"/>
      <c r="G80" s="1219"/>
      <c r="H80" s="1219"/>
      <c r="I80" s="1232"/>
      <c r="J80" s="1232"/>
      <c r="K80" s="1247"/>
      <c r="L80" s="1247"/>
      <c r="M80" s="1247"/>
      <c r="N80" s="1247"/>
      <c r="AN80" s="1225"/>
      <c r="AO80" s="1225"/>
      <c r="AP80" s="1225"/>
      <c r="AQ80" s="1225"/>
      <c r="AR80" s="1225"/>
      <c r="AS80" s="1225"/>
      <c r="AT80" s="1225"/>
      <c r="AU80" s="1225"/>
      <c r="AV80" s="1225"/>
      <c r="AW80" s="1225"/>
      <c r="AX80" s="1225"/>
      <c r="AY80" s="1225"/>
      <c r="AZ80" s="1225"/>
      <c r="BA80" s="1225"/>
      <c r="BB80" s="1229"/>
      <c r="BC80" s="1229"/>
      <c r="BD80" s="1229"/>
      <c r="BE80" s="1229"/>
      <c r="BF80" s="1229"/>
      <c r="BG80" s="1229"/>
      <c r="BH80" s="1229"/>
      <c r="BI80" s="1229"/>
      <c r="BJ80" s="1229"/>
      <c r="BK80" s="1229"/>
      <c r="BL80" s="1229"/>
      <c r="BM80" s="1229"/>
      <c r="BN80" s="1229"/>
      <c r="BO80" s="1229"/>
      <c r="BP80" s="1230"/>
      <c r="BQ80" s="1230"/>
      <c r="BR80" s="1230"/>
      <c r="BS80" s="1230"/>
      <c r="BT80" s="1230"/>
      <c r="BU80" s="1230"/>
      <c r="BV80" s="1230"/>
      <c r="BW80" s="1230"/>
      <c r="BX80" s="1230"/>
      <c r="BY80" s="1230"/>
      <c r="BZ80" s="1230"/>
      <c r="CA80" s="1230"/>
      <c r="CB80" s="1230"/>
      <c r="CC80" s="1230"/>
      <c r="CD80" s="1230"/>
      <c r="CE80" s="1230"/>
      <c r="CF80" s="1230"/>
      <c r="CG80" s="1230"/>
      <c r="CH80" s="1230"/>
      <c r="CI80" s="1230"/>
      <c r="CJ80" s="1230"/>
      <c r="CK80" s="1230"/>
      <c r="CL80" s="1230"/>
      <c r="CM80" s="1230"/>
      <c r="CN80" s="1230"/>
      <c r="CO80" s="1230"/>
      <c r="CP80" s="1230"/>
      <c r="CQ80" s="1230"/>
      <c r="CR80" s="1230"/>
      <c r="CS80" s="1230"/>
      <c r="CT80" s="1230"/>
      <c r="CU80" s="1230"/>
      <c r="CV80" s="1230"/>
      <c r="CW80" s="1230"/>
      <c r="CX80" s="1230"/>
      <c r="CY80" s="1230"/>
      <c r="CZ80" s="1230"/>
      <c r="DA80" s="1230"/>
      <c r="DB80" s="1230"/>
      <c r="DC80" s="1230"/>
    </row>
    <row r="81" spans="2:109" x14ac:dyDescent="0.15">
      <c r="B81" s="250"/>
    </row>
    <row r="82" spans="2:109" ht="17.25" x14ac:dyDescent="0.15">
      <c r="B82" s="250"/>
      <c r="K82" s="1248"/>
      <c r="L82" s="1248"/>
      <c r="M82" s="1248"/>
      <c r="N82" s="1248"/>
      <c r="AQ82" s="1248"/>
      <c r="AR82" s="1248"/>
      <c r="AS82" s="1248"/>
      <c r="AT82" s="1248"/>
      <c r="BC82" s="1248"/>
      <c r="BD82" s="1248"/>
      <c r="BE82" s="1248"/>
      <c r="BF82" s="1248"/>
      <c r="BO82" s="1248"/>
      <c r="BP82" s="1248"/>
      <c r="BQ82" s="1248"/>
      <c r="BR82" s="1248"/>
      <c r="CA82" s="1248"/>
      <c r="CB82" s="1248"/>
      <c r="CC82" s="1248"/>
      <c r="CD82" s="1248"/>
      <c r="CM82" s="1248"/>
      <c r="CN82" s="1248"/>
      <c r="CO82" s="1248"/>
      <c r="CP82" s="1248"/>
      <c r="CY82" s="1248"/>
      <c r="CZ82" s="1248"/>
      <c r="DA82" s="1248"/>
      <c r="DB82" s="1248"/>
      <c r="DC82" s="1248"/>
    </row>
    <row r="83" spans="2:109" x14ac:dyDescent="0.15">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x14ac:dyDescent="0.15">
      <c r="DD84" s="246"/>
      <c r="DE84" s="246"/>
    </row>
    <row r="85" spans="2:109" x14ac:dyDescent="0.15">
      <c r="DD85" s="246"/>
      <c r="DE85" s="246"/>
    </row>
  </sheetData>
  <sheetProtection algorithmName="SHA-512" hashValue="4d/UOiINq2+KRC0ZhDA6vt8mpVwmkarrv9DfHvGyorR2AjVg3Qc1xdXjlD9e7MuxlZB7ixLr7iM95iTJ3Q9eug==" saltValue="eh5Xo+HxJq9IlyUXc/8GW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842E1-2D0A-4A8E-B5D1-19E037E4D2DE}">
  <sheetPr>
    <pageSetUpPr fitToPage="1"/>
  </sheetPr>
  <dimension ref="A1:DR125"/>
  <sheetViews>
    <sheetView showGridLines="0" topLeftCell="A100" zoomScaleNormal="100" zoomScaleSheetLayoutView="70" workbookViewId="0">
      <selection activeCell="AE112" sqref="AE112"/>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1:34"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x14ac:dyDescent="0.15">
      <c r="S2" s="244"/>
      <c r="AH2" s="244"/>
    </row>
    <row r="3" spans="1: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x14ac:dyDescent="0.15"/>
    <row r="5" spans="1:34" x14ac:dyDescent="0.15"/>
    <row r="6" spans="1:34" x14ac:dyDescent="0.15"/>
    <row r="7" spans="1:34" x14ac:dyDescent="0.15"/>
    <row r="8" spans="1:34" x14ac:dyDescent="0.15"/>
    <row r="9" spans="1:34" x14ac:dyDescent="0.15">
      <c r="AH9" s="24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503</v>
      </c>
    </row>
  </sheetData>
  <sheetProtection algorithmName="SHA-512" hashValue="/Cd1oCamdJTXF8LdTcBbiuywJR7oboRUr2F0WkBBfw3omah/0XONLTlccpxBxZBFNjxJbm7G9OCFsYnrbpIMWQ==" saltValue="fYg37dx5dHohPFyOFuIw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2BF8E-3B01-45DA-833C-1FE6F5951B4F}">
  <sheetPr>
    <pageSetUpPr fitToPage="1"/>
  </sheetPr>
  <dimension ref="A1:DR125"/>
  <sheetViews>
    <sheetView showGridLines="0" tabSelected="1" topLeftCell="A99" zoomScaleNormal="100" zoomScaleSheetLayoutView="55" workbookViewId="0">
      <selection activeCell="AE112" sqref="AE112"/>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2:34"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x14ac:dyDescent="0.15">
      <c r="S2" s="244"/>
      <c r="AH2" s="244"/>
    </row>
    <row r="3" spans="2: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x14ac:dyDescent="0.15"/>
    <row r="5" spans="2:34" x14ac:dyDescent="0.15"/>
    <row r="6" spans="2:34" x14ac:dyDescent="0.15"/>
    <row r="7" spans="2:34" x14ac:dyDescent="0.15"/>
    <row r="8" spans="2:34" x14ac:dyDescent="0.15"/>
    <row r="9" spans="2:34" x14ac:dyDescent="0.15">
      <c r="AH9" s="24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c r="AG59" s="244"/>
      <c r="AH59" s="244"/>
    </row>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503</v>
      </c>
    </row>
  </sheetData>
  <sheetProtection algorithmName="SHA-512" hashValue="owh8aQ/yXCa6psY1eWRHfayuJ1R9+eeuC84cPAIIHKnMxj43y4Q4JRId9pTvNjGXFyap8CER8kItxvxI0y5+fQ==" saltValue="yiao/OTU/70y/6vnbQFDB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553</v>
      </c>
      <c r="G2" s="146"/>
      <c r="H2" s="147"/>
    </row>
    <row r="3" spans="1:8" x14ac:dyDescent="0.15">
      <c r="A3" s="143" t="s">
        <v>546</v>
      </c>
      <c r="B3" s="148"/>
      <c r="C3" s="149"/>
      <c r="D3" s="150">
        <v>183444</v>
      </c>
      <c r="E3" s="151"/>
      <c r="F3" s="152">
        <v>291173</v>
      </c>
      <c r="G3" s="153"/>
      <c r="H3" s="154"/>
    </row>
    <row r="4" spans="1:8" x14ac:dyDescent="0.15">
      <c r="A4" s="155"/>
      <c r="B4" s="156"/>
      <c r="C4" s="157"/>
      <c r="D4" s="158">
        <v>85014</v>
      </c>
      <c r="E4" s="159"/>
      <c r="F4" s="160">
        <v>119071</v>
      </c>
      <c r="G4" s="161"/>
      <c r="H4" s="162"/>
    </row>
    <row r="5" spans="1:8" x14ac:dyDescent="0.15">
      <c r="A5" s="143" t="s">
        <v>548</v>
      </c>
      <c r="B5" s="148"/>
      <c r="C5" s="149"/>
      <c r="D5" s="150">
        <v>127953</v>
      </c>
      <c r="E5" s="151"/>
      <c r="F5" s="152">
        <v>271581</v>
      </c>
      <c r="G5" s="153"/>
      <c r="H5" s="154"/>
    </row>
    <row r="6" spans="1:8" x14ac:dyDescent="0.15">
      <c r="A6" s="155"/>
      <c r="B6" s="156"/>
      <c r="C6" s="157"/>
      <c r="D6" s="158">
        <v>97733</v>
      </c>
      <c r="E6" s="159"/>
      <c r="F6" s="160">
        <v>117844</v>
      </c>
      <c r="G6" s="161"/>
      <c r="H6" s="162"/>
    </row>
    <row r="7" spans="1:8" x14ac:dyDescent="0.15">
      <c r="A7" s="143" t="s">
        <v>549</v>
      </c>
      <c r="B7" s="148"/>
      <c r="C7" s="149"/>
      <c r="D7" s="150">
        <v>162074</v>
      </c>
      <c r="E7" s="151"/>
      <c r="F7" s="152">
        <v>268375</v>
      </c>
      <c r="G7" s="153"/>
      <c r="H7" s="154"/>
    </row>
    <row r="8" spans="1:8" x14ac:dyDescent="0.15">
      <c r="A8" s="155"/>
      <c r="B8" s="156"/>
      <c r="C8" s="157"/>
      <c r="D8" s="158">
        <v>135397</v>
      </c>
      <c r="E8" s="159"/>
      <c r="F8" s="160">
        <v>119602</v>
      </c>
      <c r="G8" s="161"/>
      <c r="H8" s="162"/>
    </row>
    <row r="9" spans="1:8" x14ac:dyDescent="0.15">
      <c r="A9" s="143" t="s">
        <v>550</v>
      </c>
      <c r="B9" s="148"/>
      <c r="C9" s="149"/>
      <c r="D9" s="150">
        <v>233597</v>
      </c>
      <c r="E9" s="151"/>
      <c r="F9" s="152">
        <v>301035</v>
      </c>
      <c r="G9" s="153"/>
      <c r="H9" s="154"/>
    </row>
    <row r="10" spans="1:8" x14ac:dyDescent="0.15">
      <c r="A10" s="155"/>
      <c r="B10" s="156"/>
      <c r="C10" s="157"/>
      <c r="D10" s="158">
        <v>126614</v>
      </c>
      <c r="E10" s="159"/>
      <c r="F10" s="160">
        <v>154376</v>
      </c>
      <c r="G10" s="161"/>
      <c r="H10" s="162"/>
    </row>
    <row r="11" spans="1:8" x14ac:dyDescent="0.15">
      <c r="A11" s="143" t="s">
        <v>551</v>
      </c>
      <c r="B11" s="148"/>
      <c r="C11" s="149"/>
      <c r="D11" s="150">
        <v>311705</v>
      </c>
      <c r="E11" s="151"/>
      <c r="F11" s="152">
        <v>362690</v>
      </c>
      <c r="G11" s="153"/>
      <c r="H11" s="154"/>
    </row>
    <row r="12" spans="1:8" x14ac:dyDescent="0.15">
      <c r="A12" s="155"/>
      <c r="B12" s="156"/>
      <c r="C12" s="163"/>
      <c r="D12" s="158">
        <v>114601</v>
      </c>
      <c r="E12" s="159"/>
      <c r="F12" s="160">
        <v>172580</v>
      </c>
      <c r="G12" s="161"/>
      <c r="H12" s="162"/>
    </row>
    <row r="13" spans="1:8" x14ac:dyDescent="0.15">
      <c r="A13" s="143"/>
      <c r="B13" s="148"/>
      <c r="C13" s="149"/>
      <c r="D13" s="150">
        <v>203755</v>
      </c>
      <c r="E13" s="151"/>
      <c r="F13" s="152">
        <v>298971</v>
      </c>
      <c r="G13" s="164"/>
      <c r="H13" s="154"/>
    </row>
    <row r="14" spans="1:8" x14ac:dyDescent="0.15">
      <c r="A14" s="155"/>
      <c r="B14" s="156"/>
      <c r="C14" s="157"/>
      <c r="D14" s="158">
        <v>111872</v>
      </c>
      <c r="E14" s="159"/>
      <c r="F14" s="160">
        <v>136695</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4.51</v>
      </c>
      <c r="C19" s="165">
        <f>ROUND(VALUE(SUBSTITUTE(実質収支比率等に係る経年分析!G$48,"▲","-")),2)</f>
        <v>4.93</v>
      </c>
      <c r="D19" s="165">
        <f>ROUND(VALUE(SUBSTITUTE(実質収支比率等に係る経年分析!H$48,"▲","-")),2)</f>
        <v>7.13</v>
      </c>
      <c r="E19" s="165">
        <f>ROUND(VALUE(SUBSTITUTE(実質収支比率等に係る経年分析!I$48,"▲","-")),2)</f>
        <v>6.11</v>
      </c>
      <c r="F19" s="165">
        <f>ROUND(VALUE(SUBSTITUTE(実質収支比率等に係る経年分析!J$48,"▲","-")),2)</f>
        <v>5.49</v>
      </c>
    </row>
    <row r="20" spans="1:11" x14ac:dyDescent="0.15">
      <c r="A20" s="165" t="s">
        <v>54</v>
      </c>
      <c r="B20" s="165">
        <f>ROUND(VALUE(SUBSTITUTE(実質収支比率等に係る経年分析!F$47,"▲","-")),2)</f>
        <v>45.71</v>
      </c>
      <c r="C20" s="165">
        <f>ROUND(VALUE(SUBSTITUTE(実質収支比率等に係る経年分析!G$47,"▲","-")),2)</f>
        <v>45.59</v>
      </c>
      <c r="D20" s="165">
        <f>ROUND(VALUE(SUBSTITUTE(実質収支比率等に係る経年分析!H$47,"▲","-")),2)</f>
        <v>46.96</v>
      </c>
      <c r="E20" s="165">
        <f>ROUND(VALUE(SUBSTITUTE(実質収支比率等に係る経年分析!I$47,"▲","-")),2)</f>
        <v>47.78</v>
      </c>
      <c r="F20" s="165">
        <f>ROUND(VALUE(SUBSTITUTE(実質収支比率等に係る経年分析!J$47,"▲","-")),2)</f>
        <v>47.99</v>
      </c>
    </row>
    <row r="21" spans="1:11" x14ac:dyDescent="0.15">
      <c r="A21" s="165" t="s">
        <v>55</v>
      </c>
      <c r="B21" s="165">
        <f>IF(ISNUMBER(VALUE(SUBSTITUTE(実質収支比率等に係る経年分析!F$49,"▲","-"))),ROUND(VALUE(SUBSTITUTE(実質収支比率等に係る経年分析!F$49,"▲","-")),2),NA())</f>
        <v>5.76</v>
      </c>
      <c r="C21" s="165">
        <f>IF(ISNUMBER(VALUE(SUBSTITUTE(実質収支比率等に係る経年分析!G$49,"▲","-"))),ROUND(VALUE(SUBSTITUTE(実質収支比率等に係る経年分析!G$49,"▲","-")),2),NA())</f>
        <v>5.16</v>
      </c>
      <c r="D21" s="165">
        <f>IF(ISNUMBER(VALUE(SUBSTITUTE(実質収支比率等に係る経年分析!H$49,"▲","-"))),ROUND(VALUE(SUBSTITUTE(実質収支比率等に係る経年分析!H$49,"▲","-")),2),NA())</f>
        <v>7.47</v>
      </c>
      <c r="E21" s="165">
        <f>IF(ISNUMBER(VALUE(SUBSTITUTE(実質収支比率等に係る経年分析!I$49,"▲","-"))),ROUND(VALUE(SUBSTITUTE(実質収支比率等に係る経年分析!I$49,"▲","-")),2),NA())</f>
        <v>2.77</v>
      </c>
      <c r="F21" s="165">
        <f>IF(ISNUMBER(VALUE(SUBSTITUTE(実質収支比率等に係る経年分析!J$49,"▲","-"))),ROUND(VALUE(SUBSTITUTE(実質収支比率等に係る経年分析!J$49,"▲","-")),2),NA())</f>
        <v>6.85</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0.03</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麻績村住宅団地分譲事業特別会計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0.76</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0.76</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0.75</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0.7</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麻績村後期高齢者医療特別会計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0.02</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0.02</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0.02</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0.06</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0.04</v>
      </c>
    </row>
    <row r="31" spans="1:11" x14ac:dyDescent="0.15">
      <c r="A31" s="166" t="str">
        <f>IF(連結実質赤字比率に係る赤字・黒字の構成分析!C$39="",NA(),連結実質赤字比率に係る赤字・黒字の構成分析!C$39)</f>
        <v>麻績村水道事業特別会計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0.28000000000000003</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0.31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0.18</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v>
      </c>
    </row>
    <row r="32" spans="1:11" x14ac:dyDescent="0.15">
      <c r="A32" s="166" t="str">
        <f>IF(連結実質赤字比率に係る赤字・黒字の構成分析!C$38="",NA(),連結実質赤字比率に係る赤字・黒字の構成分析!C$38)</f>
        <v>麻績村下水道事業特別会計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0.33</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0.32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0.52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0.44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0.23</v>
      </c>
    </row>
    <row r="33" spans="1:16" x14ac:dyDescent="0.15">
      <c r="A33" s="166" t="str">
        <f>IF(連結実質赤字比率に係る赤字・黒字の構成分析!C$37="",NA(),連結実質赤字比率に係る赤字・黒字の構成分析!C$37)</f>
        <v>麻績村国民健康保険特別会計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4.42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2.79</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2.42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2.5499999999999998</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2.4500000000000002</v>
      </c>
    </row>
    <row r="34" spans="1:16" x14ac:dyDescent="0.15">
      <c r="A34" s="166" t="str">
        <f>IF(連結実質赤字比率に係る赤字・黒字の構成分析!C$36="",NA(),連結実質赤字比率に係る赤字・黒字の構成分析!C$36)</f>
        <v>麻績村介護保険特別会計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2.78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3.65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4.0999999999999996</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4.59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4.2699999999999996</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4.5</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4.93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7.13</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6.1</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5.48</v>
      </c>
    </row>
    <row r="36" spans="1:16" x14ac:dyDescent="0.15">
      <c r="A36" s="166" t="str">
        <f>IF(連結実質赤字比率に係る赤字・黒字の構成分析!C$34="",NA(),連結実質赤字比率に係る赤字・黒字の構成分析!C$34)</f>
        <v>麻績村聖高原別荘地地上権分譲事業特別会計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111.76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111.46</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110.48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104.4</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95.96</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287</v>
      </c>
      <c r="E42" s="167"/>
      <c r="F42" s="167"/>
      <c r="G42" s="167">
        <f>'実質公債費比率（分子）の構造'!L$52</f>
        <v>290</v>
      </c>
      <c r="H42" s="167"/>
      <c r="I42" s="167"/>
      <c r="J42" s="167">
        <f>'実質公債費比率（分子）の構造'!M$52</f>
        <v>301</v>
      </c>
      <c r="K42" s="167"/>
      <c r="L42" s="167"/>
      <c r="M42" s="167">
        <f>'実質公債費比率（分子）の構造'!N$52</f>
        <v>294</v>
      </c>
      <c r="N42" s="167"/>
      <c r="O42" s="167"/>
      <c r="P42" s="167">
        <f>'実質公債費比率（分子）の構造'!O$52</f>
        <v>282</v>
      </c>
    </row>
    <row r="43" spans="1:16" x14ac:dyDescent="0.15">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65</v>
      </c>
      <c r="B45" s="167">
        <f>'実質公債費比率（分子）の構造'!K$49</f>
        <v>6</v>
      </c>
      <c r="C45" s="167"/>
      <c r="D45" s="167"/>
      <c r="E45" s="167">
        <f>'実質公債費比率（分子）の構造'!L$49</f>
        <v>2</v>
      </c>
      <c r="F45" s="167"/>
      <c r="G45" s="167"/>
      <c r="H45" s="167">
        <f>'実質公債費比率（分子）の構造'!M$49</f>
        <v>3</v>
      </c>
      <c r="I45" s="167"/>
      <c r="J45" s="167"/>
      <c r="K45" s="167">
        <f>'実質公債費比率（分子）の構造'!N$49</f>
        <v>3</v>
      </c>
      <c r="L45" s="167"/>
      <c r="M45" s="167"/>
      <c r="N45" s="167">
        <f>'実質公債費比率（分子）の構造'!O$49</f>
        <v>3</v>
      </c>
      <c r="O45" s="167"/>
      <c r="P45" s="167"/>
    </row>
    <row r="46" spans="1:16" x14ac:dyDescent="0.15">
      <c r="A46" s="167" t="s">
        <v>66</v>
      </c>
      <c r="B46" s="167">
        <f>'実質公債費比率（分子）の構造'!K$48</f>
        <v>145</v>
      </c>
      <c r="C46" s="167"/>
      <c r="D46" s="167"/>
      <c r="E46" s="167">
        <f>'実質公債費比率（分子）の構造'!L$48</f>
        <v>133</v>
      </c>
      <c r="F46" s="167"/>
      <c r="G46" s="167"/>
      <c r="H46" s="167">
        <f>'実質公債費比率（分子）の構造'!M$48</f>
        <v>134</v>
      </c>
      <c r="I46" s="167"/>
      <c r="J46" s="167"/>
      <c r="K46" s="167">
        <f>'実質公債費比率（分子）の構造'!N$48</f>
        <v>126</v>
      </c>
      <c r="L46" s="167"/>
      <c r="M46" s="167"/>
      <c r="N46" s="167">
        <f>'実質公債費比率（分子）の構造'!O$48</f>
        <v>134</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209</v>
      </c>
      <c r="C49" s="167"/>
      <c r="D49" s="167"/>
      <c r="E49" s="167">
        <f>'実質公債費比率（分子）の構造'!L$45</f>
        <v>217</v>
      </c>
      <c r="F49" s="167"/>
      <c r="G49" s="167"/>
      <c r="H49" s="167">
        <f>'実質公債費比率（分子）の構造'!M$45</f>
        <v>235</v>
      </c>
      <c r="I49" s="167"/>
      <c r="J49" s="167"/>
      <c r="K49" s="167">
        <f>'実質公債費比率（分子）の構造'!N$45</f>
        <v>239</v>
      </c>
      <c r="L49" s="167"/>
      <c r="M49" s="167"/>
      <c r="N49" s="167">
        <f>'実質公債費比率（分子）の構造'!O$45</f>
        <v>236</v>
      </c>
      <c r="O49" s="167"/>
      <c r="P49" s="167"/>
    </row>
    <row r="50" spans="1:16" x14ac:dyDescent="0.15">
      <c r="A50" s="167" t="s">
        <v>70</v>
      </c>
      <c r="B50" s="167" t="e">
        <f>NA()</f>
        <v>#N/A</v>
      </c>
      <c r="C50" s="167">
        <f>IF(ISNUMBER('実質公債費比率（分子）の構造'!K$53),'実質公債費比率（分子）の構造'!K$53,NA())</f>
        <v>73</v>
      </c>
      <c r="D50" s="167" t="e">
        <f>NA()</f>
        <v>#N/A</v>
      </c>
      <c r="E50" s="167" t="e">
        <f>NA()</f>
        <v>#N/A</v>
      </c>
      <c r="F50" s="167">
        <f>IF(ISNUMBER('実質公債費比率（分子）の構造'!L$53),'実質公債費比率（分子）の構造'!L$53,NA())</f>
        <v>62</v>
      </c>
      <c r="G50" s="167" t="e">
        <f>NA()</f>
        <v>#N/A</v>
      </c>
      <c r="H50" s="167" t="e">
        <f>NA()</f>
        <v>#N/A</v>
      </c>
      <c r="I50" s="167">
        <f>IF(ISNUMBER('実質公債費比率（分子）の構造'!M$53),'実質公債費比率（分子）の構造'!M$53,NA())</f>
        <v>71</v>
      </c>
      <c r="J50" s="167" t="e">
        <f>NA()</f>
        <v>#N/A</v>
      </c>
      <c r="K50" s="167" t="e">
        <f>NA()</f>
        <v>#N/A</v>
      </c>
      <c r="L50" s="167">
        <f>IF(ISNUMBER('実質公債費比率（分子）の構造'!N$53),'実質公債費比率（分子）の構造'!N$53,NA())</f>
        <v>74</v>
      </c>
      <c r="M50" s="167" t="e">
        <f>NA()</f>
        <v>#N/A</v>
      </c>
      <c r="N50" s="167" t="e">
        <f>NA()</f>
        <v>#N/A</v>
      </c>
      <c r="O50" s="167">
        <f>IF(ISNUMBER('実質公債費比率（分子）の構造'!O$53),'実質公債費比率（分子）の構造'!O$53,NA())</f>
        <v>91</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2908</v>
      </c>
      <c r="E56" s="166"/>
      <c r="F56" s="166"/>
      <c r="G56" s="166">
        <f>'将来負担比率（分子）の構造'!J$52</f>
        <v>2886</v>
      </c>
      <c r="H56" s="166"/>
      <c r="I56" s="166"/>
      <c r="J56" s="166">
        <f>'将来負担比率（分子）の構造'!K$52</f>
        <v>2708</v>
      </c>
      <c r="K56" s="166"/>
      <c r="L56" s="166"/>
      <c r="M56" s="166">
        <f>'将来負担比率（分子）の構造'!L$52</f>
        <v>2844</v>
      </c>
      <c r="N56" s="166"/>
      <c r="O56" s="166"/>
      <c r="P56" s="166">
        <f>'将来負担比率（分子）の構造'!M$52</f>
        <v>2937</v>
      </c>
    </row>
    <row r="57" spans="1:16" x14ac:dyDescent="0.15">
      <c r="A57" s="166" t="s">
        <v>41</v>
      </c>
      <c r="B57" s="166"/>
      <c r="C57" s="166"/>
      <c r="D57" s="166">
        <f>'将来負担比率（分子）の構造'!I$51</f>
        <v>58</v>
      </c>
      <c r="E57" s="166"/>
      <c r="F57" s="166"/>
      <c r="G57" s="166">
        <f>'将来負担比率（分子）の構造'!J$51</f>
        <v>51</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15">
      <c r="A58" s="166" t="s">
        <v>40</v>
      </c>
      <c r="B58" s="166"/>
      <c r="C58" s="166"/>
      <c r="D58" s="166">
        <f>'将来負担比率（分子）の構造'!I$50</f>
        <v>2526</v>
      </c>
      <c r="E58" s="166"/>
      <c r="F58" s="166"/>
      <c r="G58" s="166">
        <f>'将来負担比率（分子）の構造'!J$50</f>
        <v>2567</v>
      </c>
      <c r="H58" s="166"/>
      <c r="I58" s="166"/>
      <c r="J58" s="166">
        <f>'将来負担比率（分子）の構造'!K$50</f>
        <v>2633</v>
      </c>
      <c r="K58" s="166"/>
      <c r="L58" s="166"/>
      <c r="M58" s="166">
        <f>'将来負担比率（分子）の構造'!L$50</f>
        <v>2775</v>
      </c>
      <c r="N58" s="166"/>
      <c r="O58" s="166"/>
      <c r="P58" s="166">
        <f>'将来負担比率（分子）の構造'!M$50</f>
        <v>3072</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34</v>
      </c>
      <c r="B62" s="166">
        <f>'将来負担比率（分子）の構造'!I$45</f>
        <v>571</v>
      </c>
      <c r="C62" s="166"/>
      <c r="D62" s="166"/>
      <c r="E62" s="166">
        <f>'将来負担比率（分子）の構造'!J$45</f>
        <v>538</v>
      </c>
      <c r="F62" s="166"/>
      <c r="G62" s="166"/>
      <c r="H62" s="166">
        <f>'将来負担比率（分子）の構造'!K$45</f>
        <v>523</v>
      </c>
      <c r="I62" s="166"/>
      <c r="J62" s="166"/>
      <c r="K62" s="166">
        <f>'将来負担比率（分子）の構造'!L$45</f>
        <v>526</v>
      </c>
      <c r="L62" s="166"/>
      <c r="M62" s="166"/>
      <c r="N62" s="166">
        <f>'将来負担比率（分子）の構造'!M$45</f>
        <v>520</v>
      </c>
      <c r="O62" s="166"/>
      <c r="P62" s="166"/>
    </row>
    <row r="63" spans="1:16" x14ac:dyDescent="0.15">
      <c r="A63" s="166" t="s">
        <v>33</v>
      </c>
      <c r="B63" s="166">
        <f>'将来負担比率（分子）の構造'!I$44</f>
        <v>24</v>
      </c>
      <c r="C63" s="166"/>
      <c r="D63" s="166"/>
      <c r="E63" s="166">
        <f>'将来負担比率（分子）の構造'!J$44</f>
        <v>23</v>
      </c>
      <c r="F63" s="166"/>
      <c r="G63" s="166"/>
      <c r="H63" s="166">
        <f>'将来負担比率（分子）の構造'!K$44</f>
        <v>19</v>
      </c>
      <c r="I63" s="166"/>
      <c r="J63" s="166"/>
      <c r="K63" s="166">
        <f>'将来負担比率（分子）の構造'!L$44</f>
        <v>17</v>
      </c>
      <c r="L63" s="166"/>
      <c r="M63" s="166"/>
      <c r="N63" s="166">
        <f>'将来負担比率（分子）の構造'!M$44</f>
        <v>15</v>
      </c>
      <c r="O63" s="166"/>
      <c r="P63" s="166"/>
    </row>
    <row r="64" spans="1:16" x14ac:dyDescent="0.15">
      <c r="A64" s="166" t="s">
        <v>32</v>
      </c>
      <c r="B64" s="166">
        <f>'将来負担比率（分子）の構造'!I$43</f>
        <v>1564</v>
      </c>
      <c r="C64" s="166"/>
      <c r="D64" s="166"/>
      <c r="E64" s="166">
        <f>'将来負担比率（分子）の構造'!J$43</f>
        <v>1425</v>
      </c>
      <c r="F64" s="166"/>
      <c r="G64" s="166"/>
      <c r="H64" s="166">
        <f>'将来負担比率（分子）の構造'!K$43</f>
        <v>1330</v>
      </c>
      <c r="I64" s="166"/>
      <c r="J64" s="166"/>
      <c r="K64" s="166">
        <f>'将来負担比率（分子）の構造'!L$43</f>
        <v>1266</v>
      </c>
      <c r="L64" s="166"/>
      <c r="M64" s="166"/>
      <c r="N64" s="166">
        <f>'将来負担比率（分子）の構造'!M$43</f>
        <v>1207</v>
      </c>
      <c r="O64" s="166"/>
      <c r="P64" s="166"/>
    </row>
    <row r="65" spans="1:16" x14ac:dyDescent="0.15">
      <c r="A65" s="166" t="s">
        <v>31</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30</v>
      </c>
      <c r="B66" s="166">
        <f>'将来負担比率（分子）の構造'!I$41</f>
        <v>2501</v>
      </c>
      <c r="C66" s="166"/>
      <c r="D66" s="166"/>
      <c r="E66" s="166">
        <f>'将来負担比率（分子）の構造'!J$41</f>
        <v>2513</v>
      </c>
      <c r="F66" s="166"/>
      <c r="G66" s="166"/>
      <c r="H66" s="166">
        <f>'将来負担比率（分子）の構造'!K$41</f>
        <v>2701</v>
      </c>
      <c r="I66" s="166"/>
      <c r="J66" s="166"/>
      <c r="K66" s="166">
        <f>'将来負担比率（分子）の構造'!L$41</f>
        <v>3008</v>
      </c>
      <c r="L66" s="166"/>
      <c r="M66" s="166"/>
      <c r="N66" s="166">
        <f>'将来負担比率（分子）の構造'!M$41</f>
        <v>3124</v>
      </c>
      <c r="O66" s="166"/>
      <c r="P66" s="166"/>
    </row>
    <row r="67" spans="1:16" x14ac:dyDescent="0.15">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772</v>
      </c>
      <c r="C72" s="170">
        <f>基金残高に係る経年分析!G55</f>
        <v>831</v>
      </c>
      <c r="D72" s="170">
        <f>基金残高に係る経年分析!H55</f>
        <v>908</v>
      </c>
    </row>
    <row r="73" spans="1:16" x14ac:dyDescent="0.15">
      <c r="A73" s="169" t="s">
        <v>77</v>
      </c>
      <c r="B73" s="170">
        <f>基金残高に係る経年分析!F56</f>
        <v>139</v>
      </c>
      <c r="C73" s="170">
        <f>基金残高に係る経年分析!G56</f>
        <v>189</v>
      </c>
      <c r="D73" s="170">
        <f>基金残高に係る経年分析!H56</f>
        <v>300</v>
      </c>
    </row>
    <row r="74" spans="1:16" x14ac:dyDescent="0.15">
      <c r="A74" s="169" t="s">
        <v>78</v>
      </c>
      <c r="B74" s="170">
        <f>基金残高に係る経年分析!F57</f>
        <v>1520</v>
      </c>
      <c r="C74" s="170">
        <f>基金残高に係る経年分析!G57</f>
        <v>1531</v>
      </c>
      <c r="D74" s="170">
        <f>基金残高に係る経年分析!H57</f>
        <v>1591</v>
      </c>
    </row>
  </sheetData>
  <sheetProtection algorithmName="SHA-512" hashValue="GEbpjD5wFQF00Sar985RgJ6us/FEqDXCrHerdHgukNXbpO4BboUjrGgpcL/7eWZewk5CiH+dzrXseXW/VoZbAw==" saltValue="EbRMdY0qYuL5Qukm9OmP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96133-84A4-4168-880E-953B1699A81B}">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1"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212</v>
      </c>
      <c r="DI1" s="701"/>
      <c r="DJ1" s="701"/>
      <c r="DK1" s="701"/>
      <c r="DL1" s="701"/>
      <c r="DM1" s="701"/>
      <c r="DN1" s="702"/>
      <c r="DO1" s="205"/>
      <c r="DP1" s="700" t="s">
        <v>213</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15">
      <c r="B2" s="206" t="s">
        <v>214</v>
      </c>
      <c r="R2" s="207"/>
      <c r="S2" s="207"/>
      <c r="T2" s="207"/>
      <c r="U2" s="207"/>
      <c r="V2" s="207"/>
      <c r="W2" s="207"/>
      <c r="X2" s="207"/>
      <c r="Y2" s="207"/>
      <c r="Z2" s="207"/>
      <c r="AA2" s="207"/>
      <c r="AB2" s="207"/>
      <c r="AC2" s="207"/>
      <c r="AE2" s="345"/>
      <c r="AF2" s="345"/>
      <c r="AG2" s="345"/>
      <c r="AH2" s="345"/>
      <c r="AI2" s="345"/>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217</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703" t="s">
        <v>221</v>
      </c>
      <c r="AQ4" s="703"/>
      <c r="AR4" s="703"/>
      <c r="AS4" s="703"/>
      <c r="AT4" s="703"/>
      <c r="AU4" s="703"/>
      <c r="AV4" s="703"/>
      <c r="AW4" s="703"/>
      <c r="AX4" s="703"/>
      <c r="AY4" s="703"/>
      <c r="AZ4" s="703"/>
      <c r="BA4" s="703"/>
      <c r="BB4" s="703"/>
      <c r="BC4" s="703"/>
      <c r="BD4" s="703"/>
      <c r="BE4" s="703"/>
      <c r="BF4" s="703"/>
      <c r="BG4" s="703" t="s">
        <v>222</v>
      </c>
      <c r="BH4" s="703"/>
      <c r="BI4" s="703"/>
      <c r="BJ4" s="703"/>
      <c r="BK4" s="703"/>
      <c r="BL4" s="703"/>
      <c r="BM4" s="703"/>
      <c r="BN4" s="703"/>
      <c r="BO4" s="703" t="s">
        <v>219</v>
      </c>
      <c r="BP4" s="703"/>
      <c r="BQ4" s="703"/>
      <c r="BR4" s="703"/>
      <c r="BS4" s="703" t="s">
        <v>223</v>
      </c>
      <c r="BT4" s="703"/>
      <c r="BU4" s="703"/>
      <c r="BV4" s="703"/>
      <c r="BW4" s="703"/>
      <c r="BX4" s="703"/>
      <c r="BY4" s="703"/>
      <c r="BZ4" s="703"/>
      <c r="CA4" s="703"/>
      <c r="CB4" s="703"/>
      <c r="CD4" s="662" t="s">
        <v>224</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15">
      <c r="B5" s="659" t="s">
        <v>225</v>
      </c>
      <c r="C5" s="660"/>
      <c r="D5" s="660"/>
      <c r="E5" s="660"/>
      <c r="F5" s="660"/>
      <c r="G5" s="660"/>
      <c r="H5" s="660"/>
      <c r="I5" s="660"/>
      <c r="J5" s="660"/>
      <c r="K5" s="660"/>
      <c r="L5" s="660"/>
      <c r="M5" s="660"/>
      <c r="N5" s="660"/>
      <c r="O5" s="660"/>
      <c r="P5" s="660"/>
      <c r="Q5" s="661"/>
      <c r="R5" s="656">
        <v>242423</v>
      </c>
      <c r="S5" s="657"/>
      <c r="T5" s="657"/>
      <c r="U5" s="657"/>
      <c r="V5" s="657"/>
      <c r="W5" s="657"/>
      <c r="X5" s="657"/>
      <c r="Y5" s="685"/>
      <c r="Z5" s="698">
        <v>6.8</v>
      </c>
      <c r="AA5" s="698"/>
      <c r="AB5" s="698"/>
      <c r="AC5" s="698"/>
      <c r="AD5" s="699">
        <v>242423</v>
      </c>
      <c r="AE5" s="699"/>
      <c r="AF5" s="699"/>
      <c r="AG5" s="699"/>
      <c r="AH5" s="699"/>
      <c r="AI5" s="699"/>
      <c r="AJ5" s="699"/>
      <c r="AK5" s="699"/>
      <c r="AL5" s="686">
        <v>13.1</v>
      </c>
      <c r="AM5" s="672"/>
      <c r="AN5" s="672"/>
      <c r="AO5" s="687"/>
      <c r="AP5" s="659" t="s">
        <v>226</v>
      </c>
      <c r="AQ5" s="660"/>
      <c r="AR5" s="660"/>
      <c r="AS5" s="660"/>
      <c r="AT5" s="660"/>
      <c r="AU5" s="660"/>
      <c r="AV5" s="660"/>
      <c r="AW5" s="660"/>
      <c r="AX5" s="660"/>
      <c r="AY5" s="660"/>
      <c r="AZ5" s="660"/>
      <c r="BA5" s="660"/>
      <c r="BB5" s="660"/>
      <c r="BC5" s="660"/>
      <c r="BD5" s="660"/>
      <c r="BE5" s="660"/>
      <c r="BF5" s="661"/>
      <c r="BG5" s="609">
        <v>242102</v>
      </c>
      <c r="BH5" s="610"/>
      <c r="BI5" s="610"/>
      <c r="BJ5" s="610"/>
      <c r="BK5" s="610"/>
      <c r="BL5" s="610"/>
      <c r="BM5" s="610"/>
      <c r="BN5" s="611"/>
      <c r="BO5" s="635">
        <v>99.9</v>
      </c>
      <c r="BP5" s="635"/>
      <c r="BQ5" s="635"/>
      <c r="BR5" s="635"/>
      <c r="BS5" s="636" t="s">
        <v>129</v>
      </c>
      <c r="BT5" s="636"/>
      <c r="BU5" s="636"/>
      <c r="BV5" s="636"/>
      <c r="BW5" s="636"/>
      <c r="BX5" s="636"/>
      <c r="BY5" s="636"/>
      <c r="BZ5" s="636"/>
      <c r="CA5" s="636"/>
      <c r="CB5" s="681"/>
      <c r="CD5" s="662" t="s">
        <v>221</v>
      </c>
      <c r="CE5" s="663"/>
      <c r="CF5" s="663"/>
      <c r="CG5" s="663"/>
      <c r="CH5" s="663"/>
      <c r="CI5" s="663"/>
      <c r="CJ5" s="663"/>
      <c r="CK5" s="663"/>
      <c r="CL5" s="663"/>
      <c r="CM5" s="663"/>
      <c r="CN5" s="663"/>
      <c r="CO5" s="663"/>
      <c r="CP5" s="663"/>
      <c r="CQ5" s="664"/>
      <c r="CR5" s="662" t="s">
        <v>227</v>
      </c>
      <c r="CS5" s="663"/>
      <c r="CT5" s="663"/>
      <c r="CU5" s="663"/>
      <c r="CV5" s="663"/>
      <c r="CW5" s="663"/>
      <c r="CX5" s="663"/>
      <c r="CY5" s="664"/>
      <c r="CZ5" s="662" t="s">
        <v>219</v>
      </c>
      <c r="DA5" s="663"/>
      <c r="DB5" s="663"/>
      <c r="DC5" s="664"/>
      <c r="DD5" s="662" t="s">
        <v>228</v>
      </c>
      <c r="DE5" s="663"/>
      <c r="DF5" s="663"/>
      <c r="DG5" s="663"/>
      <c r="DH5" s="663"/>
      <c r="DI5" s="663"/>
      <c r="DJ5" s="663"/>
      <c r="DK5" s="663"/>
      <c r="DL5" s="663"/>
      <c r="DM5" s="663"/>
      <c r="DN5" s="663"/>
      <c r="DO5" s="663"/>
      <c r="DP5" s="664"/>
      <c r="DQ5" s="662" t="s">
        <v>229</v>
      </c>
      <c r="DR5" s="663"/>
      <c r="DS5" s="663"/>
      <c r="DT5" s="663"/>
      <c r="DU5" s="663"/>
      <c r="DV5" s="663"/>
      <c r="DW5" s="663"/>
      <c r="DX5" s="663"/>
      <c r="DY5" s="663"/>
      <c r="DZ5" s="663"/>
      <c r="EA5" s="663"/>
      <c r="EB5" s="663"/>
      <c r="EC5" s="664"/>
    </row>
    <row r="6" spans="2:143" ht="11.25" customHeight="1" x14ac:dyDescent="0.15">
      <c r="B6" s="606" t="s">
        <v>230</v>
      </c>
      <c r="C6" s="607"/>
      <c r="D6" s="607"/>
      <c r="E6" s="607"/>
      <c r="F6" s="607"/>
      <c r="G6" s="607"/>
      <c r="H6" s="607"/>
      <c r="I6" s="607"/>
      <c r="J6" s="607"/>
      <c r="K6" s="607"/>
      <c r="L6" s="607"/>
      <c r="M6" s="607"/>
      <c r="N6" s="607"/>
      <c r="O6" s="607"/>
      <c r="P6" s="607"/>
      <c r="Q6" s="608"/>
      <c r="R6" s="609">
        <v>48118</v>
      </c>
      <c r="S6" s="610"/>
      <c r="T6" s="610"/>
      <c r="U6" s="610"/>
      <c r="V6" s="610"/>
      <c r="W6" s="610"/>
      <c r="X6" s="610"/>
      <c r="Y6" s="611"/>
      <c r="Z6" s="635">
        <v>1.3</v>
      </c>
      <c r="AA6" s="635"/>
      <c r="AB6" s="635"/>
      <c r="AC6" s="635"/>
      <c r="AD6" s="636">
        <v>48118</v>
      </c>
      <c r="AE6" s="636"/>
      <c r="AF6" s="636"/>
      <c r="AG6" s="636"/>
      <c r="AH6" s="636"/>
      <c r="AI6" s="636"/>
      <c r="AJ6" s="636"/>
      <c r="AK6" s="636"/>
      <c r="AL6" s="612">
        <v>2.6</v>
      </c>
      <c r="AM6" s="613"/>
      <c r="AN6" s="613"/>
      <c r="AO6" s="637"/>
      <c r="AP6" s="606" t="s">
        <v>231</v>
      </c>
      <c r="AQ6" s="607"/>
      <c r="AR6" s="607"/>
      <c r="AS6" s="607"/>
      <c r="AT6" s="607"/>
      <c r="AU6" s="607"/>
      <c r="AV6" s="607"/>
      <c r="AW6" s="607"/>
      <c r="AX6" s="607"/>
      <c r="AY6" s="607"/>
      <c r="AZ6" s="607"/>
      <c r="BA6" s="607"/>
      <c r="BB6" s="607"/>
      <c r="BC6" s="607"/>
      <c r="BD6" s="607"/>
      <c r="BE6" s="607"/>
      <c r="BF6" s="608"/>
      <c r="BG6" s="609">
        <v>242102</v>
      </c>
      <c r="BH6" s="610"/>
      <c r="BI6" s="610"/>
      <c r="BJ6" s="610"/>
      <c r="BK6" s="610"/>
      <c r="BL6" s="610"/>
      <c r="BM6" s="610"/>
      <c r="BN6" s="611"/>
      <c r="BO6" s="635">
        <v>99.9</v>
      </c>
      <c r="BP6" s="635"/>
      <c r="BQ6" s="635"/>
      <c r="BR6" s="635"/>
      <c r="BS6" s="636" t="s">
        <v>129</v>
      </c>
      <c r="BT6" s="636"/>
      <c r="BU6" s="636"/>
      <c r="BV6" s="636"/>
      <c r="BW6" s="636"/>
      <c r="BX6" s="636"/>
      <c r="BY6" s="636"/>
      <c r="BZ6" s="636"/>
      <c r="CA6" s="636"/>
      <c r="CB6" s="681"/>
      <c r="CD6" s="659" t="s">
        <v>232</v>
      </c>
      <c r="CE6" s="660"/>
      <c r="CF6" s="660"/>
      <c r="CG6" s="660"/>
      <c r="CH6" s="660"/>
      <c r="CI6" s="660"/>
      <c r="CJ6" s="660"/>
      <c r="CK6" s="660"/>
      <c r="CL6" s="660"/>
      <c r="CM6" s="660"/>
      <c r="CN6" s="660"/>
      <c r="CO6" s="660"/>
      <c r="CP6" s="660"/>
      <c r="CQ6" s="661"/>
      <c r="CR6" s="609">
        <v>41824</v>
      </c>
      <c r="CS6" s="610"/>
      <c r="CT6" s="610"/>
      <c r="CU6" s="610"/>
      <c r="CV6" s="610"/>
      <c r="CW6" s="610"/>
      <c r="CX6" s="610"/>
      <c r="CY6" s="611"/>
      <c r="CZ6" s="686">
        <v>1.2</v>
      </c>
      <c r="DA6" s="672"/>
      <c r="DB6" s="672"/>
      <c r="DC6" s="688"/>
      <c r="DD6" s="615" t="s">
        <v>129</v>
      </c>
      <c r="DE6" s="610"/>
      <c r="DF6" s="610"/>
      <c r="DG6" s="610"/>
      <c r="DH6" s="610"/>
      <c r="DI6" s="610"/>
      <c r="DJ6" s="610"/>
      <c r="DK6" s="610"/>
      <c r="DL6" s="610"/>
      <c r="DM6" s="610"/>
      <c r="DN6" s="610"/>
      <c r="DO6" s="610"/>
      <c r="DP6" s="611"/>
      <c r="DQ6" s="615">
        <v>41824</v>
      </c>
      <c r="DR6" s="610"/>
      <c r="DS6" s="610"/>
      <c r="DT6" s="610"/>
      <c r="DU6" s="610"/>
      <c r="DV6" s="610"/>
      <c r="DW6" s="610"/>
      <c r="DX6" s="610"/>
      <c r="DY6" s="610"/>
      <c r="DZ6" s="610"/>
      <c r="EA6" s="610"/>
      <c r="EB6" s="610"/>
      <c r="EC6" s="647"/>
    </row>
    <row r="7" spans="2:143" ht="11.25" customHeight="1" x14ac:dyDescent="0.15">
      <c r="B7" s="606" t="s">
        <v>233</v>
      </c>
      <c r="C7" s="607"/>
      <c r="D7" s="607"/>
      <c r="E7" s="607"/>
      <c r="F7" s="607"/>
      <c r="G7" s="607"/>
      <c r="H7" s="607"/>
      <c r="I7" s="607"/>
      <c r="J7" s="607"/>
      <c r="K7" s="607"/>
      <c r="L7" s="607"/>
      <c r="M7" s="607"/>
      <c r="N7" s="607"/>
      <c r="O7" s="607"/>
      <c r="P7" s="607"/>
      <c r="Q7" s="608"/>
      <c r="R7" s="609">
        <v>164</v>
      </c>
      <c r="S7" s="610"/>
      <c r="T7" s="610"/>
      <c r="U7" s="610"/>
      <c r="V7" s="610"/>
      <c r="W7" s="610"/>
      <c r="X7" s="610"/>
      <c r="Y7" s="611"/>
      <c r="Z7" s="635">
        <v>0</v>
      </c>
      <c r="AA7" s="635"/>
      <c r="AB7" s="635"/>
      <c r="AC7" s="635"/>
      <c r="AD7" s="636">
        <v>164</v>
      </c>
      <c r="AE7" s="636"/>
      <c r="AF7" s="636"/>
      <c r="AG7" s="636"/>
      <c r="AH7" s="636"/>
      <c r="AI7" s="636"/>
      <c r="AJ7" s="636"/>
      <c r="AK7" s="636"/>
      <c r="AL7" s="612">
        <v>0</v>
      </c>
      <c r="AM7" s="613"/>
      <c r="AN7" s="613"/>
      <c r="AO7" s="637"/>
      <c r="AP7" s="606" t="s">
        <v>234</v>
      </c>
      <c r="AQ7" s="607"/>
      <c r="AR7" s="607"/>
      <c r="AS7" s="607"/>
      <c r="AT7" s="607"/>
      <c r="AU7" s="607"/>
      <c r="AV7" s="607"/>
      <c r="AW7" s="607"/>
      <c r="AX7" s="607"/>
      <c r="AY7" s="607"/>
      <c r="AZ7" s="607"/>
      <c r="BA7" s="607"/>
      <c r="BB7" s="607"/>
      <c r="BC7" s="607"/>
      <c r="BD7" s="607"/>
      <c r="BE7" s="607"/>
      <c r="BF7" s="608"/>
      <c r="BG7" s="609">
        <v>99229</v>
      </c>
      <c r="BH7" s="610"/>
      <c r="BI7" s="610"/>
      <c r="BJ7" s="610"/>
      <c r="BK7" s="610"/>
      <c r="BL7" s="610"/>
      <c r="BM7" s="610"/>
      <c r="BN7" s="611"/>
      <c r="BO7" s="635">
        <v>40.9</v>
      </c>
      <c r="BP7" s="635"/>
      <c r="BQ7" s="635"/>
      <c r="BR7" s="635"/>
      <c r="BS7" s="636" t="s">
        <v>129</v>
      </c>
      <c r="BT7" s="636"/>
      <c r="BU7" s="636"/>
      <c r="BV7" s="636"/>
      <c r="BW7" s="636"/>
      <c r="BX7" s="636"/>
      <c r="BY7" s="636"/>
      <c r="BZ7" s="636"/>
      <c r="CA7" s="636"/>
      <c r="CB7" s="681"/>
      <c r="CD7" s="606" t="s">
        <v>235</v>
      </c>
      <c r="CE7" s="607"/>
      <c r="CF7" s="607"/>
      <c r="CG7" s="607"/>
      <c r="CH7" s="607"/>
      <c r="CI7" s="607"/>
      <c r="CJ7" s="607"/>
      <c r="CK7" s="607"/>
      <c r="CL7" s="607"/>
      <c r="CM7" s="607"/>
      <c r="CN7" s="607"/>
      <c r="CO7" s="607"/>
      <c r="CP7" s="607"/>
      <c r="CQ7" s="608"/>
      <c r="CR7" s="609">
        <v>757640</v>
      </c>
      <c r="CS7" s="610"/>
      <c r="CT7" s="610"/>
      <c r="CU7" s="610"/>
      <c r="CV7" s="610"/>
      <c r="CW7" s="610"/>
      <c r="CX7" s="610"/>
      <c r="CY7" s="611"/>
      <c r="CZ7" s="635">
        <v>22.6</v>
      </c>
      <c r="DA7" s="635"/>
      <c r="DB7" s="635"/>
      <c r="DC7" s="635"/>
      <c r="DD7" s="615">
        <v>37050</v>
      </c>
      <c r="DE7" s="610"/>
      <c r="DF7" s="610"/>
      <c r="DG7" s="610"/>
      <c r="DH7" s="610"/>
      <c r="DI7" s="610"/>
      <c r="DJ7" s="610"/>
      <c r="DK7" s="610"/>
      <c r="DL7" s="610"/>
      <c r="DM7" s="610"/>
      <c r="DN7" s="610"/>
      <c r="DO7" s="610"/>
      <c r="DP7" s="611"/>
      <c r="DQ7" s="615">
        <v>676581</v>
      </c>
      <c r="DR7" s="610"/>
      <c r="DS7" s="610"/>
      <c r="DT7" s="610"/>
      <c r="DU7" s="610"/>
      <c r="DV7" s="610"/>
      <c r="DW7" s="610"/>
      <c r="DX7" s="610"/>
      <c r="DY7" s="610"/>
      <c r="DZ7" s="610"/>
      <c r="EA7" s="610"/>
      <c r="EB7" s="610"/>
      <c r="EC7" s="647"/>
    </row>
    <row r="8" spans="2:143" ht="11.25" customHeight="1" x14ac:dyDescent="0.15">
      <c r="B8" s="606" t="s">
        <v>236</v>
      </c>
      <c r="C8" s="607"/>
      <c r="D8" s="607"/>
      <c r="E8" s="607"/>
      <c r="F8" s="607"/>
      <c r="G8" s="607"/>
      <c r="H8" s="607"/>
      <c r="I8" s="607"/>
      <c r="J8" s="607"/>
      <c r="K8" s="607"/>
      <c r="L8" s="607"/>
      <c r="M8" s="607"/>
      <c r="N8" s="607"/>
      <c r="O8" s="607"/>
      <c r="P8" s="607"/>
      <c r="Q8" s="608"/>
      <c r="R8" s="609">
        <v>1279</v>
      </c>
      <c r="S8" s="610"/>
      <c r="T8" s="610"/>
      <c r="U8" s="610"/>
      <c r="V8" s="610"/>
      <c r="W8" s="610"/>
      <c r="X8" s="610"/>
      <c r="Y8" s="611"/>
      <c r="Z8" s="635">
        <v>0</v>
      </c>
      <c r="AA8" s="635"/>
      <c r="AB8" s="635"/>
      <c r="AC8" s="635"/>
      <c r="AD8" s="636">
        <v>1279</v>
      </c>
      <c r="AE8" s="636"/>
      <c r="AF8" s="636"/>
      <c r="AG8" s="636"/>
      <c r="AH8" s="636"/>
      <c r="AI8" s="636"/>
      <c r="AJ8" s="636"/>
      <c r="AK8" s="636"/>
      <c r="AL8" s="612">
        <v>0.1</v>
      </c>
      <c r="AM8" s="613"/>
      <c r="AN8" s="613"/>
      <c r="AO8" s="637"/>
      <c r="AP8" s="606" t="s">
        <v>237</v>
      </c>
      <c r="AQ8" s="607"/>
      <c r="AR8" s="607"/>
      <c r="AS8" s="607"/>
      <c r="AT8" s="607"/>
      <c r="AU8" s="607"/>
      <c r="AV8" s="607"/>
      <c r="AW8" s="607"/>
      <c r="AX8" s="607"/>
      <c r="AY8" s="607"/>
      <c r="AZ8" s="607"/>
      <c r="BA8" s="607"/>
      <c r="BB8" s="607"/>
      <c r="BC8" s="607"/>
      <c r="BD8" s="607"/>
      <c r="BE8" s="607"/>
      <c r="BF8" s="608"/>
      <c r="BG8" s="609">
        <v>4893</v>
      </c>
      <c r="BH8" s="610"/>
      <c r="BI8" s="610"/>
      <c r="BJ8" s="610"/>
      <c r="BK8" s="610"/>
      <c r="BL8" s="610"/>
      <c r="BM8" s="610"/>
      <c r="BN8" s="611"/>
      <c r="BO8" s="635">
        <v>2</v>
      </c>
      <c r="BP8" s="635"/>
      <c r="BQ8" s="635"/>
      <c r="BR8" s="635"/>
      <c r="BS8" s="636" t="s">
        <v>129</v>
      </c>
      <c r="BT8" s="636"/>
      <c r="BU8" s="636"/>
      <c r="BV8" s="636"/>
      <c r="BW8" s="636"/>
      <c r="BX8" s="636"/>
      <c r="BY8" s="636"/>
      <c r="BZ8" s="636"/>
      <c r="CA8" s="636"/>
      <c r="CB8" s="681"/>
      <c r="CD8" s="606" t="s">
        <v>238</v>
      </c>
      <c r="CE8" s="607"/>
      <c r="CF8" s="607"/>
      <c r="CG8" s="607"/>
      <c r="CH8" s="607"/>
      <c r="CI8" s="607"/>
      <c r="CJ8" s="607"/>
      <c r="CK8" s="607"/>
      <c r="CL8" s="607"/>
      <c r="CM8" s="607"/>
      <c r="CN8" s="607"/>
      <c r="CO8" s="607"/>
      <c r="CP8" s="607"/>
      <c r="CQ8" s="608"/>
      <c r="CR8" s="609">
        <v>703933</v>
      </c>
      <c r="CS8" s="610"/>
      <c r="CT8" s="610"/>
      <c r="CU8" s="610"/>
      <c r="CV8" s="610"/>
      <c r="CW8" s="610"/>
      <c r="CX8" s="610"/>
      <c r="CY8" s="611"/>
      <c r="CZ8" s="635">
        <v>21</v>
      </c>
      <c r="DA8" s="635"/>
      <c r="DB8" s="635"/>
      <c r="DC8" s="635"/>
      <c r="DD8" s="615">
        <v>100448</v>
      </c>
      <c r="DE8" s="610"/>
      <c r="DF8" s="610"/>
      <c r="DG8" s="610"/>
      <c r="DH8" s="610"/>
      <c r="DI8" s="610"/>
      <c r="DJ8" s="610"/>
      <c r="DK8" s="610"/>
      <c r="DL8" s="610"/>
      <c r="DM8" s="610"/>
      <c r="DN8" s="610"/>
      <c r="DO8" s="610"/>
      <c r="DP8" s="611"/>
      <c r="DQ8" s="615">
        <v>377776</v>
      </c>
      <c r="DR8" s="610"/>
      <c r="DS8" s="610"/>
      <c r="DT8" s="610"/>
      <c r="DU8" s="610"/>
      <c r="DV8" s="610"/>
      <c r="DW8" s="610"/>
      <c r="DX8" s="610"/>
      <c r="DY8" s="610"/>
      <c r="DZ8" s="610"/>
      <c r="EA8" s="610"/>
      <c r="EB8" s="610"/>
      <c r="EC8" s="647"/>
    </row>
    <row r="9" spans="2:143" ht="11.25" customHeight="1" x14ac:dyDescent="0.15">
      <c r="B9" s="606" t="s">
        <v>239</v>
      </c>
      <c r="C9" s="607"/>
      <c r="D9" s="607"/>
      <c r="E9" s="607"/>
      <c r="F9" s="607"/>
      <c r="G9" s="607"/>
      <c r="H9" s="607"/>
      <c r="I9" s="607"/>
      <c r="J9" s="607"/>
      <c r="K9" s="607"/>
      <c r="L9" s="607"/>
      <c r="M9" s="607"/>
      <c r="N9" s="607"/>
      <c r="O9" s="607"/>
      <c r="P9" s="607"/>
      <c r="Q9" s="608"/>
      <c r="R9" s="609">
        <v>1372</v>
      </c>
      <c r="S9" s="610"/>
      <c r="T9" s="610"/>
      <c r="U9" s="610"/>
      <c r="V9" s="610"/>
      <c r="W9" s="610"/>
      <c r="X9" s="610"/>
      <c r="Y9" s="611"/>
      <c r="Z9" s="635">
        <v>0</v>
      </c>
      <c r="AA9" s="635"/>
      <c r="AB9" s="635"/>
      <c r="AC9" s="635"/>
      <c r="AD9" s="636">
        <v>1372</v>
      </c>
      <c r="AE9" s="636"/>
      <c r="AF9" s="636"/>
      <c r="AG9" s="636"/>
      <c r="AH9" s="636"/>
      <c r="AI9" s="636"/>
      <c r="AJ9" s="636"/>
      <c r="AK9" s="636"/>
      <c r="AL9" s="612">
        <v>0.1</v>
      </c>
      <c r="AM9" s="613"/>
      <c r="AN9" s="613"/>
      <c r="AO9" s="637"/>
      <c r="AP9" s="606" t="s">
        <v>240</v>
      </c>
      <c r="AQ9" s="607"/>
      <c r="AR9" s="607"/>
      <c r="AS9" s="607"/>
      <c r="AT9" s="607"/>
      <c r="AU9" s="607"/>
      <c r="AV9" s="607"/>
      <c r="AW9" s="607"/>
      <c r="AX9" s="607"/>
      <c r="AY9" s="607"/>
      <c r="AZ9" s="607"/>
      <c r="BA9" s="607"/>
      <c r="BB9" s="607"/>
      <c r="BC9" s="607"/>
      <c r="BD9" s="607"/>
      <c r="BE9" s="607"/>
      <c r="BF9" s="608"/>
      <c r="BG9" s="609">
        <v>87786</v>
      </c>
      <c r="BH9" s="610"/>
      <c r="BI9" s="610"/>
      <c r="BJ9" s="610"/>
      <c r="BK9" s="610"/>
      <c r="BL9" s="610"/>
      <c r="BM9" s="610"/>
      <c r="BN9" s="611"/>
      <c r="BO9" s="635">
        <v>36.200000000000003</v>
      </c>
      <c r="BP9" s="635"/>
      <c r="BQ9" s="635"/>
      <c r="BR9" s="635"/>
      <c r="BS9" s="636" t="s">
        <v>129</v>
      </c>
      <c r="BT9" s="636"/>
      <c r="BU9" s="636"/>
      <c r="BV9" s="636"/>
      <c r="BW9" s="636"/>
      <c r="BX9" s="636"/>
      <c r="BY9" s="636"/>
      <c r="BZ9" s="636"/>
      <c r="CA9" s="636"/>
      <c r="CB9" s="681"/>
      <c r="CD9" s="606" t="s">
        <v>241</v>
      </c>
      <c r="CE9" s="607"/>
      <c r="CF9" s="607"/>
      <c r="CG9" s="607"/>
      <c r="CH9" s="607"/>
      <c r="CI9" s="607"/>
      <c r="CJ9" s="607"/>
      <c r="CK9" s="607"/>
      <c r="CL9" s="607"/>
      <c r="CM9" s="607"/>
      <c r="CN9" s="607"/>
      <c r="CO9" s="607"/>
      <c r="CP9" s="607"/>
      <c r="CQ9" s="608"/>
      <c r="CR9" s="609">
        <v>203773</v>
      </c>
      <c r="CS9" s="610"/>
      <c r="CT9" s="610"/>
      <c r="CU9" s="610"/>
      <c r="CV9" s="610"/>
      <c r="CW9" s="610"/>
      <c r="CX9" s="610"/>
      <c r="CY9" s="611"/>
      <c r="CZ9" s="635">
        <v>6.1</v>
      </c>
      <c r="DA9" s="635"/>
      <c r="DB9" s="635"/>
      <c r="DC9" s="635"/>
      <c r="DD9" s="615">
        <v>9764</v>
      </c>
      <c r="DE9" s="610"/>
      <c r="DF9" s="610"/>
      <c r="DG9" s="610"/>
      <c r="DH9" s="610"/>
      <c r="DI9" s="610"/>
      <c r="DJ9" s="610"/>
      <c r="DK9" s="610"/>
      <c r="DL9" s="610"/>
      <c r="DM9" s="610"/>
      <c r="DN9" s="610"/>
      <c r="DO9" s="610"/>
      <c r="DP9" s="611"/>
      <c r="DQ9" s="615">
        <v>138117</v>
      </c>
      <c r="DR9" s="610"/>
      <c r="DS9" s="610"/>
      <c r="DT9" s="610"/>
      <c r="DU9" s="610"/>
      <c r="DV9" s="610"/>
      <c r="DW9" s="610"/>
      <c r="DX9" s="610"/>
      <c r="DY9" s="610"/>
      <c r="DZ9" s="610"/>
      <c r="EA9" s="610"/>
      <c r="EB9" s="610"/>
      <c r="EC9" s="647"/>
    </row>
    <row r="10" spans="2:143" ht="11.25" customHeight="1" x14ac:dyDescent="0.15">
      <c r="B10" s="606" t="s">
        <v>242</v>
      </c>
      <c r="C10" s="607"/>
      <c r="D10" s="607"/>
      <c r="E10" s="607"/>
      <c r="F10" s="607"/>
      <c r="G10" s="607"/>
      <c r="H10" s="607"/>
      <c r="I10" s="607"/>
      <c r="J10" s="607"/>
      <c r="K10" s="607"/>
      <c r="L10" s="607"/>
      <c r="M10" s="607"/>
      <c r="N10" s="607"/>
      <c r="O10" s="607"/>
      <c r="P10" s="607"/>
      <c r="Q10" s="608"/>
      <c r="R10" s="609" t="s">
        <v>129</v>
      </c>
      <c r="S10" s="610"/>
      <c r="T10" s="610"/>
      <c r="U10" s="610"/>
      <c r="V10" s="610"/>
      <c r="W10" s="610"/>
      <c r="X10" s="610"/>
      <c r="Y10" s="611"/>
      <c r="Z10" s="635" t="s">
        <v>129</v>
      </c>
      <c r="AA10" s="635"/>
      <c r="AB10" s="635"/>
      <c r="AC10" s="635"/>
      <c r="AD10" s="636" t="s">
        <v>129</v>
      </c>
      <c r="AE10" s="636"/>
      <c r="AF10" s="636"/>
      <c r="AG10" s="636"/>
      <c r="AH10" s="636"/>
      <c r="AI10" s="636"/>
      <c r="AJ10" s="636"/>
      <c r="AK10" s="636"/>
      <c r="AL10" s="612" t="s">
        <v>129</v>
      </c>
      <c r="AM10" s="613"/>
      <c r="AN10" s="613"/>
      <c r="AO10" s="637"/>
      <c r="AP10" s="606" t="s">
        <v>243</v>
      </c>
      <c r="AQ10" s="607"/>
      <c r="AR10" s="607"/>
      <c r="AS10" s="607"/>
      <c r="AT10" s="607"/>
      <c r="AU10" s="607"/>
      <c r="AV10" s="607"/>
      <c r="AW10" s="607"/>
      <c r="AX10" s="607"/>
      <c r="AY10" s="607"/>
      <c r="AZ10" s="607"/>
      <c r="BA10" s="607"/>
      <c r="BB10" s="607"/>
      <c r="BC10" s="607"/>
      <c r="BD10" s="607"/>
      <c r="BE10" s="607"/>
      <c r="BF10" s="608"/>
      <c r="BG10" s="609">
        <v>4986</v>
      </c>
      <c r="BH10" s="610"/>
      <c r="BI10" s="610"/>
      <c r="BJ10" s="610"/>
      <c r="BK10" s="610"/>
      <c r="BL10" s="610"/>
      <c r="BM10" s="610"/>
      <c r="BN10" s="611"/>
      <c r="BO10" s="635">
        <v>2.1</v>
      </c>
      <c r="BP10" s="635"/>
      <c r="BQ10" s="635"/>
      <c r="BR10" s="635"/>
      <c r="BS10" s="636" t="s">
        <v>129</v>
      </c>
      <c r="BT10" s="636"/>
      <c r="BU10" s="636"/>
      <c r="BV10" s="636"/>
      <c r="BW10" s="636"/>
      <c r="BX10" s="636"/>
      <c r="BY10" s="636"/>
      <c r="BZ10" s="636"/>
      <c r="CA10" s="636"/>
      <c r="CB10" s="681"/>
      <c r="CD10" s="606" t="s">
        <v>244</v>
      </c>
      <c r="CE10" s="607"/>
      <c r="CF10" s="607"/>
      <c r="CG10" s="607"/>
      <c r="CH10" s="607"/>
      <c r="CI10" s="607"/>
      <c r="CJ10" s="607"/>
      <c r="CK10" s="607"/>
      <c r="CL10" s="607"/>
      <c r="CM10" s="607"/>
      <c r="CN10" s="607"/>
      <c r="CO10" s="607"/>
      <c r="CP10" s="607"/>
      <c r="CQ10" s="608"/>
      <c r="CR10" s="609" t="s">
        <v>129</v>
      </c>
      <c r="CS10" s="610"/>
      <c r="CT10" s="610"/>
      <c r="CU10" s="610"/>
      <c r="CV10" s="610"/>
      <c r="CW10" s="610"/>
      <c r="CX10" s="610"/>
      <c r="CY10" s="611"/>
      <c r="CZ10" s="635" t="s">
        <v>129</v>
      </c>
      <c r="DA10" s="635"/>
      <c r="DB10" s="635"/>
      <c r="DC10" s="635"/>
      <c r="DD10" s="615" t="s">
        <v>129</v>
      </c>
      <c r="DE10" s="610"/>
      <c r="DF10" s="610"/>
      <c r="DG10" s="610"/>
      <c r="DH10" s="610"/>
      <c r="DI10" s="610"/>
      <c r="DJ10" s="610"/>
      <c r="DK10" s="610"/>
      <c r="DL10" s="610"/>
      <c r="DM10" s="610"/>
      <c r="DN10" s="610"/>
      <c r="DO10" s="610"/>
      <c r="DP10" s="611"/>
      <c r="DQ10" s="615" t="s">
        <v>129</v>
      </c>
      <c r="DR10" s="610"/>
      <c r="DS10" s="610"/>
      <c r="DT10" s="610"/>
      <c r="DU10" s="610"/>
      <c r="DV10" s="610"/>
      <c r="DW10" s="610"/>
      <c r="DX10" s="610"/>
      <c r="DY10" s="610"/>
      <c r="DZ10" s="610"/>
      <c r="EA10" s="610"/>
      <c r="EB10" s="610"/>
      <c r="EC10" s="647"/>
    </row>
    <row r="11" spans="2:143" ht="11.25" customHeight="1" x14ac:dyDescent="0.15">
      <c r="B11" s="606" t="s">
        <v>245</v>
      </c>
      <c r="C11" s="607"/>
      <c r="D11" s="607"/>
      <c r="E11" s="607"/>
      <c r="F11" s="607"/>
      <c r="G11" s="607"/>
      <c r="H11" s="607"/>
      <c r="I11" s="607"/>
      <c r="J11" s="607"/>
      <c r="K11" s="607"/>
      <c r="L11" s="607"/>
      <c r="M11" s="607"/>
      <c r="N11" s="607"/>
      <c r="O11" s="607"/>
      <c r="P11" s="607"/>
      <c r="Q11" s="608"/>
      <c r="R11" s="609">
        <v>65264</v>
      </c>
      <c r="S11" s="610"/>
      <c r="T11" s="610"/>
      <c r="U11" s="610"/>
      <c r="V11" s="610"/>
      <c r="W11" s="610"/>
      <c r="X11" s="610"/>
      <c r="Y11" s="611"/>
      <c r="Z11" s="612">
        <v>1.8</v>
      </c>
      <c r="AA11" s="613"/>
      <c r="AB11" s="613"/>
      <c r="AC11" s="614"/>
      <c r="AD11" s="615">
        <v>65264</v>
      </c>
      <c r="AE11" s="610"/>
      <c r="AF11" s="610"/>
      <c r="AG11" s="610"/>
      <c r="AH11" s="610"/>
      <c r="AI11" s="610"/>
      <c r="AJ11" s="610"/>
      <c r="AK11" s="611"/>
      <c r="AL11" s="612">
        <v>3.5</v>
      </c>
      <c r="AM11" s="613"/>
      <c r="AN11" s="613"/>
      <c r="AO11" s="637"/>
      <c r="AP11" s="606" t="s">
        <v>246</v>
      </c>
      <c r="AQ11" s="607"/>
      <c r="AR11" s="607"/>
      <c r="AS11" s="607"/>
      <c r="AT11" s="607"/>
      <c r="AU11" s="607"/>
      <c r="AV11" s="607"/>
      <c r="AW11" s="607"/>
      <c r="AX11" s="607"/>
      <c r="AY11" s="607"/>
      <c r="AZ11" s="607"/>
      <c r="BA11" s="607"/>
      <c r="BB11" s="607"/>
      <c r="BC11" s="607"/>
      <c r="BD11" s="607"/>
      <c r="BE11" s="607"/>
      <c r="BF11" s="608"/>
      <c r="BG11" s="609">
        <v>1564</v>
      </c>
      <c r="BH11" s="610"/>
      <c r="BI11" s="610"/>
      <c r="BJ11" s="610"/>
      <c r="BK11" s="610"/>
      <c r="BL11" s="610"/>
      <c r="BM11" s="610"/>
      <c r="BN11" s="611"/>
      <c r="BO11" s="635">
        <v>0.6</v>
      </c>
      <c r="BP11" s="635"/>
      <c r="BQ11" s="635"/>
      <c r="BR11" s="635"/>
      <c r="BS11" s="636" t="s">
        <v>129</v>
      </c>
      <c r="BT11" s="636"/>
      <c r="BU11" s="636"/>
      <c r="BV11" s="636"/>
      <c r="BW11" s="636"/>
      <c r="BX11" s="636"/>
      <c r="BY11" s="636"/>
      <c r="BZ11" s="636"/>
      <c r="CA11" s="636"/>
      <c r="CB11" s="681"/>
      <c r="CD11" s="606" t="s">
        <v>247</v>
      </c>
      <c r="CE11" s="607"/>
      <c r="CF11" s="607"/>
      <c r="CG11" s="607"/>
      <c r="CH11" s="607"/>
      <c r="CI11" s="607"/>
      <c r="CJ11" s="607"/>
      <c r="CK11" s="607"/>
      <c r="CL11" s="607"/>
      <c r="CM11" s="607"/>
      <c r="CN11" s="607"/>
      <c r="CO11" s="607"/>
      <c r="CP11" s="607"/>
      <c r="CQ11" s="608"/>
      <c r="CR11" s="609">
        <v>229611</v>
      </c>
      <c r="CS11" s="610"/>
      <c r="CT11" s="610"/>
      <c r="CU11" s="610"/>
      <c r="CV11" s="610"/>
      <c r="CW11" s="610"/>
      <c r="CX11" s="610"/>
      <c r="CY11" s="611"/>
      <c r="CZ11" s="635">
        <v>6.8</v>
      </c>
      <c r="DA11" s="635"/>
      <c r="DB11" s="635"/>
      <c r="DC11" s="635"/>
      <c r="DD11" s="615">
        <v>108184</v>
      </c>
      <c r="DE11" s="610"/>
      <c r="DF11" s="610"/>
      <c r="DG11" s="610"/>
      <c r="DH11" s="610"/>
      <c r="DI11" s="610"/>
      <c r="DJ11" s="610"/>
      <c r="DK11" s="610"/>
      <c r="DL11" s="610"/>
      <c r="DM11" s="610"/>
      <c r="DN11" s="610"/>
      <c r="DO11" s="610"/>
      <c r="DP11" s="611"/>
      <c r="DQ11" s="615">
        <v>58881</v>
      </c>
      <c r="DR11" s="610"/>
      <c r="DS11" s="610"/>
      <c r="DT11" s="610"/>
      <c r="DU11" s="610"/>
      <c r="DV11" s="610"/>
      <c r="DW11" s="610"/>
      <c r="DX11" s="610"/>
      <c r="DY11" s="610"/>
      <c r="DZ11" s="610"/>
      <c r="EA11" s="610"/>
      <c r="EB11" s="610"/>
      <c r="EC11" s="647"/>
    </row>
    <row r="12" spans="2:143" ht="11.25" customHeight="1" x14ac:dyDescent="0.15">
      <c r="B12" s="606" t="s">
        <v>248</v>
      </c>
      <c r="C12" s="607"/>
      <c r="D12" s="607"/>
      <c r="E12" s="607"/>
      <c r="F12" s="607"/>
      <c r="G12" s="607"/>
      <c r="H12" s="607"/>
      <c r="I12" s="607"/>
      <c r="J12" s="607"/>
      <c r="K12" s="607"/>
      <c r="L12" s="607"/>
      <c r="M12" s="607"/>
      <c r="N12" s="607"/>
      <c r="O12" s="607"/>
      <c r="P12" s="607"/>
      <c r="Q12" s="608"/>
      <c r="R12" s="609" t="s">
        <v>129</v>
      </c>
      <c r="S12" s="610"/>
      <c r="T12" s="610"/>
      <c r="U12" s="610"/>
      <c r="V12" s="610"/>
      <c r="W12" s="610"/>
      <c r="X12" s="610"/>
      <c r="Y12" s="611"/>
      <c r="Z12" s="635" t="s">
        <v>129</v>
      </c>
      <c r="AA12" s="635"/>
      <c r="AB12" s="635"/>
      <c r="AC12" s="635"/>
      <c r="AD12" s="636" t="s">
        <v>129</v>
      </c>
      <c r="AE12" s="636"/>
      <c r="AF12" s="636"/>
      <c r="AG12" s="636"/>
      <c r="AH12" s="636"/>
      <c r="AI12" s="636"/>
      <c r="AJ12" s="636"/>
      <c r="AK12" s="636"/>
      <c r="AL12" s="612" t="s">
        <v>129</v>
      </c>
      <c r="AM12" s="613"/>
      <c r="AN12" s="613"/>
      <c r="AO12" s="637"/>
      <c r="AP12" s="606" t="s">
        <v>249</v>
      </c>
      <c r="AQ12" s="607"/>
      <c r="AR12" s="607"/>
      <c r="AS12" s="607"/>
      <c r="AT12" s="607"/>
      <c r="AU12" s="607"/>
      <c r="AV12" s="607"/>
      <c r="AW12" s="607"/>
      <c r="AX12" s="607"/>
      <c r="AY12" s="607"/>
      <c r="AZ12" s="607"/>
      <c r="BA12" s="607"/>
      <c r="BB12" s="607"/>
      <c r="BC12" s="607"/>
      <c r="BD12" s="607"/>
      <c r="BE12" s="607"/>
      <c r="BF12" s="608"/>
      <c r="BG12" s="609">
        <v>114539</v>
      </c>
      <c r="BH12" s="610"/>
      <c r="BI12" s="610"/>
      <c r="BJ12" s="610"/>
      <c r="BK12" s="610"/>
      <c r="BL12" s="610"/>
      <c r="BM12" s="610"/>
      <c r="BN12" s="611"/>
      <c r="BO12" s="635">
        <v>47.2</v>
      </c>
      <c r="BP12" s="635"/>
      <c r="BQ12" s="635"/>
      <c r="BR12" s="635"/>
      <c r="BS12" s="636" t="s">
        <v>129</v>
      </c>
      <c r="BT12" s="636"/>
      <c r="BU12" s="636"/>
      <c r="BV12" s="636"/>
      <c r="BW12" s="636"/>
      <c r="BX12" s="636"/>
      <c r="BY12" s="636"/>
      <c r="BZ12" s="636"/>
      <c r="CA12" s="636"/>
      <c r="CB12" s="681"/>
      <c r="CD12" s="606" t="s">
        <v>250</v>
      </c>
      <c r="CE12" s="607"/>
      <c r="CF12" s="607"/>
      <c r="CG12" s="607"/>
      <c r="CH12" s="607"/>
      <c r="CI12" s="607"/>
      <c r="CJ12" s="607"/>
      <c r="CK12" s="607"/>
      <c r="CL12" s="607"/>
      <c r="CM12" s="607"/>
      <c r="CN12" s="607"/>
      <c r="CO12" s="607"/>
      <c r="CP12" s="607"/>
      <c r="CQ12" s="608"/>
      <c r="CR12" s="609">
        <v>198871</v>
      </c>
      <c r="CS12" s="610"/>
      <c r="CT12" s="610"/>
      <c r="CU12" s="610"/>
      <c r="CV12" s="610"/>
      <c r="CW12" s="610"/>
      <c r="CX12" s="610"/>
      <c r="CY12" s="611"/>
      <c r="CZ12" s="635">
        <v>5.9</v>
      </c>
      <c r="DA12" s="635"/>
      <c r="DB12" s="635"/>
      <c r="DC12" s="635"/>
      <c r="DD12" s="615">
        <v>72641</v>
      </c>
      <c r="DE12" s="610"/>
      <c r="DF12" s="610"/>
      <c r="DG12" s="610"/>
      <c r="DH12" s="610"/>
      <c r="DI12" s="610"/>
      <c r="DJ12" s="610"/>
      <c r="DK12" s="610"/>
      <c r="DL12" s="610"/>
      <c r="DM12" s="610"/>
      <c r="DN12" s="610"/>
      <c r="DO12" s="610"/>
      <c r="DP12" s="611"/>
      <c r="DQ12" s="615">
        <v>121218</v>
      </c>
      <c r="DR12" s="610"/>
      <c r="DS12" s="610"/>
      <c r="DT12" s="610"/>
      <c r="DU12" s="610"/>
      <c r="DV12" s="610"/>
      <c r="DW12" s="610"/>
      <c r="DX12" s="610"/>
      <c r="DY12" s="610"/>
      <c r="DZ12" s="610"/>
      <c r="EA12" s="610"/>
      <c r="EB12" s="610"/>
      <c r="EC12" s="647"/>
    </row>
    <row r="13" spans="2:143" ht="11.25" customHeight="1" x14ac:dyDescent="0.15">
      <c r="B13" s="606" t="s">
        <v>251</v>
      </c>
      <c r="C13" s="607"/>
      <c r="D13" s="607"/>
      <c r="E13" s="607"/>
      <c r="F13" s="607"/>
      <c r="G13" s="607"/>
      <c r="H13" s="607"/>
      <c r="I13" s="607"/>
      <c r="J13" s="607"/>
      <c r="K13" s="607"/>
      <c r="L13" s="607"/>
      <c r="M13" s="607"/>
      <c r="N13" s="607"/>
      <c r="O13" s="607"/>
      <c r="P13" s="607"/>
      <c r="Q13" s="608"/>
      <c r="R13" s="609" t="s">
        <v>129</v>
      </c>
      <c r="S13" s="610"/>
      <c r="T13" s="610"/>
      <c r="U13" s="610"/>
      <c r="V13" s="610"/>
      <c r="W13" s="610"/>
      <c r="X13" s="610"/>
      <c r="Y13" s="611"/>
      <c r="Z13" s="635" t="s">
        <v>129</v>
      </c>
      <c r="AA13" s="635"/>
      <c r="AB13" s="635"/>
      <c r="AC13" s="635"/>
      <c r="AD13" s="636" t="s">
        <v>129</v>
      </c>
      <c r="AE13" s="636"/>
      <c r="AF13" s="636"/>
      <c r="AG13" s="636"/>
      <c r="AH13" s="636"/>
      <c r="AI13" s="636"/>
      <c r="AJ13" s="636"/>
      <c r="AK13" s="636"/>
      <c r="AL13" s="612" t="s">
        <v>129</v>
      </c>
      <c r="AM13" s="613"/>
      <c r="AN13" s="613"/>
      <c r="AO13" s="637"/>
      <c r="AP13" s="606" t="s">
        <v>252</v>
      </c>
      <c r="AQ13" s="607"/>
      <c r="AR13" s="607"/>
      <c r="AS13" s="607"/>
      <c r="AT13" s="607"/>
      <c r="AU13" s="607"/>
      <c r="AV13" s="607"/>
      <c r="AW13" s="607"/>
      <c r="AX13" s="607"/>
      <c r="AY13" s="607"/>
      <c r="AZ13" s="607"/>
      <c r="BA13" s="607"/>
      <c r="BB13" s="607"/>
      <c r="BC13" s="607"/>
      <c r="BD13" s="607"/>
      <c r="BE13" s="607"/>
      <c r="BF13" s="608"/>
      <c r="BG13" s="609">
        <v>114539</v>
      </c>
      <c r="BH13" s="610"/>
      <c r="BI13" s="610"/>
      <c r="BJ13" s="610"/>
      <c r="BK13" s="610"/>
      <c r="BL13" s="610"/>
      <c r="BM13" s="610"/>
      <c r="BN13" s="611"/>
      <c r="BO13" s="635">
        <v>47.2</v>
      </c>
      <c r="BP13" s="635"/>
      <c r="BQ13" s="635"/>
      <c r="BR13" s="635"/>
      <c r="BS13" s="636" t="s">
        <v>129</v>
      </c>
      <c r="BT13" s="636"/>
      <c r="BU13" s="636"/>
      <c r="BV13" s="636"/>
      <c r="BW13" s="636"/>
      <c r="BX13" s="636"/>
      <c r="BY13" s="636"/>
      <c r="BZ13" s="636"/>
      <c r="CA13" s="636"/>
      <c r="CB13" s="681"/>
      <c r="CD13" s="606" t="s">
        <v>253</v>
      </c>
      <c r="CE13" s="607"/>
      <c r="CF13" s="607"/>
      <c r="CG13" s="607"/>
      <c r="CH13" s="607"/>
      <c r="CI13" s="607"/>
      <c r="CJ13" s="607"/>
      <c r="CK13" s="607"/>
      <c r="CL13" s="607"/>
      <c r="CM13" s="607"/>
      <c r="CN13" s="607"/>
      <c r="CO13" s="607"/>
      <c r="CP13" s="607"/>
      <c r="CQ13" s="608"/>
      <c r="CR13" s="609">
        <v>562075</v>
      </c>
      <c r="CS13" s="610"/>
      <c r="CT13" s="610"/>
      <c r="CU13" s="610"/>
      <c r="CV13" s="610"/>
      <c r="CW13" s="610"/>
      <c r="CX13" s="610"/>
      <c r="CY13" s="611"/>
      <c r="CZ13" s="635">
        <v>16.7</v>
      </c>
      <c r="DA13" s="635"/>
      <c r="DB13" s="635"/>
      <c r="DC13" s="635"/>
      <c r="DD13" s="615">
        <v>372822</v>
      </c>
      <c r="DE13" s="610"/>
      <c r="DF13" s="610"/>
      <c r="DG13" s="610"/>
      <c r="DH13" s="610"/>
      <c r="DI13" s="610"/>
      <c r="DJ13" s="610"/>
      <c r="DK13" s="610"/>
      <c r="DL13" s="610"/>
      <c r="DM13" s="610"/>
      <c r="DN13" s="610"/>
      <c r="DO13" s="610"/>
      <c r="DP13" s="611"/>
      <c r="DQ13" s="615">
        <v>231549</v>
      </c>
      <c r="DR13" s="610"/>
      <c r="DS13" s="610"/>
      <c r="DT13" s="610"/>
      <c r="DU13" s="610"/>
      <c r="DV13" s="610"/>
      <c r="DW13" s="610"/>
      <c r="DX13" s="610"/>
      <c r="DY13" s="610"/>
      <c r="DZ13" s="610"/>
      <c r="EA13" s="610"/>
      <c r="EB13" s="610"/>
      <c r="EC13" s="647"/>
    </row>
    <row r="14" spans="2:143" ht="11.25" customHeight="1" x14ac:dyDescent="0.15">
      <c r="B14" s="606" t="s">
        <v>254</v>
      </c>
      <c r="C14" s="607"/>
      <c r="D14" s="607"/>
      <c r="E14" s="607"/>
      <c r="F14" s="607"/>
      <c r="G14" s="607"/>
      <c r="H14" s="607"/>
      <c r="I14" s="607"/>
      <c r="J14" s="607"/>
      <c r="K14" s="607"/>
      <c r="L14" s="607"/>
      <c r="M14" s="607"/>
      <c r="N14" s="607"/>
      <c r="O14" s="607"/>
      <c r="P14" s="607"/>
      <c r="Q14" s="608"/>
      <c r="R14" s="609" t="s">
        <v>129</v>
      </c>
      <c r="S14" s="610"/>
      <c r="T14" s="610"/>
      <c r="U14" s="610"/>
      <c r="V14" s="610"/>
      <c r="W14" s="610"/>
      <c r="X14" s="610"/>
      <c r="Y14" s="611"/>
      <c r="Z14" s="635" t="s">
        <v>129</v>
      </c>
      <c r="AA14" s="635"/>
      <c r="AB14" s="635"/>
      <c r="AC14" s="635"/>
      <c r="AD14" s="636" t="s">
        <v>129</v>
      </c>
      <c r="AE14" s="636"/>
      <c r="AF14" s="636"/>
      <c r="AG14" s="636"/>
      <c r="AH14" s="636"/>
      <c r="AI14" s="636"/>
      <c r="AJ14" s="636"/>
      <c r="AK14" s="636"/>
      <c r="AL14" s="612" t="s">
        <v>129</v>
      </c>
      <c r="AM14" s="613"/>
      <c r="AN14" s="613"/>
      <c r="AO14" s="637"/>
      <c r="AP14" s="606" t="s">
        <v>255</v>
      </c>
      <c r="AQ14" s="607"/>
      <c r="AR14" s="607"/>
      <c r="AS14" s="607"/>
      <c r="AT14" s="607"/>
      <c r="AU14" s="607"/>
      <c r="AV14" s="607"/>
      <c r="AW14" s="607"/>
      <c r="AX14" s="607"/>
      <c r="AY14" s="607"/>
      <c r="AZ14" s="607"/>
      <c r="BA14" s="607"/>
      <c r="BB14" s="607"/>
      <c r="BC14" s="607"/>
      <c r="BD14" s="607"/>
      <c r="BE14" s="607"/>
      <c r="BF14" s="608"/>
      <c r="BG14" s="609">
        <v>12917</v>
      </c>
      <c r="BH14" s="610"/>
      <c r="BI14" s="610"/>
      <c r="BJ14" s="610"/>
      <c r="BK14" s="610"/>
      <c r="BL14" s="610"/>
      <c r="BM14" s="610"/>
      <c r="BN14" s="611"/>
      <c r="BO14" s="635">
        <v>5.3</v>
      </c>
      <c r="BP14" s="635"/>
      <c r="BQ14" s="635"/>
      <c r="BR14" s="635"/>
      <c r="BS14" s="636" t="s">
        <v>129</v>
      </c>
      <c r="BT14" s="636"/>
      <c r="BU14" s="636"/>
      <c r="BV14" s="636"/>
      <c r="BW14" s="636"/>
      <c r="BX14" s="636"/>
      <c r="BY14" s="636"/>
      <c r="BZ14" s="636"/>
      <c r="CA14" s="636"/>
      <c r="CB14" s="681"/>
      <c r="CD14" s="606" t="s">
        <v>256</v>
      </c>
      <c r="CE14" s="607"/>
      <c r="CF14" s="607"/>
      <c r="CG14" s="607"/>
      <c r="CH14" s="607"/>
      <c r="CI14" s="607"/>
      <c r="CJ14" s="607"/>
      <c r="CK14" s="607"/>
      <c r="CL14" s="607"/>
      <c r="CM14" s="607"/>
      <c r="CN14" s="607"/>
      <c r="CO14" s="607"/>
      <c r="CP14" s="607"/>
      <c r="CQ14" s="608"/>
      <c r="CR14" s="609">
        <v>97258</v>
      </c>
      <c r="CS14" s="610"/>
      <c r="CT14" s="610"/>
      <c r="CU14" s="610"/>
      <c r="CV14" s="610"/>
      <c r="CW14" s="610"/>
      <c r="CX14" s="610"/>
      <c r="CY14" s="611"/>
      <c r="CZ14" s="635">
        <v>2.9</v>
      </c>
      <c r="DA14" s="635"/>
      <c r="DB14" s="635"/>
      <c r="DC14" s="635"/>
      <c r="DD14" s="615">
        <v>20549</v>
      </c>
      <c r="DE14" s="610"/>
      <c r="DF14" s="610"/>
      <c r="DG14" s="610"/>
      <c r="DH14" s="610"/>
      <c r="DI14" s="610"/>
      <c r="DJ14" s="610"/>
      <c r="DK14" s="610"/>
      <c r="DL14" s="610"/>
      <c r="DM14" s="610"/>
      <c r="DN14" s="610"/>
      <c r="DO14" s="610"/>
      <c r="DP14" s="611"/>
      <c r="DQ14" s="615">
        <v>70376</v>
      </c>
      <c r="DR14" s="610"/>
      <c r="DS14" s="610"/>
      <c r="DT14" s="610"/>
      <c r="DU14" s="610"/>
      <c r="DV14" s="610"/>
      <c r="DW14" s="610"/>
      <c r="DX14" s="610"/>
      <c r="DY14" s="610"/>
      <c r="DZ14" s="610"/>
      <c r="EA14" s="610"/>
      <c r="EB14" s="610"/>
      <c r="EC14" s="647"/>
    </row>
    <row r="15" spans="2:143" ht="11.25" customHeight="1" x14ac:dyDescent="0.15">
      <c r="B15" s="606" t="s">
        <v>257</v>
      </c>
      <c r="C15" s="607"/>
      <c r="D15" s="607"/>
      <c r="E15" s="607"/>
      <c r="F15" s="607"/>
      <c r="G15" s="607"/>
      <c r="H15" s="607"/>
      <c r="I15" s="607"/>
      <c r="J15" s="607"/>
      <c r="K15" s="607"/>
      <c r="L15" s="607"/>
      <c r="M15" s="607"/>
      <c r="N15" s="607"/>
      <c r="O15" s="607"/>
      <c r="P15" s="607"/>
      <c r="Q15" s="608"/>
      <c r="R15" s="609" t="s">
        <v>129</v>
      </c>
      <c r="S15" s="610"/>
      <c r="T15" s="610"/>
      <c r="U15" s="610"/>
      <c r="V15" s="610"/>
      <c r="W15" s="610"/>
      <c r="X15" s="610"/>
      <c r="Y15" s="611"/>
      <c r="Z15" s="635" t="s">
        <v>129</v>
      </c>
      <c r="AA15" s="635"/>
      <c r="AB15" s="635"/>
      <c r="AC15" s="635"/>
      <c r="AD15" s="636" t="s">
        <v>129</v>
      </c>
      <c r="AE15" s="636"/>
      <c r="AF15" s="636"/>
      <c r="AG15" s="636"/>
      <c r="AH15" s="636"/>
      <c r="AI15" s="636"/>
      <c r="AJ15" s="636"/>
      <c r="AK15" s="636"/>
      <c r="AL15" s="612" t="s">
        <v>129</v>
      </c>
      <c r="AM15" s="613"/>
      <c r="AN15" s="613"/>
      <c r="AO15" s="637"/>
      <c r="AP15" s="606" t="s">
        <v>258</v>
      </c>
      <c r="AQ15" s="607"/>
      <c r="AR15" s="607"/>
      <c r="AS15" s="607"/>
      <c r="AT15" s="607"/>
      <c r="AU15" s="607"/>
      <c r="AV15" s="607"/>
      <c r="AW15" s="607"/>
      <c r="AX15" s="607"/>
      <c r="AY15" s="607"/>
      <c r="AZ15" s="607"/>
      <c r="BA15" s="607"/>
      <c r="BB15" s="607"/>
      <c r="BC15" s="607"/>
      <c r="BD15" s="607"/>
      <c r="BE15" s="607"/>
      <c r="BF15" s="608"/>
      <c r="BG15" s="609">
        <v>15417</v>
      </c>
      <c r="BH15" s="610"/>
      <c r="BI15" s="610"/>
      <c r="BJ15" s="610"/>
      <c r="BK15" s="610"/>
      <c r="BL15" s="610"/>
      <c r="BM15" s="610"/>
      <c r="BN15" s="611"/>
      <c r="BO15" s="635">
        <v>6.4</v>
      </c>
      <c r="BP15" s="635"/>
      <c r="BQ15" s="635"/>
      <c r="BR15" s="635"/>
      <c r="BS15" s="636" t="s">
        <v>129</v>
      </c>
      <c r="BT15" s="636"/>
      <c r="BU15" s="636"/>
      <c r="BV15" s="636"/>
      <c r="BW15" s="636"/>
      <c r="BX15" s="636"/>
      <c r="BY15" s="636"/>
      <c r="BZ15" s="636"/>
      <c r="CA15" s="636"/>
      <c r="CB15" s="681"/>
      <c r="CD15" s="606" t="s">
        <v>259</v>
      </c>
      <c r="CE15" s="607"/>
      <c r="CF15" s="607"/>
      <c r="CG15" s="607"/>
      <c r="CH15" s="607"/>
      <c r="CI15" s="607"/>
      <c r="CJ15" s="607"/>
      <c r="CK15" s="607"/>
      <c r="CL15" s="607"/>
      <c r="CM15" s="607"/>
      <c r="CN15" s="607"/>
      <c r="CO15" s="607"/>
      <c r="CP15" s="607"/>
      <c r="CQ15" s="608"/>
      <c r="CR15" s="609">
        <v>268231</v>
      </c>
      <c r="CS15" s="610"/>
      <c r="CT15" s="610"/>
      <c r="CU15" s="610"/>
      <c r="CV15" s="610"/>
      <c r="CW15" s="610"/>
      <c r="CX15" s="610"/>
      <c r="CY15" s="611"/>
      <c r="CZ15" s="635">
        <v>8</v>
      </c>
      <c r="DA15" s="635"/>
      <c r="DB15" s="635"/>
      <c r="DC15" s="635"/>
      <c r="DD15" s="615">
        <v>83052</v>
      </c>
      <c r="DE15" s="610"/>
      <c r="DF15" s="610"/>
      <c r="DG15" s="610"/>
      <c r="DH15" s="610"/>
      <c r="DI15" s="610"/>
      <c r="DJ15" s="610"/>
      <c r="DK15" s="610"/>
      <c r="DL15" s="610"/>
      <c r="DM15" s="610"/>
      <c r="DN15" s="610"/>
      <c r="DO15" s="610"/>
      <c r="DP15" s="611"/>
      <c r="DQ15" s="615">
        <v>195198</v>
      </c>
      <c r="DR15" s="610"/>
      <c r="DS15" s="610"/>
      <c r="DT15" s="610"/>
      <c r="DU15" s="610"/>
      <c r="DV15" s="610"/>
      <c r="DW15" s="610"/>
      <c r="DX15" s="610"/>
      <c r="DY15" s="610"/>
      <c r="DZ15" s="610"/>
      <c r="EA15" s="610"/>
      <c r="EB15" s="610"/>
      <c r="EC15" s="647"/>
    </row>
    <row r="16" spans="2:143" ht="11.25" customHeight="1" x14ac:dyDescent="0.15">
      <c r="B16" s="606" t="s">
        <v>260</v>
      </c>
      <c r="C16" s="607"/>
      <c r="D16" s="607"/>
      <c r="E16" s="607"/>
      <c r="F16" s="607"/>
      <c r="G16" s="607"/>
      <c r="H16" s="607"/>
      <c r="I16" s="607"/>
      <c r="J16" s="607"/>
      <c r="K16" s="607"/>
      <c r="L16" s="607"/>
      <c r="M16" s="607"/>
      <c r="N16" s="607"/>
      <c r="O16" s="607"/>
      <c r="P16" s="607"/>
      <c r="Q16" s="608"/>
      <c r="R16" s="609">
        <v>3366</v>
      </c>
      <c r="S16" s="610"/>
      <c r="T16" s="610"/>
      <c r="U16" s="610"/>
      <c r="V16" s="610"/>
      <c r="W16" s="610"/>
      <c r="X16" s="610"/>
      <c r="Y16" s="611"/>
      <c r="Z16" s="635">
        <v>0.1</v>
      </c>
      <c r="AA16" s="635"/>
      <c r="AB16" s="635"/>
      <c r="AC16" s="635"/>
      <c r="AD16" s="636">
        <v>3366</v>
      </c>
      <c r="AE16" s="636"/>
      <c r="AF16" s="636"/>
      <c r="AG16" s="636"/>
      <c r="AH16" s="636"/>
      <c r="AI16" s="636"/>
      <c r="AJ16" s="636"/>
      <c r="AK16" s="636"/>
      <c r="AL16" s="612">
        <v>0.2</v>
      </c>
      <c r="AM16" s="613"/>
      <c r="AN16" s="613"/>
      <c r="AO16" s="637"/>
      <c r="AP16" s="606" t="s">
        <v>261</v>
      </c>
      <c r="AQ16" s="607"/>
      <c r="AR16" s="607"/>
      <c r="AS16" s="607"/>
      <c r="AT16" s="607"/>
      <c r="AU16" s="607"/>
      <c r="AV16" s="607"/>
      <c r="AW16" s="607"/>
      <c r="AX16" s="607"/>
      <c r="AY16" s="607"/>
      <c r="AZ16" s="607"/>
      <c r="BA16" s="607"/>
      <c r="BB16" s="607"/>
      <c r="BC16" s="607"/>
      <c r="BD16" s="607"/>
      <c r="BE16" s="607"/>
      <c r="BF16" s="608"/>
      <c r="BG16" s="609" t="s">
        <v>129</v>
      </c>
      <c r="BH16" s="610"/>
      <c r="BI16" s="610"/>
      <c r="BJ16" s="610"/>
      <c r="BK16" s="610"/>
      <c r="BL16" s="610"/>
      <c r="BM16" s="610"/>
      <c r="BN16" s="611"/>
      <c r="BO16" s="635" t="s">
        <v>129</v>
      </c>
      <c r="BP16" s="635"/>
      <c r="BQ16" s="635"/>
      <c r="BR16" s="635"/>
      <c r="BS16" s="636" t="s">
        <v>129</v>
      </c>
      <c r="BT16" s="636"/>
      <c r="BU16" s="636"/>
      <c r="BV16" s="636"/>
      <c r="BW16" s="636"/>
      <c r="BX16" s="636"/>
      <c r="BY16" s="636"/>
      <c r="BZ16" s="636"/>
      <c r="CA16" s="636"/>
      <c r="CB16" s="681"/>
      <c r="CD16" s="606" t="s">
        <v>262</v>
      </c>
      <c r="CE16" s="607"/>
      <c r="CF16" s="607"/>
      <c r="CG16" s="607"/>
      <c r="CH16" s="607"/>
      <c r="CI16" s="607"/>
      <c r="CJ16" s="607"/>
      <c r="CK16" s="607"/>
      <c r="CL16" s="607"/>
      <c r="CM16" s="607"/>
      <c r="CN16" s="607"/>
      <c r="CO16" s="607"/>
      <c r="CP16" s="607"/>
      <c r="CQ16" s="608"/>
      <c r="CR16" s="609">
        <v>2762</v>
      </c>
      <c r="CS16" s="610"/>
      <c r="CT16" s="610"/>
      <c r="CU16" s="610"/>
      <c r="CV16" s="610"/>
      <c r="CW16" s="610"/>
      <c r="CX16" s="610"/>
      <c r="CY16" s="611"/>
      <c r="CZ16" s="635">
        <v>0.1</v>
      </c>
      <c r="DA16" s="635"/>
      <c r="DB16" s="635"/>
      <c r="DC16" s="635"/>
      <c r="DD16" s="615" t="s">
        <v>129</v>
      </c>
      <c r="DE16" s="610"/>
      <c r="DF16" s="610"/>
      <c r="DG16" s="610"/>
      <c r="DH16" s="610"/>
      <c r="DI16" s="610"/>
      <c r="DJ16" s="610"/>
      <c r="DK16" s="610"/>
      <c r="DL16" s="610"/>
      <c r="DM16" s="610"/>
      <c r="DN16" s="610"/>
      <c r="DO16" s="610"/>
      <c r="DP16" s="611"/>
      <c r="DQ16" s="615">
        <v>950</v>
      </c>
      <c r="DR16" s="610"/>
      <c r="DS16" s="610"/>
      <c r="DT16" s="610"/>
      <c r="DU16" s="610"/>
      <c r="DV16" s="610"/>
      <c r="DW16" s="610"/>
      <c r="DX16" s="610"/>
      <c r="DY16" s="610"/>
      <c r="DZ16" s="610"/>
      <c r="EA16" s="610"/>
      <c r="EB16" s="610"/>
      <c r="EC16" s="647"/>
    </row>
    <row r="17" spans="2:133" ht="11.25" customHeight="1" x14ac:dyDescent="0.15">
      <c r="B17" s="606" t="s">
        <v>263</v>
      </c>
      <c r="C17" s="607"/>
      <c r="D17" s="607"/>
      <c r="E17" s="607"/>
      <c r="F17" s="607"/>
      <c r="G17" s="607"/>
      <c r="H17" s="607"/>
      <c r="I17" s="607"/>
      <c r="J17" s="607"/>
      <c r="K17" s="607"/>
      <c r="L17" s="607"/>
      <c r="M17" s="607"/>
      <c r="N17" s="607"/>
      <c r="O17" s="607"/>
      <c r="P17" s="607"/>
      <c r="Q17" s="608"/>
      <c r="R17" s="609">
        <v>2136</v>
      </c>
      <c r="S17" s="610"/>
      <c r="T17" s="610"/>
      <c r="U17" s="610"/>
      <c r="V17" s="610"/>
      <c r="W17" s="610"/>
      <c r="X17" s="610"/>
      <c r="Y17" s="611"/>
      <c r="Z17" s="635">
        <v>0.1</v>
      </c>
      <c r="AA17" s="635"/>
      <c r="AB17" s="635"/>
      <c r="AC17" s="635"/>
      <c r="AD17" s="636">
        <v>2136</v>
      </c>
      <c r="AE17" s="636"/>
      <c r="AF17" s="636"/>
      <c r="AG17" s="636"/>
      <c r="AH17" s="636"/>
      <c r="AI17" s="636"/>
      <c r="AJ17" s="636"/>
      <c r="AK17" s="636"/>
      <c r="AL17" s="612">
        <v>0.1</v>
      </c>
      <c r="AM17" s="613"/>
      <c r="AN17" s="613"/>
      <c r="AO17" s="637"/>
      <c r="AP17" s="606" t="s">
        <v>264</v>
      </c>
      <c r="AQ17" s="607"/>
      <c r="AR17" s="607"/>
      <c r="AS17" s="607"/>
      <c r="AT17" s="607"/>
      <c r="AU17" s="607"/>
      <c r="AV17" s="607"/>
      <c r="AW17" s="607"/>
      <c r="AX17" s="607"/>
      <c r="AY17" s="607"/>
      <c r="AZ17" s="607"/>
      <c r="BA17" s="607"/>
      <c r="BB17" s="607"/>
      <c r="BC17" s="607"/>
      <c r="BD17" s="607"/>
      <c r="BE17" s="607"/>
      <c r="BF17" s="608"/>
      <c r="BG17" s="609" t="s">
        <v>129</v>
      </c>
      <c r="BH17" s="610"/>
      <c r="BI17" s="610"/>
      <c r="BJ17" s="610"/>
      <c r="BK17" s="610"/>
      <c r="BL17" s="610"/>
      <c r="BM17" s="610"/>
      <c r="BN17" s="611"/>
      <c r="BO17" s="635" t="s">
        <v>129</v>
      </c>
      <c r="BP17" s="635"/>
      <c r="BQ17" s="635"/>
      <c r="BR17" s="635"/>
      <c r="BS17" s="636" t="s">
        <v>129</v>
      </c>
      <c r="BT17" s="636"/>
      <c r="BU17" s="636"/>
      <c r="BV17" s="636"/>
      <c r="BW17" s="636"/>
      <c r="BX17" s="636"/>
      <c r="BY17" s="636"/>
      <c r="BZ17" s="636"/>
      <c r="CA17" s="636"/>
      <c r="CB17" s="681"/>
      <c r="CD17" s="606" t="s">
        <v>265</v>
      </c>
      <c r="CE17" s="607"/>
      <c r="CF17" s="607"/>
      <c r="CG17" s="607"/>
      <c r="CH17" s="607"/>
      <c r="CI17" s="607"/>
      <c r="CJ17" s="607"/>
      <c r="CK17" s="607"/>
      <c r="CL17" s="607"/>
      <c r="CM17" s="607"/>
      <c r="CN17" s="607"/>
      <c r="CO17" s="607"/>
      <c r="CP17" s="607"/>
      <c r="CQ17" s="608"/>
      <c r="CR17" s="609">
        <v>290691</v>
      </c>
      <c r="CS17" s="610"/>
      <c r="CT17" s="610"/>
      <c r="CU17" s="610"/>
      <c r="CV17" s="610"/>
      <c r="CW17" s="610"/>
      <c r="CX17" s="610"/>
      <c r="CY17" s="611"/>
      <c r="CZ17" s="635">
        <v>8.6999999999999993</v>
      </c>
      <c r="DA17" s="635"/>
      <c r="DB17" s="635"/>
      <c r="DC17" s="635"/>
      <c r="DD17" s="615" t="s">
        <v>129</v>
      </c>
      <c r="DE17" s="610"/>
      <c r="DF17" s="610"/>
      <c r="DG17" s="610"/>
      <c r="DH17" s="610"/>
      <c r="DI17" s="610"/>
      <c r="DJ17" s="610"/>
      <c r="DK17" s="610"/>
      <c r="DL17" s="610"/>
      <c r="DM17" s="610"/>
      <c r="DN17" s="610"/>
      <c r="DO17" s="610"/>
      <c r="DP17" s="611"/>
      <c r="DQ17" s="615">
        <v>267046</v>
      </c>
      <c r="DR17" s="610"/>
      <c r="DS17" s="610"/>
      <c r="DT17" s="610"/>
      <c r="DU17" s="610"/>
      <c r="DV17" s="610"/>
      <c r="DW17" s="610"/>
      <c r="DX17" s="610"/>
      <c r="DY17" s="610"/>
      <c r="DZ17" s="610"/>
      <c r="EA17" s="610"/>
      <c r="EB17" s="610"/>
      <c r="EC17" s="647"/>
    </row>
    <row r="18" spans="2:133" ht="11.25" customHeight="1" x14ac:dyDescent="0.15">
      <c r="B18" s="606" t="s">
        <v>266</v>
      </c>
      <c r="C18" s="607"/>
      <c r="D18" s="607"/>
      <c r="E18" s="607"/>
      <c r="F18" s="607"/>
      <c r="G18" s="607"/>
      <c r="H18" s="607"/>
      <c r="I18" s="607"/>
      <c r="J18" s="607"/>
      <c r="K18" s="607"/>
      <c r="L18" s="607"/>
      <c r="M18" s="607"/>
      <c r="N18" s="607"/>
      <c r="O18" s="607"/>
      <c r="P18" s="607"/>
      <c r="Q18" s="608"/>
      <c r="R18" s="609">
        <v>2772</v>
      </c>
      <c r="S18" s="610"/>
      <c r="T18" s="610"/>
      <c r="U18" s="610"/>
      <c r="V18" s="610"/>
      <c r="W18" s="610"/>
      <c r="X18" s="610"/>
      <c r="Y18" s="611"/>
      <c r="Z18" s="635">
        <v>0.1</v>
      </c>
      <c r="AA18" s="635"/>
      <c r="AB18" s="635"/>
      <c r="AC18" s="635"/>
      <c r="AD18" s="636">
        <v>2772</v>
      </c>
      <c r="AE18" s="636"/>
      <c r="AF18" s="636"/>
      <c r="AG18" s="636"/>
      <c r="AH18" s="636"/>
      <c r="AI18" s="636"/>
      <c r="AJ18" s="636"/>
      <c r="AK18" s="636"/>
      <c r="AL18" s="612">
        <v>0.20000000298023224</v>
      </c>
      <c r="AM18" s="613"/>
      <c r="AN18" s="613"/>
      <c r="AO18" s="637"/>
      <c r="AP18" s="606" t="s">
        <v>267</v>
      </c>
      <c r="AQ18" s="607"/>
      <c r="AR18" s="607"/>
      <c r="AS18" s="607"/>
      <c r="AT18" s="607"/>
      <c r="AU18" s="607"/>
      <c r="AV18" s="607"/>
      <c r="AW18" s="607"/>
      <c r="AX18" s="607"/>
      <c r="AY18" s="607"/>
      <c r="AZ18" s="607"/>
      <c r="BA18" s="607"/>
      <c r="BB18" s="607"/>
      <c r="BC18" s="607"/>
      <c r="BD18" s="607"/>
      <c r="BE18" s="607"/>
      <c r="BF18" s="608"/>
      <c r="BG18" s="609" t="s">
        <v>129</v>
      </c>
      <c r="BH18" s="610"/>
      <c r="BI18" s="610"/>
      <c r="BJ18" s="610"/>
      <c r="BK18" s="610"/>
      <c r="BL18" s="610"/>
      <c r="BM18" s="610"/>
      <c r="BN18" s="611"/>
      <c r="BO18" s="635" t="s">
        <v>129</v>
      </c>
      <c r="BP18" s="635"/>
      <c r="BQ18" s="635"/>
      <c r="BR18" s="635"/>
      <c r="BS18" s="636" t="s">
        <v>129</v>
      </c>
      <c r="BT18" s="636"/>
      <c r="BU18" s="636"/>
      <c r="BV18" s="636"/>
      <c r="BW18" s="636"/>
      <c r="BX18" s="636"/>
      <c r="BY18" s="636"/>
      <c r="BZ18" s="636"/>
      <c r="CA18" s="636"/>
      <c r="CB18" s="681"/>
      <c r="CD18" s="606" t="s">
        <v>268</v>
      </c>
      <c r="CE18" s="607"/>
      <c r="CF18" s="607"/>
      <c r="CG18" s="607"/>
      <c r="CH18" s="607"/>
      <c r="CI18" s="607"/>
      <c r="CJ18" s="607"/>
      <c r="CK18" s="607"/>
      <c r="CL18" s="607"/>
      <c r="CM18" s="607"/>
      <c r="CN18" s="607"/>
      <c r="CO18" s="607"/>
      <c r="CP18" s="607"/>
      <c r="CQ18" s="608"/>
      <c r="CR18" s="609" t="s">
        <v>129</v>
      </c>
      <c r="CS18" s="610"/>
      <c r="CT18" s="610"/>
      <c r="CU18" s="610"/>
      <c r="CV18" s="610"/>
      <c r="CW18" s="610"/>
      <c r="CX18" s="610"/>
      <c r="CY18" s="611"/>
      <c r="CZ18" s="635" t="s">
        <v>129</v>
      </c>
      <c r="DA18" s="635"/>
      <c r="DB18" s="635"/>
      <c r="DC18" s="635"/>
      <c r="DD18" s="615" t="s">
        <v>129</v>
      </c>
      <c r="DE18" s="610"/>
      <c r="DF18" s="610"/>
      <c r="DG18" s="610"/>
      <c r="DH18" s="610"/>
      <c r="DI18" s="610"/>
      <c r="DJ18" s="610"/>
      <c r="DK18" s="610"/>
      <c r="DL18" s="610"/>
      <c r="DM18" s="610"/>
      <c r="DN18" s="610"/>
      <c r="DO18" s="610"/>
      <c r="DP18" s="611"/>
      <c r="DQ18" s="615" t="s">
        <v>129</v>
      </c>
      <c r="DR18" s="610"/>
      <c r="DS18" s="610"/>
      <c r="DT18" s="610"/>
      <c r="DU18" s="610"/>
      <c r="DV18" s="610"/>
      <c r="DW18" s="610"/>
      <c r="DX18" s="610"/>
      <c r="DY18" s="610"/>
      <c r="DZ18" s="610"/>
      <c r="EA18" s="610"/>
      <c r="EB18" s="610"/>
      <c r="EC18" s="647"/>
    </row>
    <row r="19" spans="2:133" ht="11.25" customHeight="1" x14ac:dyDescent="0.15">
      <c r="B19" s="606" t="s">
        <v>269</v>
      </c>
      <c r="C19" s="607"/>
      <c r="D19" s="607"/>
      <c r="E19" s="607"/>
      <c r="F19" s="607"/>
      <c r="G19" s="607"/>
      <c r="H19" s="607"/>
      <c r="I19" s="607"/>
      <c r="J19" s="607"/>
      <c r="K19" s="607"/>
      <c r="L19" s="607"/>
      <c r="M19" s="607"/>
      <c r="N19" s="607"/>
      <c r="O19" s="607"/>
      <c r="P19" s="607"/>
      <c r="Q19" s="608"/>
      <c r="R19" s="609">
        <v>601</v>
      </c>
      <c r="S19" s="610"/>
      <c r="T19" s="610"/>
      <c r="U19" s="610"/>
      <c r="V19" s="610"/>
      <c r="W19" s="610"/>
      <c r="X19" s="610"/>
      <c r="Y19" s="611"/>
      <c r="Z19" s="635">
        <v>0</v>
      </c>
      <c r="AA19" s="635"/>
      <c r="AB19" s="635"/>
      <c r="AC19" s="635"/>
      <c r="AD19" s="636">
        <v>601</v>
      </c>
      <c r="AE19" s="636"/>
      <c r="AF19" s="636"/>
      <c r="AG19" s="636"/>
      <c r="AH19" s="636"/>
      <c r="AI19" s="636"/>
      <c r="AJ19" s="636"/>
      <c r="AK19" s="636"/>
      <c r="AL19" s="612">
        <v>0</v>
      </c>
      <c r="AM19" s="613"/>
      <c r="AN19" s="613"/>
      <c r="AO19" s="637"/>
      <c r="AP19" s="606" t="s">
        <v>270</v>
      </c>
      <c r="AQ19" s="607"/>
      <c r="AR19" s="607"/>
      <c r="AS19" s="607"/>
      <c r="AT19" s="607"/>
      <c r="AU19" s="607"/>
      <c r="AV19" s="607"/>
      <c r="AW19" s="607"/>
      <c r="AX19" s="607"/>
      <c r="AY19" s="607"/>
      <c r="AZ19" s="607"/>
      <c r="BA19" s="607"/>
      <c r="BB19" s="607"/>
      <c r="BC19" s="607"/>
      <c r="BD19" s="607"/>
      <c r="BE19" s="607"/>
      <c r="BF19" s="608"/>
      <c r="BG19" s="609">
        <v>321</v>
      </c>
      <c r="BH19" s="610"/>
      <c r="BI19" s="610"/>
      <c r="BJ19" s="610"/>
      <c r="BK19" s="610"/>
      <c r="BL19" s="610"/>
      <c r="BM19" s="610"/>
      <c r="BN19" s="611"/>
      <c r="BO19" s="635">
        <v>0.1</v>
      </c>
      <c r="BP19" s="635"/>
      <c r="BQ19" s="635"/>
      <c r="BR19" s="635"/>
      <c r="BS19" s="636" t="s">
        <v>129</v>
      </c>
      <c r="BT19" s="636"/>
      <c r="BU19" s="636"/>
      <c r="BV19" s="636"/>
      <c r="BW19" s="636"/>
      <c r="BX19" s="636"/>
      <c r="BY19" s="636"/>
      <c r="BZ19" s="636"/>
      <c r="CA19" s="636"/>
      <c r="CB19" s="681"/>
      <c r="CD19" s="606" t="s">
        <v>271</v>
      </c>
      <c r="CE19" s="607"/>
      <c r="CF19" s="607"/>
      <c r="CG19" s="607"/>
      <c r="CH19" s="607"/>
      <c r="CI19" s="607"/>
      <c r="CJ19" s="607"/>
      <c r="CK19" s="607"/>
      <c r="CL19" s="607"/>
      <c r="CM19" s="607"/>
      <c r="CN19" s="607"/>
      <c r="CO19" s="607"/>
      <c r="CP19" s="607"/>
      <c r="CQ19" s="608"/>
      <c r="CR19" s="609" t="s">
        <v>129</v>
      </c>
      <c r="CS19" s="610"/>
      <c r="CT19" s="610"/>
      <c r="CU19" s="610"/>
      <c r="CV19" s="610"/>
      <c r="CW19" s="610"/>
      <c r="CX19" s="610"/>
      <c r="CY19" s="611"/>
      <c r="CZ19" s="635" t="s">
        <v>129</v>
      </c>
      <c r="DA19" s="635"/>
      <c r="DB19" s="635"/>
      <c r="DC19" s="635"/>
      <c r="DD19" s="615" t="s">
        <v>129</v>
      </c>
      <c r="DE19" s="610"/>
      <c r="DF19" s="610"/>
      <c r="DG19" s="610"/>
      <c r="DH19" s="610"/>
      <c r="DI19" s="610"/>
      <c r="DJ19" s="610"/>
      <c r="DK19" s="610"/>
      <c r="DL19" s="610"/>
      <c r="DM19" s="610"/>
      <c r="DN19" s="610"/>
      <c r="DO19" s="610"/>
      <c r="DP19" s="611"/>
      <c r="DQ19" s="615" t="s">
        <v>129</v>
      </c>
      <c r="DR19" s="610"/>
      <c r="DS19" s="610"/>
      <c r="DT19" s="610"/>
      <c r="DU19" s="610"/>
      <c r="DV19" s="610"/>
      <c r="DW19" s="610"/>
      <c r="DX19" s="610"/>
      <c r="DY19" s="610"/>
      <c r="DZ19" s="610"/>
      <c r="EA19" s="610"/>
      <c r="EB19" s="610"/>
      <c r="EC19" s="647"/>
    </row>
    <row r="20" spans="2:133" ht="11.25" customHeight="1" x14ac:dyDescent="0.15">
      <c r="B20" s="606" t="s">
        <v>272</v>
      </c>
      <c r="C20" s="607"/>
      <c r="D20" s="607"/>
      <c r="E20" s="607"/>
      <c r="F20" s="607"/>
      <c r="G20" s="607"/>
      <c r="H20" s="607"/>
      <c r="I20" s="607"/>
      <c r="J20" s="607"/>
      <c r="K20" s="607"/>
      <c r="L20" s="607"/>
      <c r="M20" s="607"/>
      <c r="N20" s="607"/>
      <c r="O20" s="607"/>
      <c r="P20" s="607"/>
      <c r="Q20" s="608"/>
      <c r="R20" s="609">
        <v>982</v>
      </c>
      <c r="S20" s="610"/>
      <c r="T20" s="610"/>
      <c r="U20" s="610"/>
      <c r="V20" s="610"/>
      <c r="W20" s="610"/>
      <c r="X20" s="610"/>
      <c r="Y20" s="611"/>
      <c r="Z20" s="635">
        <v>0</v>
      </c>
      <c r="AA20" s="635"/>
      <c r="AB20" s="635"/>
      <c r="AC20" s="635"/>
      <c r="AD20" s="636">
        <v>982</v>
      </c>
      <c r="AE20" s="636"/>
      <c r="AF20" s="636"/>
      <c r="AG20" s="636"/>
      <c r="AH20" s="636"/>
      <c r="AI20" s="636"/>
      <c r="AJ20" s="636"/>
      <c r="AK20" s="636"/>
      <c r="AL20" s="612">
        <v>0.1</v>
      </c>
      <c r="AM20" s="613"/>
      <c r="AN20" s="613"/>
      <c r="AO20" s="637"/>
      <c r="AP20" s="606" t="s">
        <v>273</v>
      </c>
      <c r="AQ20" s="607"/>
      <c r="AR20" s="607"/>
      <c r="AS20" s="607"/>
      <c r="AT20" s="607"/>
      <c r="AU20" s="607"/>
      <c r="AV20" s="607"/>
      <c r="AW20" s="607"/>
      <c r="AX20" s="607"/>
      <c r="AY20" s="607"/>
      <c r="AZ20" s="607"/>
      <c r="BA20" s="607"/>
      <c r="BB20" s="607"/>
      <c r="BC20" s="607"/>
      <c r="BD20" s="607"/>
      <c r="BE20" s="607"/>
      <c r="BF20" s="608"/>
      <c r="BG20" s="609">
        <v>321</v>
      </c>
      <c r="BH20" s="610"/>
      <c r="BI20" s="610"/>
      <c r="BJ20" s="610"/>
      <c r="BK20" s="610"/>
      <c r="BL20" s="610"/>
      <c r="BM20" s="610"/>
      <c r="BN20" s="611"/>
      <c r="BO20" s="635">
        <v>0.1</v>
      </c>
      <c r="BP20" s="635"/>
      <c r="BQ20" s="635"/>
      <c r="BR20" s="635"/>
      <c r="BS20" s="636" t="s">
        <v>129</v>
      </c>
      <c r="BT20" s="636"/>
      <c r="BU20" s="636"/>
      <c r="BV20" s="636"/>
      <c r="BW20" s="636"/>
      <c r="BX20" s="636"/>
      <c r="BY20" s="636"/>
      <c r="BZ20" s="636"/>
      <c r="CA20" s="636"/>
      <c r="CB20" s="681"/>
      <c r="CD20" s="606" t="s">
        <v>274</v>
      </c>
      <c r="CE20" s="607"/>
      <c r="CF20" s="607"/>
      <c r="CG20" s="607"/>
      <c r="CH20" s="607"/>
      <c r="CI20" s="607"/>
      <c r="CJ20" s="607"/>
      <c r="CK20" s="607"/>
      <c r="CL20" s="607"/>
      <c r="CM20" s="607"/>
      <c r="CN20" s="607"/>
      <c r="CO20" s="607"/>
      <c r="CP20" s="607"/>
      <c r="CQ20" s="608"/>
      <c r="CR20" s="609">
        <v>3356669</v>
      </c>
      <c r="CS20" s="610"/>
      <c r="CT20" s="610"/>
      <c r="CU20" s="610"/>
      <c r="CV20" s="610"/>
      <c r="CW20" s="610"/>
      <c r="CX20" s="610"/>
      <c r="CY20" s="611"/>
      <c r="CZ20" s="635">
        <v>100</v>
      </c>
      <c r="DA20" s="635"/>
      <c r="DB20" s="635"/>
      <c r="DC20" s="635"/>
      <c r="DD20" s="615">
        <v>804510</v>
      </c>
      <c r="DE20" s="610"/>
      <c r="DF20" s="610"/>
      <c r="DG20" s="610"/>
      <c r="DH20" s="610"/>
      <c r="DI20" s="610"/>
      <c r="DJ20" s="610"/>
      <c r="DK20" s="610"/>
      <c r="DL20" s="610"/>
      <c r="DM20" s="610"/>
      <c r="DN20" s="610"/>
      <c r="DO20" s="610"/>
      <c r="DP20" s="611"/>
      <c r="DQ20" s="615">
        <v>2179516</v>
      </c>
      <c r="DR20" s="610"/>
      <c r="DS20" s="610"/>
      <c r="DT20" s="610"/>
      <c r="DU20" s="610"/>
      <c r="DV20" s="610"/>
      <c r="DW20" s="610"/>
      <c r="DX20" s="610"/>
      <c r="DY20" s="610"/>
      <c r="DZ20" s="610"/>
      <c r="EA20" s="610"/>
      <c r="EB20" s="610"/>
      <c r="EC20" s="647"/>
    </row>
    <row r="21" spans="2:133" ht="11.25" customHeight="1" x14ac:dyDescent="0.15">
      <c r="B21" s="606" t="s">
        <v>275</v>
      </c>
      <c r="C21" s="607"/>
      <c r="D21" s="607"/>
      <c r="E21" s="607"/>
      <c r="F21" s="607"/>
      <c r="G21" s="607"/>
      <c r="H21" s="607"/>
      <c r="I21" s="607"/>
      <c r="J21" s="607"/>
      <c r="K21" s="607"/>
      <c r="L21" s="607"/>
      <c r="M21" s="607"/>
      <c r="N21" s="607"/>
      <c r="O21" s="607"/>
      <c r="P21" s="607"/>
      <c r="Q21" s="608"/>
      <c r="R21" s="609">
        <v>235</v>
      </c>
      <c r="S21" s="610"/>
      <c r="T21" s="610"/>
      <c r="U21" s="610"/>
      <c r="V21" s="610"/>
      <c r="W21" s="610"/>
      <c r="X21" s="610"/>
      <c r="Y21" s="611"/>
      <c r="Z21" s="635">
        <v>0</v>
      </c>
      <c r="AA21" s="635"/>
      <c r="AB21" s="635"/>
      <c r="AC21" s="635"/>
      <c r="AD21" s="636">
        <v>235</v>
      </c>
      <c r="AE21" s="636"/>
      <c r="AF21" s="636"/>
      <c r="AG21" s="636"/>
      <c r="AH21" s="636"/>
      <c r="AI21" s="636"/>
      <c r="AJ21" s="636"/>
      <c r="AK21" s="636"/>
      <c r="AL21" s="612">
        <v>0</v>
      </c>
      <c r="AM21" s="613"/>
      <c r="AN21" s="613"/>
      <c r="AO21" s="637"/>
      <c r="AP21" s="606" t="s">
        <v>276</v>
      </c>
      <c r="AQ21" s="682"/>
      <c r="AR21" s="682"/>
      <c r="AS21" s="682"/>
      <c r="AT21" s="682"/>
      <c r="AU21" s="682"/>
      <c r="AV21" s="682"/>
      <c r="AW21" s="682"/>
      <c r="AX21" s="682"/>
      <c r="AY21" s="682"/>
      <c r="AZ21" s="682"/>
      <c r="BA21" s="682"/>
      <c r="BB21" s="682"/>
      <c r="BC21" s="682"/>
      <c r="BD21" s="682"/>
      <c r="BE21" s="682"/>
      <c r="BF21" s="683"/>
      <c r="BG21" s="609">
        <v>321</v>
      </c>
      <c r="BH21" s="610"/>
      <c r="BI21" s="610"/>
      <c r="BJ21" s="610"/>
      <c r="BK21" s="610"/>
      <c r="BL21" s="610"/>
      <c r="BM21" s="610"/>
      <c r="BN21" s="611"/>
      <c r="BO21" s="635">
        <v>0.1</v>
      </c>
      <c r="BP21" s="635"/>
      <c r="BQ21" s="635"/>
      <c r="BR21" s="635"/>
      <c r="BS21" s="636" t="s">
        <v>129</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15">
      <c r="B22" s="666" t="s">
        <v>277</v>
      </c>
      <c r="C22" s="667"/>
      <c r="D22" s="667"/>
      <c r="E22" s="667"/>
      <c r="F22" s="667"/>
      <c r="G22" s="667"/>
      <c r="H22" s="667"/>
      <c r="I22" s="667"/>
      <c r="J22" s="667"/>
      <c r="K22" s="667"/>
      <c r="L22" s="667"/>
      <c r="M22" s="667"/>
      <c r="N22" s="667"/>
      <c r="O22" s="667"/>
      <c r="P22" s="667"/>
      <c r="Q22" s="668"/>
      <c r="R22" s="609">
        <v>954</v>
      </c>
      <c r="S22" s="610"/>
      <c r="T22" s="610"/>
      <c r="U22" s="610"/>
      <c r="V22" s="610"/>
      <c r="W22" s="610"/>
      <c r="X22" s="610"/>
      <c r="Y22" s="611"/>
      <c r="Z22" s="635">
        <v>0</v>
      </c>
      <c r="AA22" s="635"/>
      <c r="AB22" s="635"/>
      <c r="AC22" s="635"/>
      <c r="AD22" s="636">
        <v>954</v>
      </c>
      <c r="AE22" s="636"/>
      <c r="AF22" s="636"/>
      <c r="AG22" s="636"/>
      <c r="AH22" s="636"/>
      <c r="AI22" s="636"/>
      <c r="AJ22" s="636"/>
      <c r="AK22" s="636"/>
      <c r="AL22" s="612">
        <v>0.10000000149011612</v>
      </c>
      <c r="AM22" s="613"/>
      <c r="AN22" s="613"/>
      <c r="AO22" s="637"/>
      <c r="AP22" s="606" t="s">
        <v>278</v>
      </c>
      <c r="AQ22" s="682"/>
      <c r="AR22" s="682"/>
      <c r="AS22" s="682"/>
      <c r="AT22" s="682"/>
      <c r="AU22" s="682"/>
      <c r="AV22" s="682"/>
      <c r="AW22" s="682"/>
      <c r="AX22" s="682"/>
      <c r="AY22" s="682"/>
      <c r="AZ22" s="682"/>
      <c r="BA22" s="682"/>
      <c r="BB22" s="682"/>
      <c r="BC22" s="682"/>
      <c r="BD22" s="682"/>
      <c r="BE22" s="682"/>
      <c r="BF22" s="683"/>
      <c r="BG22" s="609" t="s">
        <v>129</v>
      </c>
      <c r="BH22" s="610"/>
      <c r="BI22" s="610"/>
      <c r="BJ22" s="610"/>
      <c r="BK22" s="610"/>
      <c r="BL22" s="610"/>
      <c r="BM22" s="610"/>
      <c r="BN22" s="611"/>
      <c r="BO22" s="635" t="s">
        <v>129</v>
      </c>
      <c r="BP22" s="635"/>
      <c r="BQ22" s="635"/>
      <c r="BR22" s="635"/>
      <c r="BS22" s="636" t="s">
        <v>129</v>
      </c>
      <c r="BT22" s="636"/>
      <c r="BU22" s="636"/>
      <c r="BV22" s="636"/>
      <c r="BW22" s="636"/>
      <c r="BX22" s="636"/>
      <c r="BY22" s="636"/>
      <c r="BZ22" s="636"/>
      <c r="CA22" s="636"/>
      <c r="CB22" s="681"/>
      <c r="CD22" s="662" t="s">
        <v>279</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06" t="s">
        <v>280</v>
      </c>
      <c r="C23" s="607"/>
      <c r="D23" s="607"/>
      <c r="E23" s="607"/>
      <c r="F23" s="607"/>
      <c r="G23" s="607"/>
      <c r="H23" s="607"/>
      <c r="I23" s="607"/>
      <c r="J23" s="607"/>
      <c r="K23" s="607"/>
      <c r="L23" s="607"/>
      <c r="M23" s="607"/>
      <c r="N23" s="607"/>
      <c r="O23" s="607"/>
      <c r="P23" s="607"/>
      <c r="Q23" s="608"/>
      <c r="R23" s="609">
        <v>1597282</v>
      </c>
      <c r="S23" s="610"/>
      <c r="T23" s="610"/>
      <c r="U23" s="610"/>
      <c r="V23" s="610"/>
      <c r="W23" s="610"/>
      <c r="X23" s="610"/>
      <c r="Y23" s="611"/>
      <c r="Z23" s="635">
        <v>44.7</v>
      </c>
      <c r="AA23" s="635"/>
      <c r="AB23" s="635"/>
      <c r="AC23" s="635"/>
      <c r="AD23" s="636">
        <v>1477229</v>
      </c>
      <c r="AE23" s="636"/>
      <c r="AF23" s="636"/>
      <c r="AG23" s="636"/>
      <c r="AH23" s="636"/>
      <c r="AI23" s="636"/>
      <c r="AJ23" s="636"/>
      <c r="AK23" s="636"/>
      <c r="AL23" s="612">
        <v>80.099999999999994</v>
      </c>
      <c r="AM23" s="613"/>
      <c r="AN23" s="613"/>
      <c r="AO23" s="637"/>
      <c r="AP23" s="606" t="s">
        <v>281</v>
      </c>
      <c r="AQ23" s="682"/>
      <c r="AR23" s="682"/>
      <c r="AS23" s="682"/>
      <c r="AT23" s="682"/>
      <c r="AU23" s="682"/>
      <c r="AV23" s="682"/>
      <c r="AW23" s="682"/>
      <c r="AX23" s="682"/>
      <c r="AY23" s="682"/>
      <c r="AZ23" s="682"/>
      <c r="BA23" s="682"/>
      <c r="BB23" s="682"/>
      <c r="BC23" s="682"/>
      <c r="BD23" s="682"/>
      <c r="BE23" s="682"/>
      <c r="BF23" s="683"/>
      <c r="BG23" s="609" t="s">
        <v>129</v>
      </c>
      <c r="BH23" s="610"/>
      <c r="BI23" s="610"/>
      <c r="BJ23" s="610"/>
      <c r="BK23" s="610"/>
      <c r="BL23" s="610"/>
      <c r="BM23" s="610"/>
      <c r="BN23" s="611"/>
      <c r="BO23" s="635" t="s">
        <v>129</v>
      </c>
      <c r="BP23" s="635"/>
      <c r="BQ23" s="635"/>
      <c r="BR23" s="635"/>
      <c r="BS23" s="636" t="s">
        <v>129</v>
      </c>
      <c r="BT23" s="636"/>
      <c r="BU23" s="636"/>
      <c r="BV23" s="636"/>
      <c r="BW23" s="636"/>
      <c r="BX23" s="636"/>
      <c r="BY23" s="636"/>
      <c r="BZ23" s="636"/>
      <c r="CA23" s="636"/>
      <c r="CB23" s="681"/>
      <c r="CD23" s="662" t="s">
        <v>221</v>
      </c>
      <c r="CE23" s="663"/>
      <c r="CF23" s="663"/>
      <c r="CG23" s="663"/>
      <c r="CH23" s="663"/>
      <c r="CI23" s="663"/>
      <c r="CJ23" s="663"/>
      <c r="CK23" s="663"/>
      <c r="CL23" s="663"/>
      <c r="CM23" s="663"/>
      <c r="CN23" s="663"/>
      <c r="CO23" s="663"/>
      <c r="CP23" s="663"/>
      <c r="CQ23" s="664"/>
      <c r="CR23" s="662" t="s">
        <v>282</v>
      </c>
      <c r="CS23" s="663"/>
      <c r="CT23" s="663"/>
      <c r="CU23" s="663"/>
      <c r="CV23" s="663"/>
      <c r="CW23" s="663"/>
      <c r="CX23" s="663"/>
      <c r="CY23" s="664"/>
      <c r="CZ23" s="662" t="s">
        <v>283</v>
      </c>
      <c r="DA23" s="663"/>
      <c r="DB23" s="663"/>
      <c r="DC23" s="664"/>
      <c r="DD23" s="662" t="s">
        <v>284</v>
      </c>
      <c r="DE23" s="663"/>
      <c r="DF23" s="663"/>
      <c r="DG23" s="663"/>
      <c r="DH23" s="663"/>
      <c r="DI23" s="663"/>
      <c r="DJ23" s="663"/>
      <c r="DK23" s="664"/>
      <c r="DL23" s="694" t="s">
        <v>285</v>
      </c>
      <c r="DM23" s="695"/>
      <c r="DN23" s="695"/>
      <c r="DO23" s="695"/>
      <c r="DP23" s="695"/>
      <c r="DQ23" s="695"/>
      <c r="DR23" s="695"/>
      <c r="DS23" s="695"/>
      <c r="DT23" s="695"/>
      <c r="DU23" s="695"/>
      <c r="DV23" s="696"/>
      <c r="DW23" s="662" t="s">
        <v>286</v>
      </c>
      <c r="DX23" s="663"/>
      <c r="DY23" s="663"/>
      <c r="DZ23" s="663"/>
      <c r="EA23" s="663"/>
      <c r="EB23" s="663"/>
      <c r="EC23" s="664"/>
    </row>
    <row r="24" spans="2:133" ht="11.25" customHeight="1" x14ac:dyDescent="0.15">
      <c r="B24" s="606" t="s">
        <v>287</v>
      </c>
      <c r="C24" s="607"/>
      <c r="D24" s="607"/>
      <c r="E24" s="607"/>
      <c r="F24" s="607"/>
      <c r="G24" s="607"/>
      <c r="H24" s="607"/>
      <c r="I24" s="607"/>
      <c r="J24" s="607"/>
      <c r="K24" s="607"/>
      <c r="L24" s="607"/>
      <c r="M24" s="607"/>
      <c r="N24" s="607"/>
      <c r="O24" s="607"/>
      <c r="P24" s="607"/>
      <c r="Q24" s="608"/>
      <c r="R24" s="609">
        <v>1477229</v>
      </c>
      <c r="S24" s="610"/>
      <c r="T24" s="610"/>
      <c r="U24" s="610"/>
      <c r="V24" s="610"/>
      <c r="W24" s="610"/>
      <c r="X24" s="610"/>
      <c r="Y24" s="611"/>
      <c r="Z24" s="635">
        <v>41.4</v>
      </c>
      <c r="AA24" s="635"/>
      <c r="AB24" s="635"/>
      <c r="AC24" s="635"/>
      <c r="AD24" s="636">
        <v>1477229</v>
      </c>
      <c r="AE24" s="636"/>
      <c r="AF24" s="636"/>
      <c r="AG24" s="636"/>
      <c r="AH24" s="636"/>
      <c r="AI24" s="636"/>
      <c r="AJ24" s="636"/>
      <c r="AK24" s="636"/>
      <c r="AL24" s="612">
        <v>80.099999999999994</v>
      </c>
      <c r="AM24" s="613"/>
      <c r="AN24" s="613"/>
      <c r="AO24" s="637"/>
      <c r="AP24" s="606" t="s">
        <v>288</v>
      </c>
      <c r="AQ24" s="682"/>
      <c r="AR24" s="682"/>
      <c r="AS24" s="682"/>
      <c r="AT24" s="682"/>
      <c r="AU24" s="682"/>
      <c r="AV24" s="682"/>
      <c r="AW24" s="682"/>
      <c r="AX24" s="682"/>
      <c r="AY24" s="682"/>
      <c r="AZ24" s="682"/>
      <c r="BA24" s="682"/>
      <c r="BB24" s="682"/>
      <c r="BC24" s="682"/>
      <c r="BD24" s="682"/>
      <c r="BE24" s="682"/>
      <c r="BF24" s="683"/>
      <c r="BG24" s="609" t="s">
        <v>129</v>
      </c>
      <c r="BH24" s="610"/>
      <c r="BI24" s="610"/>
      <c r="BJ24" s="610"/>
      <c r="BK24" s="610"/>
      <c r="BL24" s="610"/>
      <c r="BM24" s="610"/>
      <c r="BN24" s="611"/>
      <c r="BO24" s="635" t="s">
        <v>129</v>
      </c>
      <c r="BP24" s="635"/>
      <c r="BQ24" s="635"/>
      <c r="BR24" s="635"/>
      <c r="BS24" s="636" t="s">
        <v>129</v>
      </c>
      <c r="BT24" s="636"/>
      <c r="BU24" s="636"/>
      <c r="BV24" s="636"/>
      <c r="BW24" s="636"/>
      <c r="BX24" s="636"/>
      <c r="BY24" s="636"/>
      <c r="BZ24" s="636"/>
      <c r="CA24" s="636"/>
      <c r="CB24" s="681"/>
      <c r="CD24" s="659" t="s">
        <v>289</v>
      </c>
      <c r="CE24" s="660"/>
      <c r="CF24" s="660"/>
      <c r="CG24" s="660"/>
      <c r="CH24" s="660"/>
      <c r="CI24" s="660"/>
      <c r="CJ24" s="660"/>
      <c r="CK24" s="660"/>
      <c r="CL24" s="660"/>
      <c r="CM24" s="660"/>
      <c r="CN24" s="660"/>
      <c r="CO24" s="660"/>
      <c r="CP24" s="660"/>
      <c r="CQ24" s="661"/>
      <c r="CR24" s="656">
        <v>938826</v>
      </c>
      <c r="CS24" s="657"/>
      <c r="CT24" s="657"/>
      <c r="CU24" s="657"/>
      <c r="CV24" s="657"/>
      <c r="CW24" s="657"/>
      <c r="CX24" s="657"/>
      <c r="CY24" s="685"/>
      <c r="CZ24" s="686">
        <v>28</v>
      </c>
      <c r="DA24" s="672"/>
      <c r="DB24" s="672"/>
      <c r="DC24" s="688"/>
      <c r="DD24" s="684">
        <v>760901</v>
      </c>
      <c r="DE24" s="657"/>
      <c r="DF24" s="657"/>
      <c r="DG24" s="657"/>
      <c r="DH24" s="657"/>
      <c r="DI24" s="657"/>
      <c r="DJ24" s="657"/>
      <c r="DK24" s="685"/>
      <c r="DL24" s="684">
        <v>699042</v>
      </c>
      <c r="DM24" s="657"/>
      <c r="DN24" s="657"/>
      <c r="DO24" s="657"/>
      <c r="DP24" s="657"/>
      <c r="DQ24" s="657"/>
      <c r="DR24" s="657"/>
      <c r="DS24" s="657"/>
      <c r="DT24" s="657"/>
      <c r="DU24" s="657"/>
      <c r="DV24" s="685"/>
      <c r="DW24" s="686">
        <v>36.700000000000003</v>
      </c>
      <c r="DX24" s="672"/>
      <c r="DY24" s="672"/>
      <c r="DZ24" s="672"/>
      <c r="EA24" s="672"/>
      <c r="EB24" s="672"/>
      <c r="EC24" s="687"/>
    </row>
    <row r="25" spans="2:133" ht="11.25" customHeight="1" x14ac:dyDescent="0.15">
      <c r="B25" s="606" t="s">
        <v>290</v>
      </c>
      <c r="C25" s="607"/>
      <c r="D25" s="607"/>
      <c r="E25" s="607"/>
      <c r="F25" s="607"/>
      <c r="G25" s="607"/>
      <c r="H25" s="607"/>
      <c r="I25" s="607"/>
      <c r="J25" s="607"/>
      <c r="K25" s="607"/>
      <c r="L25" s="607"/>
      <c r="M25" s="607"/>
      <c r="N25" s="607"/>
      <c r="O25" s="607"/>
      <c r="P25" s="607"/>
      <c r="Q25" s="608"/>
      <c r="R25" s="609">
        <v>120051</v>
      </c>
      <c r="S25" s="610"/>
      <c r="T25" s="610"/>
      <c r="U25" s="610"/>
      <c r="V25" s="610"/>
      <c r="W25" s="610"/>
      <c r="X25" s="610"/>
      <c r="Y25" s="611"/>
      <c r="Z25" s="635">
        <v>3.4</v>
      </c>
      <c r="AA25" s="635"/>
      <c r="AB25" s="635"/>
      <c r="AC25" s="635"/>
      <c r="AD25" s="636" t="s">
        <v>129</v>
      </c>
      <c r="AE25" s="636"/>
      <c r="AF25" s="636"/>
      <c r="AG25" s="636"/>
      <c r="AH25" s="636"/>
      <c r="AI25" s="636"/>
      <c r="AJ25" s="636"/>
      <c r="AK25" s="636"/>
      <c r="AL25" s="612" t="s">
        <v>129</v>
      </c>
      <c r="AM25" s="613"/>
      <c r="AN25" s="613"/>
      <c r="AO25" s="637"/>
      <c r="AP25" s="606" t="s">
        <v>291</v>
      </c>
      <c r="AQ25" s="682"/>
      <c r="AR25" s="682"/>
      <c r="AS25" s="682"/>
      <c r="AT25" s="682"/>
      <c r="AU25" s="682"/>
      <c r="AV25" s="682"/>
      <c r="AW25" s="682"/>
      <c r="AX25" s="682"/>
      <c r="AY25" s="682"/>
      <c r="AZ25" s="682"/>
      <c r="BA25" s="682"/>
      <c r="BB25" s="682"/>
      <c r="BC25" s="682"/>
      <c r="BD25" s="682"/>
      <c r="BE25" s="682"/>
      <c r="BF25" s="683"/>
      <c r="BG25" s="609" t="s">
        <v>129</v>
      </c>
      <c r="BH25" s="610"/>
      <c r="BI25" s="610"/>
      <c r="BJ25" s="610"/>
      <c r="BK25" s="610"/>
      <c r="BL25" s="610"/>
      <c r="BM25" s="610"/>
      <c r="BN25" s="611"/>
      <c r="BO25" s="635" t="s">
        <v>129</v>
      </c>
      <c r="BP25" s="635"/>
      <c r="BQ25" s="635"/>
      <c r="BR25" s="635"/>
      <c r="BS25" s="636" t="s">
        <v>129</v>
      </c>
      <c r="BT25" s="636"/>
      <c r="BU25" s="636"/>
      <c r="BV25" s="636"/>
      <c r="BW25" s="636"/>
      <c r="BX25" s="636"/>
      <c r="BY25" s="636"/>
      <c r="BZ25" s="636"/>
      <c r="CA25" s="636"/>
      <c r="CB25" s="681"/>
      <c r="CD25" s="606" t="s">
        <v>292</v>
      </c>
      <c r="CE25" s="607"/>
      <c r="CF25" s="607"/>
      <c r="CG25" s="607"/>
      <c r="CH25" s="607"/>
      <c r="CI25" s="607"/>
      <c r="CJ25" s="607"/>
      <c r="CK25" s="607"/>
      <c r="CL25" s="607"/>
      <c r="CM25" s="607"/>
      <c r="CN25" s="607"/>
      <c r="CO25" s="607"/>
      <c r="CP25" s="607"/>
      <c r="CQ25" s="608"/>
      <c r="CR25" s="609">
        <v>457185</v>
      </c>
      <c r="CS25" s="619"/>
      <c r="CT25" s="619"/>
      <c r="CU25" s="619"/>
      <c r="CV25" s="619"/>
      <c r="CW25" s="619"/>
      <c r="CX25" s="619"/>
      <c r="CY25" s="620"/>
      <c r="CZ25" s="612">
        <v>13.6</v>
      </c>
      <c r="DA25" s="621"/>
      <c r="DB25" s="621"/>
      <c r="DC25" s="622"/>
      <c r="DD25" s="615">
        <v>435771</v>
      </c>
      <c r="DE25" s="619"/>
      <c r="DF25" s="619"/>
      <c r="DG25" s="619"/>
      <c r="DH25" s="619"/>
      <c r="DI25" s="619"/>
      <c r="DJ25" s="619"/>
      <c r="DK25" s="620"/>
      <c r="DL25" s="615">
        <v>434278</v>
      </c>
      <c r="DM25" s="619"/>
      <c r="DN25" s="619"/>
      <c r="DO25" s="619"/>
      <c r="DP25" s="619"/>
      <c r="DQ25" s="619"/>
      <c r="DR25" s="619"/>
      <c r="DS25" s="619"/>
      <c r="DT25" s="619"/>
      <c r="DU25" s="619"/>
      <c r="DV25" s="620"/>
      <c r="DW25" s="612">
        <v>22.8</v>
      </c>
      <c r="DX25" s="621"/>
      <c r="DY25" s="621"/>
      <c r="DZ25" s="621"/>
      <c r="EA25" s="621"/>
      <c r="EB25" s="621"/>
      <c r="EC25" s="648"/>
    </row>
    <row r="26" spans="2:133" ht="11.25" customHeight="1" x14ac:dyDescent="0.15">
      <c r="B26" s="606" t="s">
        <v>293</v>
      </c>
      <c r="C26" s="607"/>
      <c r="D26" s="607"/>
      <c r="E26" s="607"/>
      <c r="F26" s="607"/>
      <c r="G26" s="607"/>
      <c r="H26" s="607"/>
      <c r="I26" s="607"/>
      <c r="J26" s="607"/>
      <c r="K26" s="607"/>
      <c r="L26" s="607"/>
      <c r="M26" s="607"/>
      <c r="N26" s="607"/>
      <c r="O26" s="607"/>
      <c r="P26" s="607"/>
      <c r="Q26" s="608"/>
      <c r="R26" s="609">
        <v>2</v>
      </c>
      <c r="S26" s="610"/>
      <c r="T26" s="610"/>
      <c r="U26" s="610"/>
      <c r="V26" s="610"/>
      <c r="W26" s="610"/>
      <c r="X26" s="610"/>
      <c r="Y26" s="611"/>
      <c r="Z26" s="635">
        <v>0</v>
      </c>
      <c r="AA26" s="635"/>
      <c r="AB26" s="635"/>
      <c r="AC26" s="635"/>
      <c r="AD26" s="636" t="s">
        <v>129</v>
      </c>
      <c r="AE26" s="636"/>
      <c r="AF26" s="636"/>
      <c r="AG26" s="636"/>
      <c r="AH26" s="636"/>
      <c r="AI26" s="636"/>
      <c r="AJ26" s="636"/>
      <c r="AK26" s="636"/>
      <c r="AL26" s="612" t="s">
        <v>129</v>
      </c>
      <c r="AM26" s="613"/>
      <c r="AN26" s="613"/>
      <c r="AO26" s="637"/>
      <c r="AP26" s="606" t="s">
        <v>294</v>
      </c>
      <c r="AQ26" s="682"/>
      <c r="AR26" s="682"/>
      <c r="AS26" s="682"/>
      <c r="AT26" s="682"/>
      <c r="AU26" s="682"/>
      <c r="AV26" s="682"/>
      <c r="AW26" s="682"/>
      <c r="AX26" s="682"/>
      <c r="AY26" s="682"/>
      <c r="AZ26" s="682"/>
      <c r="BA26" s="682"/>
      <c r="BB26" s="682"/>
      <c r="BC26" s="682"/>
      <c r="BD26" s="682"/>
      <c r="BE26" s="682"/>
      <c r="BF26" s="683"/>
      <c r="BG26" s="609" t="s">
        <v>129</v>
      </c>
      <c r="BH26" s="610"/>
      <c r="BI26" s="610"/>
      <c r="BJ26" s="610"/>
      <c r="BK26" s="610"/>
      <c r="BL26" s="610"/>
      <c r="BM26" s="610"/>
      <c r="BN26" s="611"/>
      <c r="BO26" s="635" t="s">
        <v>129</v>
      </c>
      <c r="BP26" s="635"/>
      <c r="BQ26" s="635"/>
      <c r="BR26" s="635"/>
      <c r="BS26" s="636" t="s">
        <v>129</v>
      </c>
      <c r="BT26" s="636"/>
      <c r="BU26" s="636"/>
      <c r="BV26" s="636"/>
      <c r="BW26" s="636"/>
      <c r="BX26" s="636"/>
      <c r="BY26" s="636"/>
      <c r="BZ26" s="636"/>
      <c r="CA26" s="636"/>
      <c r="CB26" s="681"/>
      <c r="CD26" s="606" t="s">
        <v>295</v>
      </c>
      <c r="CE26" s="607"/>
      <c r="CF26" s="607"/>
      <c r="CG26" s="607"/>
      <c r="CH26" s="607"/>
      <c r="CI26" s="607"/>
      <c r="CJ26" s="607"/>
      <c r="CK26" s="607"/>
      <c r="CL26" s="607"/>
      <c r="CM26" s="607"/>
      <c r="CN26" s="607"/>
      <c r="CO26" s="607"/>
      <c r="CP26" s="607"/>
      <c r="CQ26" s="608"/>
      <c r="CR26" s="609">
        <v>202861</v>
      </c>
      <c r="CS26" s="610"/>
      <c r="CT26" s="610"/>
      <c r="CU26" s="610"/>
      <c r="CV26" s="610"/>
      <c r="CW26" s="610"/>
      <c r="CX26" s="610"/>
      <c r="CY26" s="611"/>
      <c r="CZ26" s="612">
        <v>6</v>
      </c>
      <c r="DA26" s="621"/>
      <c r="DB26" s="621"/>
      <c r="DC26" s="622"/>
      <c r="DD26" s="615">
        <v>192100</v>
      </c>
      <c r="DE26" s="610"/>
      <c r="DF26" s="610"/>
      <c r="DG26" s="610"/>
      <c r="DH26" s="610"/>
      <c r="DI26" s="610"/>
      <c r="DJ26" s="610"/>
      <c r="DK26" s="611"/>
      <c r="DL26" s="615" t="s">
        <v>129</v>
      </c>
      <c r="DM26" s="610"/>
      <c r="DN26" s="610"/>
      <c r="DO26" s="610"/>
      <c r="DP26" s="610"/>
      <c r="DQ26" s="610"/>
      <c r="DR26" s="610"/>
      <c r="DS26" s="610"/>
      <c r="DT26" s="610"/>
      <c r="DU26" s="610"/>
      <c r="DV26" s="611"/>
      <c r="DW26" s="612" t="s">
        <v>129</v>
      </c>
      <c r="DX26" s="621"/>
      <c r="DY26" s="621"/>
      <c r="DZ26" s="621"/>
      <c r="EA26" s="621"/>
      <c r="EB26" s="621"/>
      <c r="EC26" s="648"/>
    </row>
    <row r="27" spans="2:133" ht="11.25" customHeight="1" x14ac:dyDescent="0.15">
      <c r="B27" s="606" t="s">
        <v>296</v>
      </c>
      <c r="C27" s="607"/>
      <c r="D27" s="607"/>
      <c r="E27" s="607"/>
      <c r="F27" s="607"/>
      <c r="G27" s="607"/>
      <c r="H27" s="607"/>
      <c r="I27" s="607"/>
      <c r="J27" s="607"/>
      <c r="K27" s="607"/>
      <c r="L27" s="607"/>
      <c r="M27" s="607"/>
      <c r="N27" s="607"/>
      <c r="O27" s="607"/>
      <c r="P27" s="607"/>
      <c r="Q27" s="608"/>
      <c r="R27" s="609">
        <v>1964176</v>
      </c>
      <c r="S27" s="610"/>
      <c r="T27" s="610"/>
      <c r="U27" s="610"/>
      <c r="V27" s="610"/>
      <c r="W27" s="610"/>
      <c r="X27" s="610"/>
      <c r="Y27" s="611"/>
      <c r="Z27" s="635">
        <v>55</v>
      </c>
      <c r="AA27" s="635"/>
      <c r="AB27" s="635"/>
      <c r="AC27" s="635"/>
      <c r="AD27" s="636">
        <v>1844123</v>
      </c>
      <c r="AE27" s="636"/>
      <c r="AF27" s="636"/>
      <c r="AG27" s="636"/>
      <c r="AH27" s="636"/>
      <c r="AI27" s="636"/>
      <c r="AJ27" s="636"/>
      <c r="AK27" s="636"/>
      <c r="AL27" s="612">
        <v>100</v>
      </c>
      <c r="AM27" s="613"/>
      <c r="AN27" s="613"/>
      <c r="AO27" s="637"/>
      <c r="AP27" s="606" t="s">
        <v>297</v>
      </c>
      <c r="AQ27" s="607"/>
      <c r="AR27" s="607"/>
      <c r="AS27" s="607"/>
      <c r="AT27" s="607"/>
      <c r="AU27" s="607"/>
      <c r="AV27" s="607"/>
      <c r="AW27" s="607"/>
      <c r="AX27" s="607"/>
      <c r="AY27" s="607"/>
      <c r="AZ27" s="607"/>
      <c r="BA27" s="607"/>
      <c r="BB27" s="607"/>
      <c r="BC27" s="607"/>
      <c r="BD27" s="607"/>
      <c r="BE27" s="607"/>
      <c r="BF27" s="608"/>
      <c r="BG27" s="609">
        <v>242423</v>
      </c>
      <c r="BH27" s="610"/>
      <c r="BI27" s="610"/>
      <c r="BJ27" s="610"/>
      <c r="BK27" s="610"/>
      <c r="BL27" s="610"/>
      <c r="BM27" s="610"/>
      <c r="BN27" s="611"/>
      <c r="BO27" s="635">
        <v>100</v>
      </c>
      <c r="BP27" s="635"/>
      <c r="BQ27" s="635"/>
      <c r="BR27" s="635"/>
      <c r="BS27" s="636" t="s">
        <v>129</v>
      </c>
      <c r="BT27" s="636"/>
      <c r="BU27" s="636"/>
      <c r="BV27" s="636"/>
      <c r="BW27" s="636"/>
      <c r="BX27" s="636"/>
      <c r="BY27" s="636"/>
      <c r="BZ27" s="636"/>
      <c r="CA27" s="636"/>
      <c r="CB27" s="681"/>
      <c r="CD27" s="606" t="s">
        <v>298</v>
      </c>
      <c r="CE27" s="607"/>
      <c r="CF27" s="607"/>
      <c r="CG27" s="607"/>
      <c r="CH27" s="607"/>
      <c r="CI27" s="607"/>
      <c r="CJ27" s="607"/>
      <c r="CK27" s="607"/>
      <c r="CL27" s="607"/>
      <c r="CM27" s="607"/>
      <c r="CN27" s="607"/>
      <c r="CO27" s="607"/>
      <c r="CP27" s="607"/>
      <c r="CQ27" s="608"/>
      <c r="CR27" s="609">
        <v>190950</v>
      </c>
      <c r="CS27" s="619"/>
      <c r="CT27" s="619"/>
      <c r="CU27" s="619"/>
      <c r="CV27" s="619"/>
      <c r="CW27" s="619"/>
      <c r="CX27" s="619"/>
      <c r="CY27" s="620"/>
      <c r="CZ27" s="612">
        <v>5.7</v>
      </c>
      <c r="DA27" s="621"/>
      <c r="DB27" s="621"/>
      <c r="DC27" s="622"/>
      <c r="DD27" s="615">
        <v>58084</v>
      </c>
      <c r="DE27" s="619"/>
      <c r="DF27" s="619"/>
      <c r="DG27" s="619"/>
      <c r="DH27" s="619"/>
      <c r="DI27" s="619"/>
      <c r="DJ27" s="619"/>
      <c r="DK27" s="620"/>
      <c r="DL27" s="615">
        <v>52795</v>
      </c>
      <c r="DM27" s="619"/>
      <c r="DN27" s="619"/>
      <c r="DO27" s="619"/>
      <c r="DP27" s="619"/>
      <c r="DQ27" s="619"/>
      <c r="DR27" s="619"/>
      <c r="DS27" s="619"/>
      <c r="DT27" s="619"/>
      <c r="DU27" s="619"/>
      <c r="DV27" s="620"/>
      <c r="DW27" s="612">
        <v>2.8</v>
      </c>
      <c r="DX27" s="621"/>
      <c r="DY27" s="621"/>
      <c r="DZ27" s="621"/>
      <c r="EA27" s="621"/>
      <c r="EB27" s="621"/>
      <c r="EC27" s="648"/>
    </row>
    <row r="28" spans="2:133" ht="11.25" customHeight="1" x14ac:dyDescent="0.15">
      <c r="B28" s="606" t="s">
        <v>299</v>
      </c>
      <c r="C28" s="607"/>
      <c r="D28" s="607"/>
      <c r="E28" s="607"/>
      <c r="F28" s="607"/>
      <c r="G28" s="607"/>
      <c r="H28" s="607"/>
      <c r="I28" s="607"/>
      <c r="J28" s="607"/>
      <c r="K28" s="607"/>
      <c r="L28" s="607"/>
      <c r="M28" s="607"/>
      <c r="N28" s="607"/>
      <c r="O28" s="607"/>
      <c r="P28" s="607"/>
      <c r="Q28" s="608"/>
      <c r="R28" s="609">
        <v>471</v>
      </c>
      <c r="S28" s="610"/>
      <c r="T28" s="610"/>
      <c r="U28" s="610"/>
      <c r="V28" s="610"/>
      <c r="W28" s="610"/>
      <c r="X28" s="610"/>
      <c r="Y28" s="611"/>
      <c r="Z28" s="635">
        <v>0</v>
      </c>
      <c r="AA28" s="635"/>
      <c r="AB28" s="635"/>
      <c r="AC28" s="635"/>
      <c r="AD28" s="636">
        <v>471</v>
      </c>
      <c r="AE28" s="636"/>
      <c r="AF28" s="636"/>
      <c r="AG28" s="636"/>
      <c r="AH28" s="636"/>
      <c r="AI28" s="636"/>
      <c r="AJ28" s="636"/>
      <c r="AK28" s="636"/>
      <c r="AL28" s="612">
        <v>0</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7"/>
      <c r="CD28" s="606" t="s">
        <v>300</v>
      </c>
      <c r="CE28" s="607"/>
      <c r="CF28" s="607"/>
      <c r="CG28" s="607"/>
      <c r="CH28" s="607"/>
      <c r="CI28" s="607"/>
      <c r="CJ28" s="607"/>
      <c r="CK28" s="607"/>
      <c r="CL28" s="607"/>
      <c r="CM28" s="607"/>
      <c r="CN28" s="607"/>
      <c r="CO28" s="607"/>
      <c r="CP28" s="607"/>
      <c r="CQ28" s="608"/>
      <c r="CR28" s="609">
        <v>290691</v>
      </c>
      <c r="CS28" s="610"/>
      <c r="CT28" s="610"/>
      <c r="CU28" s="610"/>
      <c r="CV28" s="610"/>
      <c r="CW28" s="610"/>
      <c r="CX28" s="610"/>
      <c r="CY28" s="611"/>
      <c r="CZ28" s="612">
        <v>8.6999999999999993</v>
      </c>
      <c r="DA28" s="621"/>
      <c r="DB28" s="621"/>
      <c r="DC28" s="622"/>
      <c r="DD28" s="615">
        <v>267046</v>
      </c>
      <c r="DE28" s="610"/>
      <c r="DF28" s="610"/>
      <c r="DG28" s="610"/>
      <c r="DH28" s="610"/>
      <c r="DI28" s="610"/>
      <c r="DJ28" s="610"/>
      <c r="DK28" s="611"/>
      <c r="DL28" s="615">
        <v>211969</v>
      </c>
      <c r="DM28" s="610"/>
      <c r="DN28" s="610"/>
      <c r="DO28" s="610"/>
      <c r="DP28" s="610"/>
      <c r="DQ28" s="610"/>
      <c r="DR28" s="610"/>
      <c r="DS28" s="610"/>
      <c r="DT28" s="610"/>
      <c r="DU28" s="610"/>
      <c r="DV28" s="611"/>
      <c r="DW28" s="612">
        <v>11.1</v>
      </c>
      <c r="DX28" s="621"/>
      <c r="DY28" s="621"/>
      <c r="DZ28" s="621"/>
      <c r="EA28" s="621"/>
      <c r="EB28" s="621"/>
      <c r="EC28" s="648"/>
    </row>
    <row r="29" spans="2:133" ht="11.25" customHeight="1" x14ac:dyDescent="0.15">
      <c r="B29" s="606" t="s">
        <v>301</v>
      </c>
      <c r="C29" s="607"/>
      <c r="D29" s="607"/>
      <c r="E29" s="607"/>
      <c r="F29" s="607"/>
      <c r="G29" s="607"/>
      <c r="H29" s="607"/>
      <c r="I29" s="607"/>
      <c r="J29" s="607"/>
      <c r="K29" s="607"/>
      <c r="L29" s="607"/>
      <c r="M29" s="607"/>
      <c r="N29" s="607"/>
      <c r="O29" s="607"/>
      <c r="P29" s="607"/>
      <c r="Q29" s="608"/>
      <c r="R29" s="609">
        <v>5414</v>
      </c>
      <c r="S29" s="610"/>
      <c r="T29" s="610"/>
      <c r="U29" s="610"/>
      <c r="V29" s="610"/>
      <c r="W29" s="610"/>
      <c r="X29" s="610"/>
      <c r="Y29" s="611"/>
      <c r="Z29" s="635">
        <v>0.2</v>
      </c>
      <c r="AA29" s="635"/>
      <c r="AB29" s="635"/>
      <c r="AC29" s="635"/>
      <c r="AD29" s="636" t="s">
        <v>129</v>
      </c>
      <c r="AE29" s="636"/>
      <c r="AF29" s="636"/>
      <c r="AG29" s="636"/>
      <c r="AH29" s="636"/>
      <c r="AI29" s="636"/>
      <c r="AJ29" s="636"/>
      <c r="AK29" s="636"/>
      <c r="AL29" s="612" t="s">
        <v>129</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302</v>
      </c>
      <c r="CE29" s="630"/>
      <c r="CF29" s="606" t="s">
        <v>69</v>
      </c>
      <c r="CG29" s="607"/>
      <c r="CH29" s="607"/>
      <c r="CI29" s="607"/>
      <c r="CJ29" s="607"/>
      <c r="CK29" s="607"/>
      <c r="CL29" s="607"/>
      <c r="CM29" s="607"/>
      <c r="CN29" s="607"/>
      <c r="CO29" s="607"/>
      <c r="CP29" s="607"/>
      <c r="CQ29" s="608"/>
      <c r="CR29" s="609">
        <v>290691</v>
      </c>
      <c r="CS29" s="619"/>
      <c r="CT29" s="619"/>
      <c r="CU29" s="619"/>
      <c r="CV29" s="619"/>
      <c r="CW29" s="619"/>
      <c r="CX29" s="619"/>
      <c r="CY29" s="620"/>
      <c r="CZ29" s="612">
        <v>8.6999999999999993</v>
      </c>
      <c r="DA29" s="621"/>
      <c r="DB29" s="621"/>
      <c r="DC29" s="622"/>
      <c r="DD29" s="615">
        <v>267046</v>
      </c>
      <c r="DE29" s="619"/>
      <c r="DF29" s="619"/>
      <c r="DG29" s="619"/>
      <c r="DH29" s="619"/>
      <c r="DI29" s="619"/>
      <c r="DJ29" s="619"/>
      <c r="DK29" s="620"/>
      <c r="DL29" s="615">
        <v>211969</v>
      </c>
      <c r="DM29" s="619"/>
      <c r="DN29" s="619"/>
      <c r="DO29" s="619"/>
      <c r="DP29" s="619"/>
      <c r="DQ29" s="619"/>
      <c r="DR29" s="619"/>
      <c r="DS29" s="619"/>
      <c r="DT29" s="619"/>
      <c r="DU29" s="619"/>
      <c r="DV29" s="620"/>
      <c r="DW29" s="612">
        <v>11.1</v>
      </c>
      <c r="DX29" s="621"/>
      <c r="DY29" s="621"/>
      <c r="DZ29" s="621"/>
      <c r="EA29" s="621"/>
      <c r="EB29" s="621"/>
      <c r="EC29" s="648"/>
    </row>
    <row r="30" spans="2:133" ht="11.25" customHeight="1" x14ac:dyDescent="0.15">
      <c r="B30" s="606" t="s">
        <v>303</v>
      </c>
      <c r="C30" s="607"/>
      <c r="D30" s="607"/>
      <c r="E30" s="607"/>
      <c r="F30" s="607"/>
      <c r="G30" s="607"/>
      <c r="H30" s="607"/>
      <c r="I30" s="607"/>
      <c r="J30" s="607"/>
      <c r="K30" s="607"/>
      <c r="L30" s="607"/>
      <c r="M30" s="607"/>
      <c r="N30" s="607"/>
      <c r="O30" s="607"/>
      <c r="P30" s="607"/>
      <c r="Q30" s="608"/>
      <c r="R30" s="609">
        <v>34079</v>
      </c>
      <c r="S30" s="610"/>
      <c r="T30" s="610"/>
      <c r="U30" s="610"/>
      <c r="V30" s="610"/>
      <c r="W30" s="610"/>
      <c r="X30" s="610"/>
      <c r="Y30" s="611"/>
      <c r="Z30" s="635">
        <v>1</v>
      </c>
      <c r="AA30" s="635"/>
      <c r="AB30" s="635"/>
      <c r="AC30" s="635"/>
      <c r="AD30" s="636" t="s">
        <v>129</v>
      </c>
      <c r="AE30" s="636"/>
      <c r="AF30" s="636"/>
      <c r="AG30" s="636"/>
      <c r="AH30" s="636"/>
      <c r="AI30" s="636"/>
      <c r="AJ30" s="636"/>
      <c r="AK30" s="636"/>
      <c r="AL30" s="612" t="s">
        <v>129</v>
      </c>
      <c r="AM30" s="613"/>
      <c r="AN30" s="613"/>
      <c r="AO30" s="637"/>
      <c r="AP30" s="662" t="s">
        <v>221</v>
      </c>
      <c r="AQ30" s="663"/>
      <c r="AR30" s="663"/>
      <c r="AS30" s="663"/>
      <c r="AT30" s="663"/>
      <c r="AU30" s="663"/>
      <c r="AV30" s="663"/>
      <c r="AW30" s="663"/>
      <c r="AX30" s="663"/>
      <c r="AY30" s="663"/>
      <c r="AZ30" s="663"/>
      <c r="BA30" s="663"/>
      <c r="BB30" s="663"/>
      <c r="BC30" s="663"/>
      <c r="BD30" s="663"/>
      <c r="BE30" s="663"/>
      <c r="BF30" s="664"/>
      <c r="BG30" s="662" t="s">
        <v>304</v>
      </c>
      <c r="BH30" s="679"/>
      <c r="BI30" s="679"/>
      <c r="BJ30" s="679"/>
      <c r="BK30" s="679"/>
      <c r="BL30" s="679"/>
      <c r="BM30" s="679"/>
      <c r="BN30" s="679"/>
      <c r="BO30" s="679"/>
      <c r="BP30" s="679"/>
      <c r="BQ30" s="680"/>
      <c r="BR30" s="662" t="s">
        <v>305</v>
      </c>
      <c r="BS30" s="679"/>
      <c r="BT30" s="679"/>
      <c r="BU30" s="679"/>
      <c r="BV30" s="679"/>
      <c r="BW30" s="679"/>
      <c r="BX30" s="679"/>
      <c r="BY30" s="679"/>
      <c r="BZ30" s="679"/>
      <c r="CA30" s="679"/>
      <c r="CB30" s="680"/>
      <c r="CD30" s="631"/>
      <c r="CE30" s="632"/>
      <c r="CF30" s="606" t="s">
        <v>306</v>
      </c>
      <c r="CG30" s="607"/>
      <c r="CH30" s="607"/>
      <c r="CI30" s="607"/>
      <c r="CJ30" s="607"/>
      <c r="CK30" s="607"/>
      <c r="CL30" s="607"/>
      <c r="CM30" s="607"/>
      <c r="CN30" s="607"/>
      <c r="CO30" s="607"/>
      <c r="CP30" s="607"/>
      <c r="CQ30" s="608"/>
      <c r="CR30" s="609">
        <v>285511</v>
      </c>
      <c r="CS30" s="610"/>
      <c r="CT30" s="610"/>
      <c r="CU30" s="610"/>
      <c r="CV30" s="610"/>
      <c r="CW30" s="610"/>
      <c r="CX30" s="610"/>
      <c r="CY30" s="611"/>
      <c r="CZ30" s="612">
        <v>8.5</v>
      </c>
      <c r="DA30" s="621"/>
      <c r="DB30" s="621"/>
      <c r="DC30" s="622"/>
      <c r="DD30" s="615">
        <v>261866</v>
      </c>
      <c r="DE30" s="610"/>
      <c r="DF30" s="610"/>
      <c r="DG30" s="610"/>
      <c r="DH30" s="610"/>
      <c r="DI30" s="610"/>
      <c r="DJ30" s="610"/>
      <c r="DK30" s="611"/>
      <c r="DL30" s="615">
        <v>207021</v>
      </c>
      <c r="DM30" s="610"/>
      <c r="DN30" s="610"/>
      <c r="DO30" s="610"/>
      <c r="DP30" s="610"/>
      <c r="DQ30" s="610"/>
      <c r="DR30" s="610"/>
      <c r="DS30" s="610"/>
      <c r="DT30" s="610"/>
      <c r="DU30" s="610"/>
      <c r="DV30" s="611"/>
      <c r="DW30" s="612">
        <v>10.9</v>
      </c>
      <c r="DX30" s="621"/>
      <c r="DY30" s="621"/>
      <c r="DZ30" s="621"/>
      <c r="EA30" s="621"/>
      <c r="EB30" s="621"/>
      <c r="EC30" s="648"/>
    </row>
    <row r="31" spans="2:133" ht="11.25" customHeight="1" x14ac:dyDescent="0.15">
      <c r="B31" s="606" t="s">
        <v>307</v>
      </c>
      <c r="C31" s="607"/>
      <c r="D31" s="607"/>
      <c r="E31" s="607"/>
      <c r="F31" s="607"/>
      <c r="G31" s="607"/>
      <c r="H31" s="607"/>
      <c r="I31" s="607"/>
      <c r="J31" s="607"/>
      <c r="K31" s="607"/>
      <c r="L31" s="607"/>
      <c r="M31" s="607"/>
      <c r="N31" s="607"/>
      <c r="O31" s="607"/>
      <c r="P31" s="607"/>
      <c r="Q31" s="608"/>
      <c r="R31" s="609">
        <v>10627</v>
      </c>
      <c r="S31" s="610"/>
      <c r="T31" s="610"/>
      <c r="U31" s="610"/>
      <c r="V31" s="610"/>
      <c r="W31" s="610"/>
      <c r="X31" s="610"/>
      <c r="Y31" s="611"/>
      <c r="Z31" s="635">
        <v>0.3</v>
      </c>
      <c r="AA31" s="635"/>
      <c r="AB31" s="635"/>
      <c r="AC31" s="635"/>
      <c r="AD31" s="636" t="s">
        <v>129</v>
      </c>
      <c r="AE31" s="636"/>
      <c r="AF31" s="636"/>
      <c r="AG31" s="636"/>
      <c r="AH31" s="636"/>
      <c r="AI31" s="636"/>
      <c r="AJ31" s="636"/>
      <c r="AK31" s="636"/>
      <c r="AL31" s="612" t="s">
        <v>129</v>
      </c>
      <c r="AM31" s="613"/>
      <c r="AN31" s="613"/>
      <c r="AO31" s="637"/>
      <c r="AP31" s="674" t="s">
        <v>308</v>
      </c>
      <c r="AQ31" s="675"/>
      <c r="AR31" s="675"/>
      <c r="AS31" s="675"/>
      <c r="AT31" s="676" t="s">
        <v>309</v>
      </c>
      <c r="AU31" s="342"/>
      <c r="AV31" s="342"/>
      <c r="AW31" s="342"/>
      <c r="AX31" s="659" t="s">
        <v>188</v>
      </c>
      <c r="AY31" s="660"/>
      <c r="AZ31" s="660"/>
      <c r="BA31" s="660"/>
      <c r="BB31" s="660"/>
      <c r="BC31" s="660"/>
      <c r="BD31" s="660"/>
      <c r="BE31" s="660"/>
      <c r="BF31" s="661"/>
      <c r="BG31" s="670">
        <v>100</v>
      </c>
      <c r="BH31" s="671"/>
      <c r="BI31" s="671"/>
      <c r="BJ31" s="671"/>
      <c r="BK31" s="671"/>
      <c r="BL31" s="671"/>
      <c r="BM31" s="672">
        <v>99.9</v>
      </c>
      <c r="BN31" s="671"/>
      <c r="BO31" s="671"/>
      <c r="BP31" s="671"/>
      <c r="BQ31" s="673"/>
      <c r="BR31" s="670">
        <v>99.9</v>
      </c>
      <c r="BS31" s="671"/>
      <c r="BT31" s="671"/>
      <c r="BU31" s="671"/>
      <c r="BV31" s="671"/>
      <c r="BW31" s="671"/>
      <c r="BX31" s="672">
        <v>99.8</v>
      </c>
      <c r="BY31" s="671"/>
      <c r="BZ31" s="671"/>
      <c r="CA31" s="671"/>
      <c r="CB31" s="673"/>
      <c r="CD31" s="631"/>
      <c r="CE31" s="632"/>
      <c r="CF31" s="606" t="s">
        <v>310</v>
      </c>
      <c r="CG31" s="607"/>
      <c r="CH31" s="607"/>
      <c r="CI31" s="607"/>
      <c r="CJ31" s="607"/>
      <c r="CK31" s="607"/>
      <c r="CL31" s="607"/>
      <c r="CM31" s="607"/>
      <c r="CN31" s="607"/>
      <c r="CO31" s="607"/>
      <c r="CP31" s="607"/>
      <c r="CQ31" s="608"/>
      <c r="CR31" s="609">
        <v>5180</v>
      </c>
      <c r="CS31" s="619"/>
      <c r="CT31" s="619"/>
      <c r="CU31" s="619"/>
      <c r="CV31" s="619"/>
      <c r="CW31" s="619"/>
      <c r="CX31" s="619"/>
      <c r="CY31" s="620"/>
      <c r="CZ31" s="612">
        <v>0.2</v>
      </c>
      <c r="DA31" s="621"/>
      <c r="DB31" s="621"/>
      <c r="DC31" s="622"/>
      <c r="DD31" s="615">
        <v>5180</v>
      </c>
      <c r="DE31" s="619"/>
      <c r="DF31" s="619"/>
      <c r="DG31" s="619"/>
      <c r="DH31" s="619"/>
      <c r="DI31" s="619"/>
      <c r="DJ31" s="619"/>
      <c r="DK31" s="620"/>
      <c r="DL31" s="615">
        <v>4948</v>
      </c>
      <c r="DM31" s="619"/>
      <c r="DN31" s="619"/>
      <c r="DO31" s="619"/>
      <c r="DP31" s="619"/>
      <c r="DQ31" s="619"/>
      <c r="DR31" s="619"/>
      <c r="DS31" s="619"/>
      <c r="DT31" s="619"/>
      <c r="DU31" s="619"/>
      <c r="DV31" s="620"/>
      <c r="DW31" s="612">
        <v>0.3</v>
      </c>
      <c r="DX31" s="621"/>
      <c r="DY31" s="621"/>
      <c r="DZ31" s="621"/>
      <c r="EA31" s="621"/>
      <c r="EB31" s="621"/>
      <c r="EC31" s="648"/>
    </row>
    <row r="32" spans="2:133" ht="11.25" customHeight="1" x14ac:dyDescent="0.15">
      <c r="B32" s="606" t="s">
        <v>311</v>
      </c>
      <c r="C32" s="607"/>
      <c r="D32" s="607"/>
      <c r="E32" s="607"/>
      <c r="F32" s="607"/>
      <c r="G32" s="607"/>
      <c r="H32" s="607"/>
      <c r="I32" s="607"/>
      <c r="J32" s="607"/>
      <c r="K32" s="607"/>
      <c r="L32" s="607"/>
      <c r="M32" s="607"/>
      <c r="N32" s="607"/>
      <c r="O32" s="607"/>
      <c r="P32" s="607"/>
      <c r="Q32" s="608"/>
      <c r="R32" s="609">
        <v>467142</v>
      </c>
      <c r="S32" s="610"/>
      <c r="T32" s="610"/>
      <c r="U32" s="610"/>
      <c r="V32" s="610"/>
      <c r="W32" s="610"/>
      <c r="X32" s="610"/>
      <c r="Y32" s="611"/>
      <c r="Z32" s="635">
        <v>13.1</v>
      </c>
      <c r="AA32" s="635"/>
      <c r="AB32" s="635"/>
      <c r="AC32" s="635"/>
      <c r="AD32" s="636" t="s">
        <v>129</v>
      </c>
      <c r="AE32" s="636"/>
      <c r="AF32" s="636"/>
      <c r="AG32" s="636"/>
      <c r="AH32" s="636"/>
      <c r="AI32" s="636"/>
      <c r="AJ32" s="636"/>
      <c r="AK32" s="636"/>
      <c r="AL32" s="612" t="s">
        <v>129</v>
      </c>
      <c r="AM32" s="613"/>
      <c r="AN32" s="613"/>
      <c r="AO32" s="637"/>
      <c r="AP32" s="649"/>
      <c r="AQ32" s="650"/>
      <c r="AR32" s="650"/>
      <c r="AS32" s="650"/>
      <c r="AT32" s="677"/>
      <c r="AU32" s="205" t="s">
        <v>312</v>
      </c>
      <c r="AX32" s="606" t="s">
        <v>313</v>
      </c>
      <c r="AY32" s="607"/>
      <c r="AZ32" s="607"/>
      <c r="BA32" s="607"/>
      <c r="BB32" s="607"/>
      <c r="BC32" s="607"/>
      <c r="BD32" s="607"/>
      <c r="BE32" s="607"/>
      <c r="BF32" s="608"/>
      <c r="BG32" s="669">
        <v>100</v>
      </c>
      <c r="BH32" s="619"/>
      <c r="BI32" s="619"/>
      <c r="BJ32" s="619"/>
      <c r="BK32" s="619"/>
      <c r="BL32" s="619"/>
      <c r="BM32" s="613">
        <v>100</v>
      </c>
      <c r="BN32" s="619"/>
      <c r="BO32" s="619"/>
      <c r="BP32" s="619"/>
      <c r="BQ32" s="646"/>
      <c r="BR32" s="669">
        <v>99.9</v>
      </c>
      <c r="BS32" s="619"/>
      <c r="BT32" s="619"/>
      <c r="BU32" s="619"/>
      <c r="BV32" s="619"/>
      <c r="BW32" s="619"/>
      <c r="BX32" s="613">
        <v>99.9</v>
      </c>
      <c r="BY32" s="619"/>
      <c r="BZ32" s="619"/>
      <c r="CA32" s="619"/>
      <c r="CB32" s="646"/>
      <c r="CD32" s="633"/>
      <c r="CE32" s="634"/>
      <c r="CF32" s="606" t="s">
        <v>314</v>
      </c>
      <c r="CG32" s="607"/>
      <c r="CH32" s="607"/>
      <c r="CI32" s="607"/>
      <c r="CJ32" s="607"/>
      <c r="CK32" s="607"/>
      <c r="CL32" s="607"/>
      <c r="CM32" s="607"/>
      <c r="CN32" s="607"/>
      <c r="CO32" s="607"/>
      <c r="CP32" s="607"/>
      <c r="CQ32" s="608"/>
      <c r="CR32" s="609" t="s">
        <v>129</v>
      </c>
      <c r="CS32" s="610"/>
      <c r="CT32" s="610"/>
      <c r="CU32" s="610"/>
      <c r="CV32" s="610"/>
      <c r="CW32" s="610"/>
      <c r="CX32" s="610"/>
      <c r="CY32" s="611"/>
      <c r="CZ32" s="612" t="s">
        <v>129</v>
      </c>
      <c r="DA32" s="621"/>
      <c r="DB32" s="621"/>
      <c r="DC32" s="622"/>
      <c r="DD32" s="615" t="s">
        <v>129</v>
      </c>
      <c r="DE32" s="610"/>
      <c r="DF32" s="610"/>
      <c r="DG32" s="610"/>
      <c r="DH32" s="610"/>
      <c r="DI32" s="610"/>
      <c r="DJ32" s="610"/>
      <c r="DK32" s="611"/>
      <c r="DL32" s="615" t="s">
        <v>129</v>
      </c>
      <c r="DM32" s="610"/>
      <c r="DN32" s="610"/>
      <c r="DO32" s="610"/>
      <c r="DP32" s="610"/>
      <c r="DQ32" s="610"/>
      <c r="DR32" s="610"/>
      <c r="DS32" s="610"/>
      <c r="DT32" s="610"/>
      <c r="DU32" s="610"/>
      <c r="DV32" s="611"/>
      <c r="DW32" s="612" t="s">
        <v>129</v>
      </c>
      <c r="DX32" s="621"/>
      <c r="DY32" s="621"/>
      <c r="DZ32" s="621"/>
      <c r="EA32" s="621"/>
      <c r="EB32" s="621"/>
      <c r="EC32" s="648"/>
    </row>
    <row r="33" spans="2:133" ht="11.25" customHeight="1" x14ac:dyDescent="0.15">
      <c r="B33" s="666" t="s">
        <v>315</v>
      </c>
      <c r="C33" s="667"/>
      <c r="D33" s="667"/>
      <c r="E33" s="667"/>
      <c r="F33" s="667"/>
      <c r="G33" s="667"/>
      <c r="H33" s="667"/>
      <c r="I33" s="667"/>
      <c r="J33" s="667"/>
      <c r="K33" s="667"/>
      <c r="L33" s="667"/>
      <c r="M33" s="667"/>
      <c r="N33" s="667"/>
      <c r="O33" s="667"/>
      <c r="P33" s="667"/>
      <c r="Q33" s="668"/>
      <c r="R33" s="609" t="s">
        <v>129</v>
      </c>
      <c r="S33" s="610"/>
      <c r="T33" s="610"/>
      <c r="U33" s="610"/>
      <c r="V33" s="610"/>
      <c r="W33" s="610"/>
      <c r="X33" s="610"/>
      <c r="Y33" s="611"/>
      <c r="Z33" s="635" t="s">
        <v>129</v>
      </c>
      <c r="AA33" s="635"/>
      <c r="AB33" s="635"/>
      <c r="AC33" s="635"/>
      <c r="AD33" s="636" t="s">
        <v>129</v>
      </c>
      <c r="AE33" s="636"/>
      <c r="AF33" s="636"/>
      <c r="AG33" s="636"/>
      <c r="AH33" s="636"/>
      <c r="AI33" s="636"/>
      <c r="AJ33" s="636"/>
      <c r="AK33" s="636"/>
      <c r="AL33" s="612" t="s">
        <v>129</v>
      </c>
      <c r="AM33" s="613"/>
      <c r="AN33" s="613"/>
      <c r="AO33" s="637"/>
      <c r="AP33" s="651"/>
      <c r="AQ33" s="652"/>
      <c r="AR33" s="652"/>
      <c r="AS33" s="652"/>
      <c r="AT33" s="678"/>
      <c r="AU33" s="343"/>
      <c r="AV33" s="343"/>
      <c r="AW33" s="343"/>
      <c r="AX33" s="586" t="s">
        <v>316</v>
      </c>
      <c r="AY33" s="587"/>
      <c r="AZ33" s="587"/>
      <c r="BA33" s="587"/>
      <c r="BB33" s="587"/>
      <c r="BC33" s="587"/>
      <c r="BD33" s="587"/>
      <c r="BE33" s="587"/>
      <c r="BF33" s="588"/>
      <c r="BG33" s="665">
        <v>99.9</v>
      </c>
      <c r="BH33" s="590"/>
      <c r="BI33" s="590"/>
      <c r="BJ33" s="590"/>
      <c r="BK33" s="590"/>
      <c r="BL33" s="590"/>
      <c r="BM33" s="627">
        <v>99.7</v>
      </c>
      <c r="BN33" s="590"/>
      <c r="BO33" s="590"/>
      <c r="BP33" s="590"/>
      <c r="BQ33" s="638"/>
      <c r="BR33" s="665">
        <v>99.9</v>
      </c>
      <c r="BS33" s="590"/>
      <c r="BT33" s="590"/>
      <c r="BU33" s="590"/>
      <c r="BV33" s="590"/>
      <c r="BW33" s="590"/>
      <c r="BX33" s="627">
        <v>99.7</v>
      </c>
      <c r="BY33" s="590"/>
      <c r="BZ33" s="590"/>
      <c r="CA33" s="590"/>
      <c r="CB33" s="638"/>
      <c r="CD33" s="606" t="s">
        <v>317</v>
      </c>
      <c r="CE33" s="607"/>
      <c r="CF33" s="607"/>
      <c r="CG33" s="607"/>
      <c r="CH33" s="607"/>
      <c r="CI33" s="607"/>
      <c r="CJ33" s="607"/>
      <c r="CK33" s="607"/>
      <c r="CL33" s="607"/>
      <c r="CM33" s="607"/>
      <c r="CN33" s="607"/>
      <c r="CO33" s="607"/>
      <c r="CP33" s="607"/>
      <c r="CQ33" s="608"/>
      <c r="CR33" s="609">
        <v>1610571</v>
      </c>
      <c r="CS33" s="619"/>
      <c r="CT33" s="619"/>
      <c r="CU33" s="619"/>
      <c r="CV33" s="619"/>
      <c r="CW33" s="619"/>
      <c r="CX33" s="619"/>
      <c r="CY33" s="620"/>
      <c r="CZ33" s="612">
        <v>48</v>
      </c>
      <c r="DA33" s="621"/>
      <c r="DB33" s="621"/>
      <c r="DC33" s="622"/>
      <c r="DD33" s="615">
        <v>1232709</v>
      </c>
      <c r="DE33" s="619"/>
      <c r="DF33" s="619"/>
      <c r="DG33" s="619"/>
      <c r="DH33" s="619"/>
      <c r="DI33" s="619"/>
      <c r="DJ33" s="619"/>
      <c r="DK33" s="620"/>
      <c r="DL33" s="615">
        <v>687736</v>
      </c>
      <c r="DM33" s="619"/>
      <c r="DN33" s="619"/>
      <c r="DO33" s="619"/>
      <c r="DP33" s="619"/>
      <c r="DQ33" s="619"/>
      <c r="DR33" s="619"/>
      <c r="DS33" s="619"/>
      <c r="DT33" s="619"/>
      <c r="DU33" s="619"/>
      <c r="DV33" s="620"/>
      <c r="DW33" s="612">
        <v>36.1</v>
      </c>
      <c r="DX33" s="621"/>
      <c r="DY33" s="621"/>
      <c r="DZ33" s="621"/>
      <c r="EA33" s="621"/>
      <c r="EB33" s="621"/>
      <c r="EC33" s="648"/>
    </row>
    <row r="34" spans="2:133" ht="11.25" customHeight="1" x14ac:dyDescent="0.15">
      <c r="B34" s="606" t="s">
        <v>318</v>
      </c>
      <c r="C34" s="607"/>
      <c r="D34" s="607"/>
      <c r="E34" s="607"/>
      <c r="F34" s="607"/>
      <c r="G34" s="607"/>
      <c r="H34" s="607"/>
      <c r="I34" s="607"/>
      <c r="J34" s="607"/>
      <c r="K34" s="607"/>
      <c r="L34" s="607"/>
      <c r="M34" s="607"/>
      <c r="N34" s="607"/>
      <c r="O34" s="607"/>
      <c r="P34" s="607"/>
      <c r="Q34" s="608"/>
      <c r="R34" s="609">
        <v>224852</v>
      </c>
      <c r="S34" s="610"/>
      <c r="T34" s="610"/>
      <c r="U34" s="610"/>
      <c r="V34" s="610"/>
      <c r="W34" s="610"/>
      <c r="X34" s="610"/>
      <c r="Y34" s="611"/>
      <c r="Z34" s="635">
        <v>6.3</v>
      </c>
      <c r="AA34" s="635"/>
      <c r="AB34" s="635"/>
      <c r="AC34" s="635"/>
      <c r="AD34" s="636" t="s">
        <v>129</v>
      </c>
      <c r="AE34" s="636"/>
      <c r="AF34" s="636"/>
      <c r="AG34" s="636"/>
      <c r="AH34" s="636"/>
      <c r="AI34" s="636"/>
      <c r="AJ34" s="636"/>
      <c r="AK34" s="636"/>
      <c r="AL34" s="612" t="s">
        <v>129</v>
      </c>
      <c r="AM34" s="613"/>
      <c r="AN34" s="613"/>
      <c r="AO34" s="637"/>
      <c r="AP34" s="208"/>
      <c r="AQ34" s="209"/>
      <c r="AS34" s="342"/>
      <c r="AT34" s="342"/>
      <c r="AU34" s="342"/>
      <c r="AV34" s="342"/>
      <c r="AW34" s="342"/>
      <c r="AX34" s="342"/>
      <c r="AY34" s="342"/>
      <c r="AZ34" s="342"/>
      <c r="BA34" s="342"/>
      <c r="BB34" s="342"/>
      <c r="BC34" s="342"/>
      <c r="BD34" s="342"/>
      <c r="BE34" s="342"/>
      <c r="BF34" s="342"/>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06" t="s">
        <v>319</v>
      </c>
      <c r="CE34" s="607"/>
      <c r="CF34" s="607"/>
      <c r="CG34" s="607"/>
      <c r="CH34" s="607"/>
      <c r="CI34" s="607"/>
      <c r="CJ34" s="607"/>
      <c r="CK34" s="607"/>
      <c r="CL34" s="607"/>
      <c r="CM34" s="607"/>
      <c r="CN34" s="607"/>
      <c r="CO34" s="607"/>
      <c r="CP34" s="607"/>
      <c r="CQ34" s="608"/>
      <c r="CR34" s="609">
        <v>524800</v>
      </c>
      <c r="CS34" s="610"/>
      <c r="CT34" s="610"/>
      <c r="CU34" s="610"/>
      <c r="CV34" s="610"/>
      <c r="CW34" s="610"/>
      <c r="CX34" s="610"/>
      <c r="CY34" s="611"/>
      <c r="CZ34" s="612">
        <v>15.6</v>
      </c>
      <c r="DA34" s="621"/>
      <c r="DB34" s="621"/>
      <c r="DC34" s="622"/>
      <c r="DD34" s="615">
        <v>362319</v>
      </c>
      <c r="DE34" s="610"/>
      <c r="DF34" s="610"/>
      <c r="DG34" s="610"/>
      <c r="DH34" s="610"/>
      <c r="DI34" s="610"/>
      <c r="DJ34" s="610"/>
      <c r="DK34" s="611"/>
      <c r="DL34" s="615">
        <v>255824</v>
      </c>
      <c r="DM34" s="610"/>
      <c r="DN34" s="610"/>
      <c r="DO34" s="610"/>
      <c r="DP34" s="610"/>
      <c r="DQ34" s="610"/>
      <c r="DR34" s="610"/>
      <c r="DS34" s="610"/>
      <c r="DT34" s="610"/>
      <c r="DU34" s="610"/>
      <c r="DV34" s="611"/>
      <c r="DW34" s="612">
        <v>13.4</v>
      </c>
      <c r="DX34" s="621"/>
      <c r="DY34" s="621"/>
      <c r="DZ34" s="621"/>
      <c r="EA34" s="621"/>
      <c r="EB34" s="621"/>
      <c r="EC34" s="648"/>
    </row>
    <row r="35" spans="2:133" ht="11.25" customHeight="1" x14ac:dyDescent="0.15">
      <c r="B35" s="606" t="s">
        <v>320</v>
      </c>
      <c r="C35" s="607"/>
      <c r="D35" s="607"/>
      <c r="E35" s="607"/>
      <c r="F35" s="607"/>
      <c r="G35" s="607"/>
      <c r="H35" s="607"/>
      <c r="I35" s="607"/>
      <c r="J35" s="607"/>
      <c r="K35" s="607"/>
      <c r="L35" s="607"/>
      <c r="M35" s="607"/>
      <c r="N35" s="607"/>
      <c r="O35" s="607"/>
      <c r="P35" s="607"/>
      <c r="Q35" s="608"/>
      <c r="R35" s="609">
        <v>20341</v>
      </c>
      <c r="S35" s="610"/>
      <c r="T35" s="610"/>
      <c r="U35" s="610"/>
      <c r="V35" s="610"/>
      <c r="W35" s="610"/>
      <c r="X35" s="610"/>
      <c r="Y35" s="611"/>
      <c r="Z35" s="635">
        <v>0.6</v>
      </c>
      <c r="AA35" s="635"/>
      <c r="AB35" s="635"/>
      <c r="AC35" s="635"/>
      <c r="AD35" s="636" t="s">
        <v>129</v>
      </c>
      <c r="AE35" s="636"/>
      <c r="AF35" s="636"/>
      <c r="AG35" s="636"/>
      <c r="AH35" s="636"/>
      <c r="AI35" s="636"/>
      <c r="AJ35" s="636"/>
      <c r="AK35" s="636"/>
      <c r="AL35" s="612" t="s">
        <v>129</v>
      </c>
      <c r="AM35" s="613"/>
      <c r="AN35" s="613"/>
      <c r="AO35" s="637"/>
      <c r="AP35" s="210"/>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323</v>
      </c>
      <c r="CE35" s="607"/>
      <c r="CF35" s="607"/>
      <c r="CG35" s="607"/>
      <c r="CH35" s="607"/>
      <c r="CI35" s="607"/>
      <c r="CJ35" s="607"/>
      <c r="CK35" s="607"/>
      <c r="CL35" s="607"/>
      <c r="CM35" s="607"/>
      <c r="CN35" s="607"/>
      <c r="CO35" s="607"/>
      <c r="CP35" s="607"/>
      <c r="CQ35" s="608"/>
      <c r="CR35" s="609">
        <v>28774</v>
      </c>
      <c r="CS35" s="619"/>
      <c r="CT35" s="619"/>
      <c r="CU35" s="619"/>
      <c r="CV35" s="619"/>
      <c r="CW35" s="619"/>
      <c r="CX35" s="619"/>
      <c r="CY35" s="620"/>
      <c r="CZ35" s="612">
        <v>0.9</v>
      </c>
      <c r="DA35" s="621"/>
      <c r="DB35" s="621"/>
      <c r="DC35" s="622"/>
      <c r="DD35" s="615">
        <v>27877</v>
      </c>
      <c r="DE35" s="619"/>
      <c r="DF35" s="619"/>
      <c r="DG35" s="619"/>
      <c r="DH35" s="619"/>
      <c r="DI35" s="619"/>
      <c r="DJ35" s="619"/>
      <c r="DK35" s="620"/>
      <c r="DL35" s="615">
        <v>27877</v>
      </c>
      <c r="DM35" s="619"/>
      <c r="DN35" s="619"/>
      <c r="DO35" s="619"/>
      <c r="DP35" s="619"/>
      <c r="DQ35" s="619"/>
      <c r="DR35" s="619"/>
      <c r="DS35" s="619"/>
      <c r="DT35" s="619"/>
      <c r="DU35" s="619"/>
      <c r="DV35" s="620"/>
      <c r="DW35" s="612">
        <v>1.5</v>
      </c>
      <c r="DX35" s="621"/>
      <c r="DY35" s="621"/>
      <c r="DZ35" s="621"/>
      <c r="EA35" s="621"/>
      <c r="EB35" s="621"/>
      <c r="EC35" s="648"/>
    </row>
    <row r="36" spans="2:133" ht="11.25" customHeight="1" x14ac:dyDescent="0.15">
      <c r="B36" s="606" t="s">
        <v>324</v>
      </c>
      <c r="C36" s="607"/>
      <c r="D36" s="607"/>
      <c r="E36" s="607"/>
      <c r="F36" s="607"/>
      <c r="G36" s="607"/>
      <c r="H36" s="607"/>
      <c r="I36" s="607"/>
      <c r="J36" s="607"/>
      <c r="K36" s="607"/>
      <c r="L36" s="607"/>
      <c r="M36" s="607"/>
      <c r="N36" s="607"/>
      <c r="O36" s="607"/>
      <c r="P36" s="607"/>
      <c r="Q36" s="608"/>
      <c r="R36" s="609">
        <v>56011</v>
      </c>
      <c r="S36" s="610"/>
      <c r="T36" s="610"/>
      <c r="U36" s="610"/>
      <c r="V36" s="610"/>
      <c r="W36" s="610"/>
      <c r="X36" s="610"/>
      <c r="Y36" s="611"/>
      <c r="Z36" s="635">
        <v>1.6</v>
      </c>
      <c r="AA36" s="635"/>
      <c r="AB36" s="635"/>
      <c r="AC36" s="635"/>
      <c r="AD36" s="636" t="s">
        <v>129</v>
      </c>
      <c r="AE36" s="636"/>
      <c r="AF36" s="636"/>
      <c r="AG36" s="636"/>
      <c r="AH36" s="636"/>
      <c r="AI36" s="636"/>
      <c r="AJ36" s="636"/>
      <c r="AK36" s="636"/>
      <c r="AL36" s="612" t="s">
        <v>129</v>
      </c>
      <c r="AM36" s="613"/>
      <c r="AN36" s="613"/>
      <c r="AO36" s="637"/>
      <c r="AP36" s="210"/>
      <c r="AQ36" s="653" t="s">
        <v>325</v>
      </c>
      <c r="AR36" s="654"/>
      <c r="AS36" s="654"/>
      <c r="AT36" s="654"/>
      <c r="AU36" s="654"/>
      <c r="AV36" s="654"/>
      <c r="AW36" s="654"/>
      <c r="AX36" s="654"/>
      <c r="AY36" s="655"/>
      <c r="AZ36" s="656">
        <v>347918</v>
      </c>
      <c r="BA36" s="657"/>
      <c r="BB36" s="657"/>
      <c r="BC36" s="657"/>
      <c r="BD36" s="657"/>
      <c r="BE36" s="657"/>
      <c r="BF36" s="658"/>
      <c r="BG36" s="659" t="s">
        <v>326</v>
      </c>
      <c r="BH36" s="660"/>
      <c r="BI36" s="660"/>
      <c r="BJ36" s="660"/>
      <c r="BK36" s="660"/>
      <c r="BL36" s="660"/>
      <c r="BM36" s="660"/>
      <c r="BN36" s="660"/>
      <c r="BO36" s="660"/>
      <c r="BP36" s="660"/>
      <c r="BQ36" s="660"/>
      <c r="BR36" s="660"/>
      <c r="BS36" s="660"/>
      <c r="BT36" s="660"/>
      <c r="BU36" s="661"/>
      <c r="BV36" s="656">
        <v>46399</v>
      </c>
      <c r="BW36" s="657"/>
      <c r="BX36" s="657"/>
      <c r="BY36" s="657"/>
      <c r="BZ36" s="657"/>
      <c r="CA36" s="657"/>
      <c r="CB36" s="658"/>
      <c r="CD36" s="606" t="s">
        <v>327</v>
      </c>
      <c r="CE36" s="607"/>
      <c r="CF36" s="607"/>
      <c r="CG36" s="607"/>
      <c r="CH36" s="607"/>
      <c r="CI36" s="607"/>
      <c r="CJ36" s="607"/>
      <c r="CK36" s="607"/>
      <c r="CL36" s="607"/>
      <c r="CM36" s="607"/>
      <c r="CN36" s="607"/>
      <c r="CO36" s="607"/>
      <c r="CP36" s="607"/>
      <c r="CQ36" s="608"/>
      <c r="CR36" s="609">
        <v>341485</v>
      </c>
      <c r="CS36" s="610"/>
      <c r="CT36" s="610"/>
      <c r="CU36" s="610"/>
      <c r="CV36" s="610"/>
      <c r="CW36" s="610"/>
      <c r="CX36" s="610"/>
      <c r="CY36" s="611"/>
      <c r="CZ36" s="612">
        <v>10.199999999999999</v>
      </c>
      <c r="DA36" s="621"/>
      <c r="DB36" s="621"/>
      <c r="DC36" s="622"/>
      <c r="DD36" s="615">
        <v>196525</v>
      </c>
      <c r="DE36" s="610"/>
      <c r="DF36" s="610"/>
      <c r="DG36" s="610"/>
      <c r="DH36" s="610"/>
      <c r="DI36" s="610"/>
      <c r="DJ36" s="610"/>
      <c r="DK36" s="611"/>
      <c r="DL36" s="615">
        <v>132644</v>
      </c>
      <c r="DM36" s="610"/>
      <c r="DN36" s="610"/>
      <c r="DO36" s="610"/>
      <c r="DP36" s="610"/>
      <c r="DQ36" s="610"/>
      <c r="DR36" s="610"/>
      <c r="DS36" s="610"/>
      <c r="DT36" s="610"/>
      <c r="DU36" s="610"/>
      <c r="DV36" s="611"/>
      <c r="DW36" s="612">
        <v>7</v>
      </c>
      <c r="DX36" s="621"/>
      <c r="DY36" s="621"/>
      <c r="DZ36" s="621"/>
      <c r="EA36" s="621"/>
      <c r="EB36" s="621"/>
      <c r="EC36" s="648"/>
    </row>
    <row r="37" spans="2:133" ht="11.25" customHeight="1" x14ac:dyDescent="0.15">
      <c r="B37" s="606" t="s">
        <v>328</v>
      </c>
      <c r="C37" s="607"/>
      <c r="D37" s="607"/>
      <c r="E37" s="607"/>
      <c r="F37" s="607"/>
      <c r="G37" s="607"/>
      <c r="H37" s="607"/>
      <c r="I37" s="607"/>
      <c r="J37" s="607"/>
      <c r="K37" s="607"/>
      <c r="L37" s="607"/>
      <c r="M37" s="607"/>
      <c r="N37" s="607"/>
      <c r="O37" s="607"/>
      <c r="P37" s="607"/>
      <c r="Q37" s="608"/>
      <c r="R37" s="609">
        <v>139573</v>
      </c>
      <c r="S37" s="610"/>
      <c r="T37" s="610"/>
      <c r="U37" s="610"/>
      <c r="V37" s="610"/>
      <c r="W37" s="610"/>
      <c r="X37" s="610"/>
      <c r="Y37" s="611"/>
      <c r="Z37" s="635">
        <v>3.9</v>
      </c>
      <c r="AA37" s="635"/>
      <c r="AB37" s="635"/>
      <c r="AC37" s="635"/>
      <c r="AD37" s="636" t="s">
        <v>129</v>
      </c>
      <c r="AE37" s="636"/>
      <c r="AF37" s="636"/>
      <c r="AG37" s="636"/>
      <c r="AH37" s="636"/>
      <c r="AI37" s="636"/>
      <c r="AJ37" s="636"/>
      <c r="AK37" s="636"/>
      <c r="AL37" s="612" t="s">
        <v>129</v>
      </c>
      <c r="AM37" s="613"/>
      <c r="AN37" s="613"/>
      <c r="AO37" s="637"/>
      <c r="AQ37" s="643" t="s">
        <v>329</v>
      </c>
      <c r="AR37" s="644"/>
      <c r="AS37" s="644"/>
      <c r="AT37" s="644"/>
      <c r="AU37" s="644"/>
      <c r="AV37" s="644"/>
      <c r="AW37" s="644"/>
      <c r="AX37" s="644"/>
      <c r="AY37" s="645"/>
      <c r="AZ37" s="609">
        <v>79300</v>
      </c>
      <c r="BA37" s="610"/>
      <c r="BB37" s="610"/>
      <c r="BC37" s="610"/>
      <c r="BD37" s="619"/>
      <c r="BE37" s="619"/>
      <c r="BF37" s="646"/>
      <c r="BG37" s="606" t="s">
        <v>330</v>
      </c>
      <c r="BH37" s="607"/>
      <c r="BI37" s="607"/>
      <c r="BJ37" s="607"/>
      <c r="BK37" s="607"/>
      <c r="BL37" s="607"/>
      <c r="BM37" s="607"/>
      <c r="BN37" s="607"/>
      <c r="BO37" s="607"/>
      <c r="BP37" s="607"/>
      <c r="BQ37" s="607"/>
      <c r="BR37" s="607"/>
      <c r="BS37" s="607"/>
      <c r="BT37" s="607"/>
      <c r="BU37" s="608"/>
      <c r="BV37" s="609">
        <v>40296</v>
      </c>
      <c r="BW37" s="610"/>
      <c r="BX37" s="610"/>
      <c r="BY37" s="610"/>
      <c r="BZ37" s="610"/>
      <c r="CA37" s="610"/>
      <c r="CB37" s="647"/>
      <c r="CD37" s="606" t="s">
        <v>331</v>
      </c>
      <c r="CE37" s="607"/>
      <c r="CF37" s="607"/>
      <c r="CG37" s="607"/>
      <c r="CH37" s="607"/>
      <c r="CI37" s="607"/>
      <c r="CJ37" s="607"/>
      <c r="CK37" s="607"/>
      <c r="CL37" s="607"/>
      <c r="CM37" s="607"/>
      <c r="CN37" s="607"/>
      <c r="CO37" s="607"/>
      <c r="CP37" s="607"/>
      <c r="CQ37" s="608"/>
      <c r="CR37" s="609">
        <v>74176</v>
      </c>
      <c r="CS37" s="619"/>
      <c r="CT37" s="619"/>
      <c r="CU37" s="619"/>
      <c r="CV37" s="619"/>
      <c r="CW37" s="619"/>
      <c r="CX37" s="619"/>
      <c r="CY37" s="620"/>
      <c r="CZ37" s="612">
        <v>2.2000000000000002</v>
      </c>
      <c r="DA37" s="621"/>
      <c r="DB37" s="621"/>
      <c r="DC37" s="622"/>
      <c r="DD37" s="615">
        <v>74176</v>
      </c>
      <c r="DE37" s="619"/>
      <c r="DF37" s="619"/>
      <c r="DG37" s="619"/>
      <c r="DH37" s="619"/>
      <c r="DI37" s="619"/>
      <c r="DJ37" s="619"/>
      <c r="DK37" s="620"/>
      <c r="DL37" s="615">
        <v>74176</v>
      </c>
      <c r="DM37" s="619"/>
      <c r="DN37" s="619"/>
      <c r="DO37" s="619"/>
      <c r="DP37" s="619"/>
      <c r="DQ37" s="619"/>
      <c r="DR37" s="619"/>
      <c r="DS37" s="619"/>
      <c r="DT37" s="619"/>
      <c r="DU37" s="619"/>
      <c r="DV37" s="620"/>
      <c r="DW37" s="612">
        <v>3.9</v>
      </c>
      <c r="DX37" s="621"/>
      <c r="DY37" s="621"/>
      <c r="DZ37" s="621"/>
      <c r="EA37" s="621"/>
      <c r="EB37" s="621"/>
      <c r="EC37" s="648"/>
    </row>
    <row r="38" spans="2:133" ht="11.25" customHeight="1" x14ac:dyDescent="0.15">
      <c r="B38" s="606" t="s">
        <v>332</v>
      </c>
      <c r="C38" s="607"/>
      <c r="D38" s="607"/>
      <c r="E38" s="607"/>
      <c r="F38" s="607"/>
      <c r="G38" s="607"/>
      <c r="H38" s="607"/>
      <c r="I38" s="607"/>
      <c r="J38" s="607"/>
      <c r="K38" s="607"/>
      <c r="L38" s="607"/>
      <c r="M38" s="607"/>
      <c r="N38" s="607"/>
      <c r="O38" s="607"/>
      <c r="P38" s="607"/>
      <c r="Q38" s="608"/>
      <c r="R38" s="609">
        <v>210638</v>
      </c>
      <c r="S38" s="610"/>
      <c r="T38" s="610"/>
      <c r="U38" s="610"/>
      <c r="V38" s="610"/>
      <c r="W38" s="610"/>
      <c r="X38" s="610"/>
      <c r="Y38" s="611"/>
      <c r="Z38" s="635">
        <v>5.9</v>
      </c>
      <c r="AA38" s="635"/>
      <c r="AB38" s="635"/>
      <c r="AC38" s="635"/>
      <c r="AD38" s="636" t="s">
        <v>129</v>
      </c>
      <c r="AE38" s="636"/>
      <c r="AF38" s="636"/>
      <c r="AG38" s="636"/>
      <c r="AH38" s="636"/>
      <c r="AI38" s="636"/>
      <c r="AJ38" s="636"/>
      <c r="AK38" s="636"/>
      <c r="AL38" s="612" t="s">
        <v>129</v>
      </c>
      <c r="AM38" s="613"/>
      <c r="AN38" s="613"/>
      <c r="AO38" s="637"/>
      <c r="AQ38" s="643" t="s">
        <v>333</v>
      </c>
      <c r="AR38" s="644"/>
      <c r="AS38" s="644"/>
      <c r="AT38" s="644"/>
      <c r="AU38" s="644"/>
      <c r="AV38" s="644"/>
      <c r="AW38" s="644"/>
      <c r="AX38" s="644"/>
      <c r="AY38" s="645"/>
      <c r="AZ38" s="609">
        <v>60130</v>
      </c>
      <c r="BA38" s="610"/>
      <c r="BB38" s="610"/>
      <c r="BC38" s="610"/>
      <c r="BD38" s="619"/>
      <c r="BE38" s="619"/>
      <c r="BF38" s="646"/>
      <c r="BG38" s="606" t="s">
        <v>334</v>
      </c>
      <c r="BH38" s="607"/>
      <c r="BI38" s="607"/>
      <c r="BJ38" s="607"/>
      <c r="BK38" s="607"/>
      <c r="BL38" s="607"/>
      <c r="BM38" s="607"/>
      <c r="BN38" s="607"/>
      <c r="BO38" s="607"/>
      <c r="BP38" s="607"/>
      <c r="BQ38" s="607"/>
      <c r="BR38" s="607"/>
      <c r="BS38" s="607"/>
      <c r="BT38" s="607"/>
      <c r="BU38" s="608"/>
      <c r="BV38" s="609">
        <v>376</v>
      </c>
      <c r="BW38" s="610"/>
      <c r="BX38" s="610"/>
      <c r="BY38" s="610"/>
      <c r="BZ38" s="610"/>
      <c r="CA38" s="610"/>
      <c r="CB38" s="647"/>
      <c r="CD38" s="606" t="s">
        <v>335</v>
      </c>
      <c r="CE38" s="607"/>
      <c r="CF38" s="607"/>
      <c r="CG38" s="607"/>
      <c r="CH38" s="607"/>
      <c r="CI38" s="607"/>
      <c r="CJ38" s="607"/>
      <c r="CK38" s="607"/>
      <c r="CL38" s="607"/>
      <c r="CM38" s="607"/>
      <c r="CN38" s="607"/>
      <c r="CO38" s="607"/>
      <c r="CP38" s="607"/>
      <c r="CQ38" s="608"/>
      <c r="CR38" s="609">
        <v>347918</v>
      </c>
      <c r="CS38" s="610"/>
      <c r="CT38" s="610"/>
      <c r="CU38" s="610"/>
      <c r="CV38" s="610"/>
      <c r="CW38" s="610"/>
      <c r="CX38" s="610"/>
      <c r="CY38" s="611"/>
      <c r="CZ38" s="612">
        <v>10.4</v>
      </c>
      <c r="DA38" s="621"/>
      <c r="DB38" s="621"/>
      <c r="DC38" s="622"/>
      <c r="DD38" s="615">
        <v>287045</v>
      </c>
      <c r="DE38" s="610"/>
      <c r="DF38" s="610"/>
      <c r="DG38" s="610"/>
      <c r="DH38" s="610"/>
      <c r="DI38" s="610"/>
      <c r="DJ38" s="610"/>
      <c r="DK38" s="611"/>
      <c r="DL38" s="615">
        <v>271391</v>
      </c>
      <c r="DM38" s="610"/>
      <c r="DN38" s="610"/>
      <c r="DO38" s="610"/>
      <c r="DP38" s="610"/>
      <c r="DQ38" s="610"/>
      <c r="DR38" s="610"/>
      <c r="DS38" s="610"/>
      <c r="DT38" s="610"/>
      <c r="DU38" s="610"/>
      <c r="DV38" s="611"/>
      <c r="DW38" s="612">
        <v>14.2</v>
      </c>
      <c r="DX38" s="621"/>
      <c r="DY38" s="621"/>
      <c r="DZ38" s="621"/>
      <c r="EA38" s="621"/>
      <c r="EB38" s="621"/>
      <c r="EC38" s="648"/>
    </row>
    <row r="39" spans="2:133" ht="11.25" customHeight="1" x14ac:dyDescent="0.15">
      <c r="B39" s="606" t="s">
        <v>336</v>
      </c>
      <c r="C39" s="607"/>
      <c r="D39" s="607"/>
      <c r="E39" s="607"/>
      <c r="F39" s="607"/>
      <c r="G39" s="607"/>
      <c r="H39" s="607"/>
      <c r="I39" s="607"/>
      <c r="J39" s="607"/>
      <c r="K39" s="607"/>
      <c r="L39" s="607"/>
      <c r="M39" s="607"/>
      <c r="N39" s="607"/>
      <c r="O39" s="607"/>
      <c r="P39" s="607"/>
      <c r="Q39" s="608"/>
      <c r="R39" s="609">
        <v>40206</v>
      </c>
      <c r="S39" s="610"/>
      <c r="T39" s="610"/>
      <c r="U39" s="610"/>
      <c r="V39" s="610"/>
      <c r="W39" s="610"/>
      <c r="X39" s="610"/>
      <c r="Y39" s="611"/>
      <c r="Z39" s="635">
        <v>1.1000000000000001</v>
      </c>
      <c r="AA39" s="635"/>
      <c r="AB39" s="635"/>
      <c r="AC39" s="635"/>
      <c r="AD39" s="636">
        <v>5</v>
      </c>
      <c r="AE39" s="636"/>
      <c r="AF39" s="636"/>
      <c r="AG39" s="636"/>
      <c r="AH39" s="636"/>
      <c r="AI39" s="636"/>
      <c r="AJ39" s="636"/>
      <c r="AK39" s="636"/>
      <c r="AL39" s="612">
        <v>0</v>
      </c>
      <c r="AM39" s="613"/>
      <c r="AN39" s="613"/>
      <c r="AO39" s="637"/>
      <c r="AQ39" s="643" t="s">
        <v>337</v>
      </c>
      <c r="AR39" s="644"/>
      <c r="AS39" s="644"/>
      <c r="AT39" s="644"/>
      <c r="AU39" s="644"/>
      <c r="AV39" s="644"/>
      <c r="AW39" s="644"/>
      <c r="AX39" s="644"/>
      <c r="AY39" s="645"/>
      <c r="AZ39" s="609">
        <v>5398</v>
      </c>
      <c r="BA39" s="610"/>
      <c r="BB39" s="610"/>
      <c r="BC39" s="610"/>
      <c r="BD39" s="619"/>
      <c r="BE39" s="619"/>
      <c r="BF39" s="646"/>
      <c r="BG39" s="606" t="s">
        <v>338</v>
      </c>
      <c r="BH39" s="607"/>
      <c r="BI39" s="607"/>
      <c r="BJ39" s="607"/>
      <c r="BK39" s="607"/>
      <c r="BL39" s="607"/>
      <c r="BM39" s="607"/>
      <c r="BN39" s="607"/>
      <c r="BO39" s="607"/>
      <c r="BP39" s="607"/>
      <c r="BQ39" s="607"/>
      <c r="BR39" s="607"/>
      <c r="BS39" s="607"/>
      <c r="BT39" s="607"/>
      <c r="BU39" s="608"/>
      <c r="BV39" s="609">
        <v>588</v>
      </c>
      <c r="BW39" s="610"/>
      <c r="BX39" s="610"/>
      <c r="BY39" s="610"/>
      <c r="BZ39" s="610"/>
      <c r="CA39" s="610"/>
      <c r="CB39" s="647"/>
      <c r="CD39" s="606" t="s">
        <v>339</v>
      </c>
      <c r="CE39" s="607"/>
      <c r="CF39" s="607"/>
      <c r="CG39" s="607"/>
      <c r="CH39" s="607"/>
      <c r="CI39" s="607"/>
      <c r="CJ39" s="607"/>
      <c r="CK39" s="607"/>
      <c r="CL39" s="607"/>
      <c r="CM39" s="607"/>
      <c r="CN39" s="607"/>
      <c r="CO39" s="607"/>
      <c r="CP39" s="607"/>
      <c r="CQ39" s="608"/>
      <c r="CR39" s="609">
        <v>367594</v>
      </c>
      <c r="CS39" s="619"/>
      <c r="CT39" s="619"/>
      <c r="CU39" s="619"/>
      <c r="CV39" s="619"/>
      <c r="CW39" s="619"/>
      <c r="CX39" s="619"/>
      <c r="CY39" s="620"/>
      <c r="CZ39" s="612">
        <v>11</v>
      </c>
      <c r="DA39" s="621"/>
      <c r="DB39" s="621"/>
      <c r="DC39" s="622"/>
      <c r="DD39" s="615">
        <v>358943</v>
      </c>
      <c r="DE39" s="619"/>
      <c r="DF39" s="619"/>
      <c r="DG39" s="619"/>
      <c r="DH39" s="619"/>
      <c r="DI39" s="619"/>
      <c r="DJ39" s="619"/>
      <c r="DK39" s="620"/>
      <c r="DL39" s="615" t="s">
        <v>129</v>
      </c>
      <c r="DM39" s="619"/>
      <c r="DN39" s="619"/>
      <c r="DO39" s="619"/>
      <c r="DP39" s="619"/>
      <c r="DQ39" s="619"/>
      <c r="DR39" s="619"/>
      <c r="DS39" s="619"/>
      <c r="DT39" s="619"/>
      <c r="DU39" s="619"/>
      <c r="DV39" s="620"/>
      <c r="DW39" s="612" t="s">
        <v>129</v>
      </c>
      <c r="DX39" s="621"/>
      <c r="DY39" s="621"/>
      <c r="DZ39" s="621"/>
      <c r="EA39" s="621"/>
      <c r="EB39" s="621"/>
      <c r="EC39" s="648"/>
    </row>
    <row r="40" spans="2:133" ht="11.25" customHeight="1" x14ac:dyDescent="0.15">
      <c r="B40" s="606" t="s">
        <v>340</v>
      </c>
      <c r="C40" s="607"/>
      <c r="D40" s="607"/>
      <c r="E40" s="607"/>
      <c r="F40" s="607"/>
      <c r="G40" s="607"/>
      <c r="H40" s="607"/>
      <c r="I40" s="607"/>
      <c r="J40" s="607"/>
      <c r="K40" s="607"/>
      <c r="L40" s="607"/>
      <c r="M40" s="607"/>
      <c r="N40" s="607"/>
      <c r="O40" s="607"/>
      <c r="P40" s="607"/>
      <c r="Q40" s="608"/>
      <c r="R40" s="609">
        <v>396800</v>
      </c>
      <c r="S40" s="610"/>
      <c r="T40" s="610"/>
      <c r="U40" s="610"/>
      <c r="V40" s="610"/>
      <c r="W40" s="610"/>
      <c r="X40" s="610"/>
      <c r="Y40" s="611"/>
      <c r="Z40" s="635">
        <v>11.1</v>
      </c>
      <c r="AA40" s="635"/>
      <c r="AB40" s="635"/>
      <c r="AC40" s="635"/>
      <c r="AD40" s="636" t="s">
        <v>129</v>
      </c>
      <c r="AE40" s="636"/>
      <c r="AF40" s="636"/>
      <c r="AG40" s="636"/>
      <c r="AH40" s="636"/>
      <c r="AI40" s="636"/>
      <c r="AJ40" s="636"/>
      <c r="AK40" s="636"/>
      <c r="AL40" s="612" t="s">
        <v>129</v>
      </c>
      <c r="AM40" s="613"/>
      <c r="AN40" s="613"/>
      <c r="AO40" s="637"/>
      <c r="AQ40" s="643" t="s">
        <v>341</v>
      </c>
      <c r="AR40" s="644"/>
      <c r="AS40" s="644"/>
      <c r="AT40" s="644"/>
      <c r="AU40" s="644"/>
      <c r="AV40" s="644"/>
      <c r="AW40" s="644"/>
      <c r="AX40" s="644"/>
      <c r="AY40" s="645"/>
      <c r="AZ40" s="609" t="s">
        <v>129</v>
      </c>
      <c r="BA40" s="610"/>
      <c r="BB40" s="610"/>
      <c r="BC40" s="610"/>
      <c r="BD40" s="619"/>
      <c r="BE40" s="619"/>
      <c r="BF40" s="646"/>
      <c r="BG40" s="649" t="s">
        <v>342</v>
      </c>
      <c r="BH40" s="650"/>
      <c r="BI40" s="650"/>
      <c r="BJ40" s="650"/>
      <c r="BK40" s="650"/>
      <c r="BL40" s="346"/>
      <c r="BM40" s="607" t="s">
        <v>343</v>
      </c>
      <c r="BN40" s="607"/>
      <c r="BO40" s="607"/>
      <c r="BP40" s="607"/>
      <c r="BQ40" s="607"/>
      <c r="BR40" s="607"/>
      <c r="BS40" s="607"/>
      <c r="BT40" s="607"/>
      <c r="BU40" s="608"/>
      <c r="BV40" s="609">
        <v>87</v>
      </c>
      <c r="BW40" s="610"/>
      <c r="BX40" s="610"/>
      <c r="BY40" s="610"/>
      <c r="BZ40" s="610"/>
      <c r="CA40" s="610"/>
      <c r="CB40" s="647"/>
      <c r="CD40" s="606" t="s">
        <v>344</v>
      </c>
      <c r="CE40" s="607"/>
      <c r="CF40" s="607"/>
      <c r="CG40" s="607"/>
      <c r="CH40" s="607"/>
      <c r="CI40" s="607"/>
      <c r="CJ40" s="607"/>
      <c r="CK40" s="607"/>
      <c r="CL40" s="607"/>
      <c r="CM40" s="607"/>
      <c r="CN40" s="607"/>
      <c r="CO40" s="607"/>
      <c r="CP40" s="607"/>
      <c r="CQ40" s="608"/>
      <c r="CR40" s="609" t="s">
        <v>129</v>
      </c>
      <c r="CS40" s="610"/>
      <c r="CT40" s="610"/>
      <c r="CU40" s="610"/>
      <c r="CV40" s="610"/>
      <c r="CW40" s="610"/>
      <c r="CX40" s="610"/>
      <c r="CY40" s="611"/>
      <c r="CZ40" s="612" t="s">
        <v>129</v>
      </c>
      <c r="DA40" s="621"/>
      <c r="DB40" s="621"/>
      <c r="DC40" s="622"/>
      <c r="DD40" s="615" t="s">
        <v>129</v>
      </c>
      <c r="DE40" s="610"/>
      <c r="DF40" s="610"/>
      <c r="DG40" s="610"/>
      <c r="DH40" s="610"/>
      <c r="DI40" s="610"/>
      <c r="DJ40" s="610"/>
      <c r="DK40" s="611"/>
      <c r="DL40" s="615" t="s">
        <v>129</v>
      </c>
      <c r="DM40" s="610"/>
      <c r="DN40" s="610"/>
      <c r="DO40" s="610"/>
      <c r="DP40" s="610"/>
      <c r="DQ40" s="610"/>
      <c r="DR40" s="610"/>
      <c r="DS40" s="610"/>
      <c r="DT40" s="610"/>
      <c r="DU40" s="610"/>
      <c r="DV40" s="611"/>
      <c r="DW40" s="612" t="s">
        <v>129</v>
      </c>
      <c r="DX40" s="621"/>
      <c r="DY40" s="621"/>
      <c r="DZ40" s="621"/>
      <c r="EA40" s="621"/>
      <c r="EB40" s="621"/>
      <c r="EC40" s="648"/>
    </row>
    <row r="41" spans="2:133" ht="11.25" customHeight="1" x14ac:dyDescent="0.15">
      <c r="B41" s="606" t="s">
        <v>345</v>
      </c>
      <c r="C41" s="607"/>
      <c r="D41" s="607"/>
      <c r="E41" s="607"/>
      <c r="F41" s="607"/>
      <c r="G41" s="607"/>
      <c r="H41" s="607"/>
      <c r="I41" s="607"/>
      <c r="J41" s="607"/>
      <c r="K41" s="607"/>
      <c r="L41" s="607"/>
      <c r="M41" s="607"/>
      <c r="N41" s="607"/>
      <c r="O41" s="607"/>
      <c r="P41" s="607"/>
      <c r="Q41" s="608"/>
      <c r="R41" s="609" t="s">
        <v>129</v>
      </c>
      <c r="S41" s="610"/>
      <c r="T41" s="610"/>
      <c r="U41" s="610"/>
      <c r="V41" s="610"/>
      <c r="W41" s="610"/>
      <c r="X41" s="610"/>
      <c r="Y41" s="611"/>
      <c r="Z41" s="635" t="s">
        <v>129</v>
      </c>
      <c r="AA41" s="635"/>
      <c r="AB41" s="635"/>
      <c r="AC41" s="635"/>
      <c r="AD41" s="636" t="s">
        <v>129</v>
      </c>
      <c r="AE41" s="636"/>
      <c r="AF41" s="636"/>
      <c r="AG41" s="636"/>
      <c r="AH41" s="636"/>
      <c r="AI41" s="636"/>
      <c r="AJ41" s="636"/>
      <c r="AK41" s="636"/>
      <c r="AL41" s="612" t="s">
        <v>129</v>
      </c>
      <c r="AM41" s="613"/>
      <c r="AN41" s="613"/>
      <c r="AO41" s="637"/>
      <c r="AQ41" s="643" t="s">
        <v>346</v>
      </c>
      <c r="AR41" s="644"/>
      <c r="AS41" s="644"/>
      <c r="AT41" s="644"/>
      <c r="AU41" s="644"/>
      <c r="AV41" s="644"/>
      <c r="AW41" s="644"/>
      <c r="AX41" s="644"/>
      <c r="AY41" s="645"/>
      <c r="AZ41" s="609">
        <v>43668</v>
      </c>
      <c r="BA41" s="610"/>
      <c r="BB41" s="610"/>
      <c r="BC41" s="610"/>
      <c r="BD41" s="619"/>
      <c r="BE41" s="619"/>
      <c r="BF41" s="646"/>
      <c r="BG41" s="649"/>
      <c r="BH41" s="650"/>
      <c r="BI41" s="650"/>
      <c r="BJ41" s="650"/>
      <c r="BK41" s="650"/>
      <c r="BL41" s="346"/>
      <c r="BM41" s="607" t="s">
        <v>347</v>
      </c>
      <c r="BN41" s="607"/>
      <c r="BO41" s="607"/>
      <c r="BP41" s="607"/>
      <c r="BQ41" s="607"/>
      <c r="BR41" s="607"/>
      <c r="BS41" s="607"/>
      <c r="BT41" s="607"/>
      <c r="BU41" s="608"/>
      <c r="BV41" s="609" t="s">
        <v>129</v>
      </c>
      <c r="BW41" s="610"/>
      <c r="BX41" s="610"/>
      <c r="BY41" s="610"/>
      <c r="BZ41" s="610"/>
      <c r="CA41" s="610"/>
      <c r="CB41" s="647"/>
      <c r="CD41" s="606" t="s">
        <v>348</v>
      </c>
      <c r="CE41" s="607"/>
      <c r="CF41" s="607"/>
      <c r="CG41" s="607"/>
      <c r="CH41" s="607"/>
      <c r="CI41" s="607"/>
      <c r="CJ41" s="607"/>
      <c r="CK41" s="607"/>
      <c r="CL41" s="607"/>
      <c r="CM41" s="607"/>
      <c r="CN41" s="607"/>
      <c r="CO41" s="607"/>
      <c r="CP41" s="607"/>
      <c r="CQ41" s="608"/>
      <c r="CR41" s="609" t="s">
        <v>129</v>
      </c>
      <c r="CS41" s="619"/>
      <c r="CT41" s="619"/>
      <c r="CU41" s="619"/>
      <c r="CV41" s="619"/>
      <c r="CW41" s="619"/>
      <c r="CX41" s="619"/>
      <c r="CY41" s="620"/>
      <c r="CZ41" s="612" t="s">
        <v>129</v>
      </c>
      <c r="DA41" s="621"/>
      <c r="DB41" s="621"/>
      <c r="DC41" s="622"/>
      <c r="DD41" s="615" t="s">
        <v>129</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15">
      <c r="B42" s="606" t="s">
        <v>349</v>
      </c>
      <c r="C42" s="607"/>
      <c r="D42" s="607"/>
      <c r="E42" s="607"/>
      <c r="F42" s="607"/>
      <c r="G42" s="607"/>
      <c r="H42" s="607"/>
      <c r="I42" s="607"/>
      <c r="J42" s="607"/>
      <c r="K42" s="607"/>
      <c r="L42" s="607"/>
      <c r="M42" s="607"/>
      <c r="N42" s="607"/>
      <c r="O42" s="607"/>
      <c r="P42" s="607"/>
      <c r="Q42" s="608"/>
      <c r="R42" s="609" t="s">
        <v>129</v>
      </c>
      <c r="S42" s="610"/>
      <c r="T42" s="610"/>
      <c r="U42" s="610"/>
      <c r="V42" s="610"/>
      <c r="W42" s="610"/>
      <c r="X42" s="610"/>
      <c r="Y42" s="611"/>
      <c r="Z42" s="635" t="s">
        <v>129</v>
      </c>
      <c r="AA42" s="635"/>
      <c r="AB42" s="635"/>
      <c r="AC42" s="635"/>
      <c r="AD42" s="636" t="s">
        <v>129</v>
      </c>
      <c r="AE42" s="636"/>
      <c r="AF42" s="636"/>
      <c r="AG42" s="636"/>
      <c r="AH42" s="636"/>
      <c r="AI42" s="636"/>
      <c r="AJ42" s="636"/>
      <c r="AK42" s="636"/>
      <c r="AL42" s="612" t="s">
        <v>129</v>
      </c>
      <c r="AM42" s="613"/>
      <c r="AN42" s="613"/>
      <c r="AO42" s="637"/>
      <c r="AQ42" s="640" t="s">
        <v>350</v>
      </c>
      <c r="AR42" s="641"/>
      <c r="AS42" s="641"/>
      <c r="AT42" s="641"/>
      <c r="AU42" s="641"/>
      <c r="AV42" s="641"/>
      <c r="AW42" s="641"/>
      <c r="AX42" s="641"/>
      <c r="AY42" s="642"/>
      <c r="AZ42" s="589">
        <v>159422</v>
      </c>
      <c r="BA42" s="623"/>
      <c r="BB42" s="623"/>
      <c r="BC42" s="623"/>
      <c r="BD42" s="590"/>
      <c r="BE42" s="590"/>
      <c r="BF42" s="638"/>
      <c r="BG42" s="651"/>
      <c r="BH42" s="652"/>
      <c r="BI42" s="652"/>
      <c r="BJ42" s="652"/>
      <c r="BK42" s="652"/>
      <c r="BL42" s="344"/>
      <c r="BM42" s="587" t="s">
        <v>351</v>
      </c>
      <c r="BN42" s="587"/>
      <c r="BO42" s="587"/>
      <c r="BP42" s="587"/>
      <c r="BQ42" s="587"/>
      <c r="BR42" s="587"/>
      <c r="BS42" s="587"/>
      <c r="BT42" s="587"/>
      <c r="BU42" s="588"/>
      <c r="BV42" s="589">
        <v>310</v>
      </c>
      <c r="BW42" s="623"/>
      <c r="BX42" s="623"/>
      <c r="BY42" s="623"/>
      <c r="BZ42" s="623"/>
      <c r="CA42" s="623"/>
      <c r="CB42" s="639"/>
      <c r="CD42" s="606" t="s">
        <v>352</v>
      </c>
      <c r="CE42" s="607"/>
      <c r="CF42" s="607"/>
      <c r="CG42" s="607"/>
      <c r="CH42" s="607"/>
      <c r="CI42" s="607"/>
      <c r="CJ42" s="607"/>
      <c r="CK42" s="607"/>
      <c r="CL42" s="607"/>
      <c r="CM42" s="607"/>
      <c r="CN42" s="607"/>
      <c r="CO42" s="607"/>
      <c r="CP42" s="607"/>
      <c r="CQ42" s="608"/>
      <c r="CR42" s="609">
        <v>807272</v>
      </c>
      <c r="CS42" s="619"/>
      <c r="CT42" s="619"/>
      <c r="CU42" s="619"/>
      <c r="CV42" s="619"/>
      <c r="CW42" s="619"/>
      <c r="CX42" s="619"/>
      <c r="CY42" s="620"/>
      <c r="CZ42" s="612">
        <v>24</v>
      </c>
      <c r="DA42" s="621"/>
      <c r="DB42" s="621"/>
      <c r="DC42" s="622"/>
      <c r="DD42" s="615">
        <v>185906</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15">
      <c r="B43" s="606" t="s">
        <v>353</v>
      </c>
      <c r="C43" s="607"/>
      <c r="D43" s="607"/>
      <c r="E43" s="607"/>
      <c r="F43" s="607"/>
      <c r="G43" s="607"/>
      <c r="H43" s="607"/>
      <c r="I43" s="607"/>
      <c r="J43" s="607"/>
      <c r="K43" s="607"/>
      <c r="L43" s="607"/>
      <c r="M43" s="607"/>
      <c r="N43" s="607"/>
      <c r="O43" s="607"/>
      <c r="P43" s="607"/>
      <c r="Q43" s="608"/>
      <c r="R43" s="609">
        <v>61000</v>
      </c>
      <c r="S43" s="610"/>
      <c r="T43" s="610"/>
      <c r="U43" s="610"/>
      <c r="V43" s="610"/>
      <c r="W43" s="610"/>
      <c r="X43" s="610"/>
      <c r="Y43" s="611"/>
      <c r="Z43" s="635">
        <v>1.7</v>
      </c>
      <c r="AA43" s="635"/>
      <c r="AB43" s="635"/>
      <c r="AC43" s="635"/>
      <c r="AD43" s="636" t="s">
        <v>129</v>
      </c>
      <c r="AE43" s="636"/>
      <c r="AF43" s="636"/>
      <c r="AG43" s="636"/>
      <c r="AH43" s="636"/>
      <c r="AI43" s="636"/>
      <c r="AJ43" s="636"/>
      <c r="AK43" s="636"/>
      <c r="AL43" s="612" t="s">
        <v>129</v>
      </c>
      <c r="AM43" s="613"/>
      <c r="AN43" s="613"/>
      <c r="AO43" s="637"/>
      <c r="CD43" s="606" t="s">
        <v>354</v>
      </c>
      <c r="CE43" s="607"/>
      <c r="CF43" s="607"/>
      <c r="CG43" s="607"/>
      <c r="CH43" s="607"/>
      <c r="CI43" s="607"/>
      <c r="CJ43" s="607"/>
      <c r="CK43" s="607"/>
      <c r="CL43" s="607"/>
      <c r="CM43" s="607"/>
      <c r="CN43" s="607"/>
      <c r="CO43" s="607"/>
      <c r="CP43" s="607"/>
      <c r="CQ43" s="608"/>
      <c r="CR43" s="609">
        <v>14667</v>
      </c>
      <c r="CS43" s="619"/>
      <c r="CT43" s="619"/>
      <c r="CU43" s="619"/>
      <c r="CV43" s="619"/>
      <c r="CW43" s="619"/>
      <c r="CX43" s="619"/>
      <c r="CY43" s="620"/>
      <c r="CZ43" s="612">
        <v>0.4</v>
      </c>
      <c r="DA43" s="621"/>
      <c r="DB43" s="621"/>
      <c r="DC43" s="622"/>
      <c r="DD43" s="615">
        <v>14667</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15">
      <c r="B44" s="586" t="s">
        <v>355</v>
      </c>
      <c r="C44" s="587"/>
      <c r="D44" s="587"/>
      <c r="E44" s="587"/>
      <c r="F44" s="587"/>
      <c r="G44" s="587"/>
      <c r="H44" s="587"/>
      <c r="I44" s="587"/>
      <c r="J44" s="587"/>
      <c r="K44" s="587"/>
      <c r="L44" s="587"/>
      <c r="M44" s="587"/>
      <c r="N44" s="587"/>
      <c r="O44" s="587"/>
      <c r="P44" s="587"/>
      <c r="Q44" s="588"/>
      <c r="R44" s="589">
        <v>3570330</v>
      </c>
      <c r="S44" s="623"/>
      <c r="T44" s="623"/>
      <c r="U44" s="623"/>
      <c r="V44" s="623"/>
      <c r="W44" s="623"/>
      <c r="X44" s="623"/>
      <c r="Y44" s="624"/>
      <c r="Z44" s="625">
        <v>100</v>
      </c>
      <c r="AA44" s="625"/>
      <c r="AB44" s="625"/>
      <c r="AC44" s="625"/>
      <c r="AD44" s="626">
        <v>1844599</v>
      </c>
      <c r="AE44" s="626"/>
      <c r="AF44" s="626"/>
      <c r="AG44" s="626"/>
      <c r="AH44" s="626"/>
      <c r="AI44" s="626"/>
      <c r="AJ44" s="626"/>
      <c r="AK44" s="626"/>
      <c r="AL44" s="592">
        <v>100</v>
      </c>
      <c r="AM44" s="627"/>
      <c r="AN44" s="627"/>
      <c r="AO44" s="628"/>
      <c r="CD44" s="629" t="s">
        <v>302</v>
      </c>
      <c r="CE44" s="630"/>
      <c r="CF44" s="606" t="s">
        <v>356</v>
      </c>
      <c r="CG44" s="607"/>
      <c r="CH44" s="607"/>
      <c r="CI44" s="607"/>
      <c r="CJ44" s="607"/>
      <c r="CK44" s="607"/>
      <c r="CL44" s="607"/>
      <c r="CM44" s="607"/>
      <c r="CN44" s="607"/>
      <c r="CO44" s="607"/>
      <c r="CP44" s="607"/>
      <c r="CQ44" s="608"/>
      <c r="CR44" s="609">
        <v>804510</v>
      </c>
      <c r="CS44" s="610"/>
      <c r="CT44" s="610"/>
      <c r="CU44" s="610"/>
      <c r="CV44" s="610"/>
      <c r="CW44" s="610"/>
      <c r="CX44" s="610"/>
      <c r="CY44" s="611"/>
      <c r="CZ44" s="612">
        <v>24</v>
      </c>
      <c r="DA44" s="613"/>
      <c r="DB44" s="613"/>
      <c r="DC44" s="614"/>
      <c r="DD44" s="615">
        <v>184956</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15">
      <c r="CD45" s="631"/>
      <c r="CE45" s="632"/>
      <c r="CF45" s="606" t="s">
        <v>357</v>
      </c>
      <c r="CG45" s="607"/>
      <c r="CH45" s="607"/>
      <c r="CI45" s="607"/>
      <c r="CJ45" s="607"/>
      <c r="CK45" s="607"/>
      <c r="CL45" s="607"/>
      <c r="CM45" s="607"/>
      <c r="CN45" s="607"/>
      <c r="CO45" s="607"/>
      <c r="CP45" s="607"/>
      <c r="CQ45" s="608"/>
      <c r="CR45" s="609">
        <v>508726</v>
      </c>
      <c r="CS45" s="619"/>
      <c r="CT45" s="619"/>
      <c r="CU45" s="619"/>
      <c r="CV45" s="619"/>
      <c r="CW45" s="619"/>
      <c r="CX45" s="619"/>
      <c r="CY45" s="620"/>
      <c r="CZ45" s="612">
        <v>15.2</v>
      </c>
      <c r="DA45" s="621"/>
      <c r="DB45" s="621"/>
      <c r="DC45" s="622"/>
      <c r="DD45" s="615">
        <v>82172</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15">
      <c r="B46" s="205" t="s">
        <v>358</v>
      </c>
      <c r="CD46" s="631"/>
      <c r="CE46" s="632"/>
      <c r="CF46" s="606" t="s">
        <v>359</v>
      </c>
      <c r="CG46" s="607"/>
      <c r="CH46" s="607"/>
      <c r="CI46" s="607"/>
      <c r="CJ46" s="607"/>
      <c r="CK46" s="607"/>
      <c r="CL46" s="607"/>
      <c r="CM46" s="607"/>
      <c r="CN46" s="607"/>
      <c r="CO46" s="607"/>
      <c r="CP46" s="607"/>
      <c r="CQ46" s="608"/>
      <c r="CR46" s="609">
        <v>295784</v>
      </c>
      <c r="CS46" s="610"/>
      <c r="CT46" s="610"/>
      <c r="CU46" s="610"/>
      <c r="CV46" s="610"/>
      <c r="CW46" s="610"/>
      <c r="CX46" s="610"/>
      <c r="CY46" s="611"/>
      <c r="CZ46" s="612">
        <v>8.8000000000000007</v>
      </c>
      <c r="DA46" s="613"/>
      <c r="DB46" s="613"/>
      <c r="DC46" s="614"/>
      <c r="DD46" s="615">
        <v>102784</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15">
      <c r="B47" s="605" t="s">
        <v>360</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361</v>
      </c>
      <c r="CG47" s="607"/>
      <c r="CH47" s="607"/>
      <c r="CI47" s="607"/>
      <c r="CJ47" s="607"/>
      <c r="CK47" s="607"/>
      <c r="CL47" s="607"/>
      <c r="CM47" s="607"/>
      <c r="CN47" s="607"/>
      <c r="CO47" s="607"/>
      <c r="CP47" s="607"/>
      <c r="CQ47" s="608"/>
      <c r="CR47" s="609">
        <v>2762</v>
      </c>
      <c r="CS47" s="619"/>
      <c r="CT47" s="619"/>
      <c r="CU47" s="619"/>
      <c r="CV47" s="619"/>
      <c r="CW47" s="619"/>
      <c r="CX47" s="619"/>
      <c r="CY47" s="620"/>
      <c r="CZ47" s="612">
        <v>0.1</v>
      </c>
      <c r="DA47" s="621"/>
      <c r="DB47" s="621"/>
      <c r="DC47" s="622"/>
      <c r="DD47" s="615">
        <v>950</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x14ac:dyDescent="0.15">
      <c r="B48" s="605" t="s">
        <v>362</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363</v>
      </c>
      <c r="CG48" s="607"/>
      <c r="CH48" s="607"/>
      <c r="CI48" s="607"/>
      <c r="CJ48" s="607"/>
      <c r="CK48" s="607"/>
      <c r="CL48" s="607"/>
      <c r="CM48" s="607"/>
      <c r="CN48" s="607"/>
      <c r="CO48" s="607"/>
      <c r="CP48" s="607"/>
      <c r="CQ48" s="608"/>
      <c r="CR48" s="609" t="s">
        <v>129</v>
      </c>
      <c r="CS48" s="610"/>
      <c r="CT48" s="610"/>
      <c r="CU48" s="610"/>
      <c r="CV48" s="610"/>
      <c r="CW48" s="610"/>
      <c r="CX48" s="610"/>
      <c r="CY48" s="611"/>
      <c r="CZ48" s="612" t="s">
        <v>129</v>
      </c>
      <c r="DA48" s="613"/>
      <c r="DB48" s="613"/>
      <c r="DC48" s="614"/>
      <c r="DD48" s="615" t="s">
        <v>129</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15">
      <c r="B49" s="347"/>
      <c r="CD49" s="586" t="s">
        <v>364</v>
      </c>
      <c r="CE49" s="587"/>
      <c r="CF49" s="587"/>
      <c r="CG49" s="587"/>
      <c r="CH49" s="587"/>
      <c r="CI49" s="587"/>
      <c r="CJ49" s="587"/>
      <c r="CK49" s="587"/>
      <c r="CL49" s="587"/>
      <c r="CM49" s="587"/>
      <c r="CN49" s="587"/>
      <c r="CO49" s="587"/>
      <c r="CP49" s="587"/>
      <c r="CQ49" s="588"/>
      <c r="CR49" s="589">
        <v>3356669</v>
      </c>
      <c r="CS49" s="590"/>
      <c r="CT49" s="590"/>
      <c r="CU49" s="590"/>
      <c r="CV49" s="590"/>
      <c r="CW49" s="590"/>
      <c r="CX49" s="590"/>
      <c r="CY49" s="591"/>
      <c r="CZ49" s="592">
        <v>100</v>
      </c>
      <c r="DA49" s="593"/>
      <c r="DB49" s="593"/>
      <c r="DC49" s="594"/>
      <c r="DD49" s="595">
        <v>2179516</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idden="1" x14ac:dyDescent="0.15">
      <c r="B50" s="347"/>
    </row>
  </sheetData>
  <sheetProtection algorithmName="SHA-512" hashValue="OSb7nPYm2oC9VzXlsNjurSq8cUmZuX8cZgj/19Az8q3JJCfghAAfo03V54z1N4mfNS1+eU19js70cNKpUyGo3A==" saltValue="RVLy7MnjLh1nCQnBidBP3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7" zoomScale="55" zoomScaleNormal="55" zoomScaleSheetLayoutView="70" workbookViewId="0">
      <selection activeCell="B68" sqref="B68:P68"/>
    </sheetView>
  </sheetViews>
  <sheetFormatPr defaultColWidth="0" defaultRowHeight="13.5" zeroHeight="1" x14ac:dyDescent="0.15"/>
  <cols>
    <col min="1" max="130" width="2.75" style="216" customWidth="1"/>
    <col min="131" max="131" width="1.625" style="216" customWidth="1"/>
    <col min="132" max="16384" width="9" style="216" hidden="1"/>
  </cols>
  <sheetData>
    <row r="1" spans="1:131" ht="11.25" customHeight="1" thickBot="1" x14ac:dyDescent="0.2">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
      <c r="A2" s="704" t="s">
        <v>365</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705" t="s">
        <v>366</v>
      </c>
      <c r="DK2" s="706"/>
      <c r="DL2" s="706"/>
      <c r="DM2" s="706"/>
      <c r="DN2" s="706"/>
      <c r="DO2" s="707"/>
      <c r="DP2" s="213"/>
      <c r="DQ2" s="705" t="s">
        <v>367</v>
      </c>
      <c r="DR2" s="706"/>
      <c r="DS2" s="706"/>
      <c r="DT2" s="706"/>
      <c r="DU2" s="706"/>
      <c r="DV2" s="706"/>
      <c r="DW2" s="706"/>
      <c r="DX2" s="706"/>
      <c r="DY2" s="706"/>
      <c r="DZ2" s="707"/>
      <c r="EA2" s="215"/>
    </row>
    <row r="3" spans="1:131" ht="11.25"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
      <c r="A4" s="708" t="s">
        <v>368</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7"/>
      <c r="BA4" s="217"/>
      <c r="BB4" s="217"/>
      <c r="BC4" s="217"/>
      <c r="BD4" s="217"/>
      <c r="BE4" s="218"/>
      <c r="BF4" s="218"/>
      <c r="BG4" s="218"/>
      <c r="BH4" s="218"/>
      <c r="BI4" s="218"/>
      <c r="BJ4" s="218"/>
      <c r="BK4" s="218"/>
      <c r="BL4" s="218"/>
      <c r="BM4" s="218"/>
      <c r="BN4" s="218"/>
      <c r="BO4" s="218"/>
      <c r="BP4" s="218"/>
      <c r="BQ4" s="709" t="s">
        <v>369</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19"/>
    </row>
    <row r="5" spans="1:131" s="220" customFormat="1" ht="26.25" customHeight="1" x14ac:dyDescent="0.15">
      <c r="A5" s="710" t="s">
        <v>370</v>
      </c>
      <c r="B5" s="711"/>
      <c r="C5" s="711"/>
      <c r="D5" s="711"/>
      <c r="E5" s="711"/>
      <c r="F5" s="711"/>
      <c r="G5" s="711"/>
      <c r="H5" s="711"/>
      <c r="I5" s="711"/>
      <c r="J5" s="711"/>
      <c r="K5" s="711"/>
      <c r="L5" s="711"/>
      <c r="M5" s="711"/>
      <c r="N5" s="711"/>
      <c r="O5" s="711"/>
      <c r="P5" s="712"/>
      <c r="Q5" s="716" t="s">
        <v>371</v>
      </c>
      <c r="R5" s="717"/>
      <c r="S5" s="717"/>
      <c r="T5" s="717"/>
      <c r="U5" s="718"/>
      <c r="V5" s="716" t="s">
        <v>372</v>
      </c>
      <c r="W5" s="717"/>
      <c r="X5" s="717"/>
      <c r="Y5" s="717"/>
      <c r="Z5" s="718"/>
      <c r="AA5" s="716" t="s">
        <v>373</v>
      </c>
      <c r="AB5" s="717"/>
      <c r="AC5" s="717"/>
      <c r="AD5" s="717"/>
      <c r="AE5" s="717"/>
      <c r="AF5" s="722" t="s">
        <v>374</v>
      </c>
      <c r="AG5" s="717"/>
      <c r="AH5" s="717"/>
      <c r="AI5" s="717"/>
      <c r="AJ5" s="723"/>
      <c r="AK5" s="717" t="s">
        <v>375</v>
      </c>
      <c r="AL5" s="717"/>
      <c r="AM5" s="717"/>
      <c r="AN5" s="717"/>
      <c r="AO5" s="718"/>
      <c r="AP5" s="716" t="s">
        <v>376</v>
      </c>
      <c r="AQ5" s="717"/>
      <c r="AR5" s="717"/>
      <c r="AS5" s="717"/>
      <c r="AT5" s="718"/>
      <c r="AU5" s="716" t="s">
        <v>377</v>
      </c>
      <c r="AV5" s="717"/>
      <c r="AW5" s="717"/>
      <c r="AX5" s="717"/>
      <c r="AY5" s="723"/>
      <c r="AZ5" s="217"/>
      <c r="BA5" s="217"/>
      <c r="BB5" s="217"/>
      <c r="BC5" s="217"/>
      <c r="BD5" s="217"/>
      <c r="BE5" s="218"/>
      <c r="BF5" s="218"/>
      <c r="BG5" s="218"/>
      <c r="BH5" s="218"/>
      <c r="BI5" s="218"/>
      <c r="BJ5" s="218"/>
      <c r="BK5" s="218"/>
      <c r="BL5" s="218"/>
      <c r="BM5" s="218"/>
      <c r="BN5" s="218"/>
      <c r="BO5" s="218"/>
      <c r="BP5" s="218"/>
      <c r="BQ5" s="710" t="s">
        <v>378</v>
      </c>
      <c r="BR5" s="711"/>
      <c r="BS5" s="711"/>
      <c r="BT5" s="711"/>
      <c r="BU5" s="711"/>
      <c r="BV5" s="711"/>
      <c r="BW5" s="711"/>
      <c r="BX5" s="711"/>
      <c r="BY5" s="711"/>
      <c r="BZ5" s="711"/>
      <c r="CA5" s="711"/>
      <c r="CB5" s="711"/>
      <c r="CC5" s="711"/>
      <c r="CD5" s="711"/>
      <c r="CE5" s="711"/>
      <c r="CF5" s="711"/>
      <c r="CG5" s="712"/>
      <c r="CH5" s="716" t="s">
        <v>379</v>
      </c>
      <c r="CI5" s="717"/>
      <c r="CJ5" s="717"/>
      <c r="CK5" s="717"/>
      <c r="CL5" s="718"/>
      <c r="CM5" s="716" t="s">
        <v>380</v>
      </c>
      <c r="CN5" s="717"/>
      <c r="CO5" s="717"/>
      <c r="CP5" s="717"/>
      <c r="CQ5" s="718"/>
      <c r="CR5" s="716" t="s">
        <v>381</v>
      </c>
      <c r="CS5" s="717"/>
      <c r="CT5" s="717"/>
      <c r="CU5" s="717"/>
      <c r="CV5" s="718"/>
      <c r="CW5" s="716" t="s">
        <v>382</v>
      </c>
      <c r="CX5" s="717"/>
      <c r="CY5" s="717"/>
      <c r="CZ5" s="717"/>
      <c r="DA5" s="718"/>
      <c r="DB5" s="716" t="s">
        <v>383</v>
      </c>
      <c r="DC5" s="717"/>
      <c r="DD5" s="717"/>
      <c r="DE5" s="717"/>
      <c r="DF5" s="718"/>
      <c r="DG5" s="746" t="s">
        <v>384</v>
      </c>
      <c r="DH5" s="747"/>
      <c r="DI5" s="747"/>
      <c r="DJ5" s="747"/>
      <c r="DK5" s="748"/>
      <c r="DL5" s="746" t="s">
        <v>385</v>
      </c>
      <c r="DM5" s="747"/>
      <c r="DN5" s="747"/>
      <c r="DO5" s="747"/>
      <c r="DP5" s="748"/>
      <c r="DQ5" s="716" t="s">
        <v>386</v>
      </c>
      <c r="DR5" s="717"/>
      <c r="DS5" s="717"/>
      <c r="DT5" s="717"/>
      <c r="DU5" s="718"/>
      <c r="DV5" s="716" t="s">
        <v>377</v>
      </c>
      <c r="DW5" s="717"/>
      <c r="DX5" s="717"/>
      <c r="DY5" s="717"/>
      <c r="DZ5" s="723"/>
      <c r="EA5" s="219"/>
    </row>
    <row r="6" spans="1:131" s="220" customFormat="1" ht="26.25" customHeight="1" thickBot="1" x14ac:dyDescent="0.2">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7"/>
      <c r="BA6" s="217"/>
      <c r="BB6" s="217"/>
      <c r="BC6" s="217"/>
      <c r="BD6" s="217"/>
      <c r="BE6" s="218"/>
      <c r="BF6" s="218"/>
      <c r="BG6" s="218"/>
      <c r="BH6" s="218"/>
      <c r="BI6" s="218"/>
      <c r="BJ6" s="218"/>
      <c r="BK6" s="218"/>
      <c r="BL6" s="218"/>
      <c r="BM6" s="218"/>
      <c r="BN6" s="218"/>
      <c r="BO6" s="218"/>
      <c r="BP6" s="218"/>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19"/>
    </row>
    <row r="7" spans="1:131" s="220" customFormat="1" ht="26.25" customHeight="1" thickTop="1" x14ac:dyDescent="0.15">
      <c r="A7" s="221">
        <v>1</v>
      </c>
      <c r="B7" s="732" t="s">
        <v>387</v>
      </c>
      <c r="C7" s="733"/>
      <c r="D7" s="733"/>
      <c r="E7" s="733"/>
      <c r="F7" s="733"/>
      <c r="G7" s="733"/>
      <c r="H7" s="733"/>
      <c r="I7" s="733"/>
      <c r="J7" s="733"/>
      <c r="K7" s="733"/>
      <c r="L7" s="733"/>
      <c r="M7" s="733"/>
      <c r="N7" s="733"/>
      <c r="O7" s="733"/>
      <c r="P7" s="734"/>
      <c r="Q7" s="735">
        <v>3570</v>
      </c>
      <c r="R7" s="736"/>
      <c r="S7" s="736"/>
      <c r="T7" s="736"/>
      <c r="U7" s="736"/>
      <c r="V7" s="736">
        <v>3357</v>
      </c>
      <c r="W7" s="736"/>
      <c r="X7" s="736"/>
      <c r="Y7" s="736"/>
      <c r="Z7" s="736"/>
      <c r="AA7" s="736">
        <v>213</v>
      </c>
      <c r="AB7" s="736"/>
      <c r="AC7" s="736"/>
      <c r="AD7" s="736"/>
      <c r="AE7" s="737"/>
      <c r="AF7" s="738">
        <v>104</v>
      </c>
      <c r="AG7" s="739"/>
      <c r="AH7" s="739"/>
      <c r="AI7" s="739"/>
      <c r="AJ7" s="740"/>
      <c r="AK7" s="741">
        <v>140</v>
      </c>
      <c r="AL7" s="742"/>
      <c r="AM7" s="742"/>
      <c r="AN7" s="742"/>
      <c r="AO7" s="742"/>
      <c r="AP7" s="742">
        <v>3124</v>
      </c>
      <c r="AQ7" s="742"/>
      <c r="AR7" s="742"/>
      <c r="AS7" s="742"/>
      <c r="AT7" s="742"/>
      <c r="AU7" s="743"/>
      <c r="AV7" s="743"/>
      <c r="AW7" s="743"/>
      <c r="AX7" s="743"/>
      <c r="AY7" s="744"/>
      <c r="AZ7" s="217"/>
      <c r="BA7" s="217"/>
      <c r="BB7" s="217"/>
      <c r="BC7" s="217"/>
      <c r="BD7" s="217"/>
      <c r="BE7" s="218"/>
      <c r="BF7" s="218"/>
      <c r="BG7" s="218"/>
      <c r="BH7" s="218"/>
      <c r="BI7" s="218"/>
      <c r="BJ7" s="218"/>
      <c r="BK7" s="218"/>
      <c r="BL7" s="218"/>
      <c r="BM7" s="218"/>
      <c r="BN7" s="218"/>
      <c r="BO7" s="218"/>
      <c r="BP7" s="218"/>
      <c r="BQ7" s="221">
        <v>1</v>
      </c>
      <c r="BR7" s="222"/>
      <c r="BS7" s="729" t="s">
        <v>577</v>
      </c>
      <c r="BT7" s="730"/>
      <c r="BU7" s="730"/>
      <c r="BV7" s="730"/>
      <c r="BW7" s="730"/>
      <c r="BX7" s="730"/>
      <c r="BY7" s="730"/>
      <c r="BZ7" s="730"/>
      <c r="CA7" s="730"/>
      <c r="CB7" s="730"/>
      <c r="CC7" s="730"/>
      <c r="CD7" s="730"/>
      <c r="CE7" s="730"/>
      <c r="CF7" s="730"/>
      <c r="CG7" s="745"/>
      <c r="CH7" s="726">
        <v>2</v>
      </c>
      <c r="CI7" s="727"/>
      <c r="CJ7" s="727"/>
      <c r="CK7" s="727"/>
      <c r="CL7" s="728"/>
      <c r="CM7" s="726">
        <v>55</v>
      </c>
      <c r="CN7" s="727"/>
      <c r="CO7" s="727"/>
      <c r="CP7" s="727"/>
      <c r="CQ7" s="728"/>
      <c r="CR7" s="726">
        <v>10</v>
      </c>
      <c r="CS7" s="727"/>
      <c r="CT7" s="727"/>
      <c r="CU7" s="727"/>
      <c r="CV7" s="728"/>
      <c r="CW7" s="726" t="s">
        <v>514</v>
      </c>
      <c r="CX7" s="727"/>
      <c r="CY7" s="727"/>
      <c r="CZ7" s="727"/>
      <c r="DA7" s="728"/>
      <c r="DB7" s="726" t="s">
        <v>514</v>
      </c>
      <c r="DC7" s="727"/>
      <c r="DD7" s="727"/>
      <c r="DE7" s="727"/>
      <c r="DF7" s="728"/>
      <c r="DG7" s="726" t="s">
        <v>514</v>
      </c>
      <c r="DH7" s="727"/>
      <c r="DI7" s="727"/>
      <c r="DJ7" s="727"/>
      <c r="DK7" s="728"/>
      <c r="DL7" s="726" t="s">
        <v>514</v>
      </c>
      <c r="DM7" s="727"/>
      <c r="DN7" s="727"/>
      <c r="DO7" s="727"/>
      <c r="DP7" s="728"/>
      <c r="DQ7" s="726" t="s">
        <v>514</v>
      </c>
      <c r="DR7" s="727"/>
      <c r="DS7" s="727"/>
      <c r="DT7" s="727"/>
      <c r="DU7" s="728"/>
      <c r="DV7" s="729"/>
      <c r="DW7" s="730"/>
      <c r="DX7" s="730"/>
      <c r="DY7" s="730"/>
      <c r="DZ7" s="731"/>
      <c r="EA7" s="219"/>
    </row>
    <row r="8" spans="1:131" s="220" customFormat="1" ht="26.25" customHeight="1" x14ac:dyDescent="0.15">
      <c r="A8" s="223">
        <v>2</v>
      </c>
      <c r="B8" s="763"/>
      <c r="C8" s="764"/>
      <c r="D8" s="764"/>
      <c r="E8" s="764"/>
      <c r="F8" s="764"/>
      <c r="G8" s="764"/>
      <c r="H8" s="764"/>
      <c r="I8" s="764"/>
      <c r="J8" s="764"/>
      <c r="K8" s="764"/>
      <c r="L8" s="764"/>
      <c r="M8" s="764"/>
      <c r="N8" s="764"/>
      <c r="O8" s="764"/>
      <c r="P8" s="765"/>
      <c r="Q8" s="766"/>
      <c r="R8" s="767"/>
      <c r="S8" s="767"/>
      <c r="T8" s="767"/>
      <c r="U8" s="767"/>
      <c r="V8" s="767"/>
      <c r="W8" s="767"/>
      <c r="X8" s="767"/>
      <c r="Y8" s="767"/>
      <c r="Z8" s="767"/>
      <c r="AA8" s="767"/>
      <c r="AB8" s="767"/>
      <c r="AC8" s="767"/>
      <c r="AD8" s="767"/>
      <c r="AE8" s="768"/>
      <c r="AF8" s="769"/>
      <c r="AG8" s="770"/>
      <c r="AH8" s="770"/>
      <c r="AI8" s="770"/>
      <c r="AJ8" s="771"/>
      <c r="AK8" s="752"/>
      <c r="AL8" s="753"/>
      <c r="AM8" s="753"/>
      <c r="AN8" s="753"/>
      <c r="AO8" s="753"/>
      <c r="AP8" s="753"/>
      <c r="AQ8" s="753"/>
      <c r="AR8" s="753"/>
      <c r="AS8" s="753"/>
      <c r="AT8" s="753"/>
      <c r="AU8" s="754"/>
      <c r="AV8" s="754"/>
      <c r="AW8" s="754"/>
      <c r="AX8" s="754"/>
      <c r="AY8" s="755"/>
      <c r="AZ8" s="217"/>
      <c r="BA8" s="217"/>
      <c r="BB8" s="217"/>
      <c r="BC8" s="217"/>
      <c r="BD8" s="217"/>
      <c r="BE8" s="218"/>
      <c r="BF8" s="218"/>
      <c r="BG8" s="218"/>
      <c r="BH8" s="218"/>
      <c r="BI8" s="218"/>
      <c r="BJ8" s="218"/>
      <c r="BK8" s="218"/>
      <c r="BL8" s="218"/>
      <c r="BM8" s="218"/>
      <c r="BN8" s="218"/>
      <c r="BO8" s="218"/>
      <c r="BP8" s="218"/>
      <c r="BQ8" s="223">
        <v>2</v>
      </c>
      <c r="BR8" s="224"/>
      <c r="BS8" s="756" t="s">
        <v>578</v>
      </c>
      <c r="BT8" s="757"/>
      <c r="BU8" s="757"/>
      <c r="BV8" s="757"/>
      <c r="BW8" s="757"/>
      <c r="BX8" s="757"/>
      <c r="BY8" s="757"/>
      <c r="BZ8" s="757"/>
      <c r="CA8" s="757"/>
      <c r="CB8" s="757"/>
      <c r="CC8" s="757"/>
      <c r="CD8" s="757"/>
      <c r="CE8" s="757"/>
      <c r="CF8" s="757"/>
      <c r="CG8" s="758"/>
      <c r="CH8" s="759">
        <v>2</v>
      </c>
      <c r="CI8" s="760"/>
      <c r="CJ8" s="760"/>
      <c r="CK8" s="760"/>
      <c r="CL8" s="761"/>
      <c r="CM8" s="759">
        <v>27</v>
      </c>
      <c r="CN8" s="760"/>
      <c r="CO8" s="760"/>
      <c r="CP8" s="760"/>
      <c r="CQ8" s="761"/>
      <c r="CR8" s="759">
        <v>34</v>
      </c>
      <c r="CS8" s="760"/>
      <c r="CT8" s="760"/>
      <c r="CU8" s="760"/>
      <c r="CV8" s="761"/>
      <c r="CW8" s="759" t="s">
        <v>514</v>
      </c>
      <c r="CX8" s="760"/>
      <c r="CY8" s="760"/>
      <c r="CZ8" s="760"/>
      <c r="DA8" s="761"/>
      <c r="DB8" s="759" t="s">
        <v>514</v>
      </c>
      <c r="DC8" s="760"/>
      <c r="DD8" s="760"/>
      <c r="DE8" s="760"/>
      <c r="DF8" s="761"/>
      <c r="DG8" s="759" t="s">
        <v>514</v>
      </c>
      <c r="DH8" s="760"/>
      <c r="DI8" s="760"/>
      <c r="DJ8" s="760"/>
      <c r="DK8" s="761"/>
      <c r="DL8" s="759" t="s">
        <v>514</v>
      </c>
      <c r="DM8" s="760"/>
      <c r="DN8" s="760"/>
      <c r="DO8" s="760"/>
      <c r="DP8" s="761"/>
      <c r="DQ8" s="759" t="s">
        <v>514</v>
      </c>
      <c r="DR8" s="760"/>
      <c r="DS8" s="760"/>
      <c r="DT8" s="760"/>
      <c r="DU8" s="761"/>
      <c r="DV8" s="756"/>
      <c r="DW8" s="757"/>
      <c r="DX8" s="757"/>
      <c r="DY8" s="757"/>
      <c r="DZ8" s="762"/>
      <c r="EA8" s="219"/>
    </row>
    <row r="9" spans="1:131" s="220" customFormat="1" ht="26.25" customHeight="1" x14ac:dyDescent="0.15">
      <c r="A9" s="223">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7"/>
      <c r="BA9" s="217"/>
      <c r="BB9" s="217"/>
      <c r="BC9" s="217"/>
      <c r="BD9" s="217"/>
      <c r="BE9" s="218"/>
      <c r="BF9" s="218"/>
      <c r="BG9" s="218"/>
      <c r="BH9" s="218"/>
      <c r="BI9" s="218"/>
      <c r="BJ9" s="218"/>
      <c r="BK9" s="218"/>
      <c r="BL9" s="218"/>
      <c r="BM9" s="218"/>
      <c r="BN9" s="218"/>
      <c r="BO9" s="218"/>
      <c r="BP9" s="218"/>
      <c r="BQ9" s="223">
        <v>3</v>
      </c>
      <c r="BR9" s="224"/>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19"/>
    </row>
    <row r="10" spans="1:131" s="220" customFormat="1" ht="26.25" customHeight="1" x14ac:dyDescent="0.15">
      <c r="A10" s="223">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7"/>
      <c r="BA10" s="217"/>
      <c r="BB10" s="217"/>
      <c r="BC10" s="217"/>
      <c r="BD10" s="217"/>
      <c r="BE10" s="218"/>
      <c r="BF10" s="218"/>
      <c r="BG10" s="218"/>
      <c r="BH10" s="218"/>
      <c r="BI10" s="218"/>
      <c r="BJ10" s="218"/>
      <c r="BK10" s="218"/>
      <c r="BL10" s="218"/>
      <c r="BM10" s="218"/>
      <c r="BN10" s="218"/>
      <c r="BO10" s="218"/>
      <c r="BP10" s="218"/>
      <c r="BQ10" s="223">
        <v>4</v>
      </c>
      <c r="BR10" s="224"/>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19"/>
    </row>
    <row r="11" spans="1:131" s="220" customFormat="1" ht="26.25" customHeight="1" x14ac:dyDescent="0.15">
      <c r="A11" s="223">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7"/>
      <c r="BA11" s="217"/>
      <c r="BB11" s="217"/>
      <c r="BC11" s="217"/>
      <c r="BD11" s="217"/>
      <c r="BE11" s="218"/>
      <c r="BF11" s="218"/>
      <c r="BG11" s="218"/>
      <c r="BH11" s="218"/>
      <c r="BI11" s="218"/>
      <c r="BJ11" s="218"/>
      <c r="BK11" s="218"/>
      <c r="BL11" s="218"/>
      <c r="BM11" s="218"/>
      <c r="BN11" s="218"/>
      <c r="BO11" s="218"/>
      <c r="BP11" s="218"/>
      <c r="BQ11" s="223">
        <v>5</v>
      </c>
      <c r="BR11" s="224"/>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19"/>
    </row>
    <row r="12" spans="1:131" s="220" customFormat="1" ht="26.25" customHeight="1" x14ac:dyDescent="0.15">
      <c r="A12" s="223">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7"/>
      <c r="BA12" s="217"/>
      <c r="BB12" s="217"/>
      <c r="BC12" s="217"/>
      <c r="BD12" s="217"/>
      <c r="BE12" s="218"/>
      <c r="BF12" s="218"/>
      <c r="BG12" s="218"/>
      <c r="BH12" s="218"/>
      <c r="BI12" s="218"/>
      <c r="BJ12" s="218"/>
      <c r="BK12" s="218"/>
      <c r="BL12" s="218"/>
      <c r="BM12" s="218"/>
      <c r="BN12" s="218"/>
      <c r="BO12" s="218"/>
      <c r="BP12" s="218"/>
      <c r="BQ12" s="223">
        <v>6</v>
      </c>
      <c r="BR12" s="224"/>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19"/>
    </row>
    <row r="13" spans="1:131" s="220" customFormat="1" ht="26.25" customHeight="1" x14ac:dyDescent="0.15">
      <c r="A13" s="223">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7"/>
      <c r="BA13" s="217"/>
      <c r="BB13" s="217"/>
      <c r="BC13" s="217"/>
      <c r="BD13" s="217"/>
      <c r="BE13" s="218"/>
      <c r="BF13" s="218"/>
      <c r="BG13" s="218"/>
      <c r="BH13" s="218"/>
      <c r="BI13" s="218"/>
      <c r="BJ13" s="218"/>
      <c r="BK13" s="218"/>
      <c r="BL13" s="218"/>
      <c r="BM13" s="218"/>
      <c r="BN13" s="218"/>
      <c r="BO13" s="218"/>
      <c r="BP13" s="218"/>
      <c r="BQ13" s="223">
        <v>7</v>
      </c>
      <c r="BR13" s="224"/>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19"/>
    </row>
    <row r="14" spans="1:131" s="220" customFormat="1" ht="26.25" customHeight="1" x14ac:dyDescent="0.15">
      <c r="A14" s="223">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7"/>
      <c r="BA14" s="217"/>
      <c r="BB14" s="217"/>
      <c r="BC14" s="217"/>
      <c r="BD14" s="217"/>
      <c r="BE14" s="218"/>
      <c r="BF14" s="218"/>
      <c r="BG14" s="218"/>
      <c r="BH14" s="218"/>
      <c r="BI14" s="218"/>
      <c r="BJ14" s="218"/>
      <c r="BK14" s="218"/>
      <c r="BL14" s="218"/>
      <c r="BM14" s="218"/>
      <c r="BN14" s="218"/>
      <c r="BO14" s="218"/>
      <c r="BP14" s="218"/>
      <c r="BQ14" s="223">
        <v>8</v>
      </c>
      <c r="BR14" s="224"/>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19"/>
    </row>
    <row r="15" spans="1:131" s="220" customFormat="1" ht="26.25" customHeight="1" x14ac:dyDescent="0.15">
      <c r="A15" s="223">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7"/>
      <c r="BA15" s="217"/>
      <c r="BB15" s="217"/>
      <c r="BC15" s="217"/>
      <c r="BD15" s="217"/>
      <c r="BE15" s="218"/>
      <c r="BF15" s="218"/>
      <c r="BG15" s="218"/>
      <c r="BH15" s="218"/>
      <c r="BI15" s="218"/>
      <c r="BJ15" s="218"/>
      <c r="BK15" s="218"/>
      <c r="BL15" s="218"/>
      <c r="BM15" s="218"/>
      <c r="BN15" s="218"/>
      <c r="BO15" s="218"/>
      <c r="BP15" s="218"/>
      <c r="BQ15" s="223">
        <v>9</v>
      </c>
      <c r="BR15" s="224"/>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19"/>
    </row>
    <row r="16" spans="1:131" s="220" customFormat="1" ht="26.25" customHeight="1" x14ac:dyDescent="0.15">
      <c r="A16" s="223">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7"/>
      <c r="BA16" s="217"/>
      <c r="BB16" s="217"/>
      <c r="BC16" s="217"/>
      <c r="BD16" s="217"/>
      <c r="BE16" s="218"/>
      <c r="BF16" s="218"/>
      <c r="BG16" s="218"/>
      <c r="BH16" s="218"/>
      <c r="BI16" s="218"/>
      <c r="BJ16" s="218"/>
      <c r="BK16" s="218"/>
      <c r="BL16" s="218"/>
      <c r="BM16" s="218"/>
      <c r="BN16" s="218"/>
      <c r="BO16" s="218"/>
      <c r="BP16" s="218"/>
      <c r="BQ16" s="223">
        <v>10</v>
      </c>
      <c r="BR16" s="224"/>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19"/>
    </row>
    <row r="17" spans="1:131" s="220" customFormat="1" ht="26.25" customHeight="1" x14ac:dyDescent="0.15">
      <c r="A17" s="223">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7"/>
      <c r="BA17" s="217"/>
      <c r="BB17" s="217"/>
      <c r="BC17" s="217"/>
      <c r="BD17" s="217"/>
      <c r="BE17" s="218"/>
      <c r="BF17" s="218"/>
      <c r="BG17" s="218"/>
      <c r="BH17" s="218"/>
      <c r="BI17" s="218"/>
      <c r="BJ17" s="218"/>
      <c r="BK17" s="218"/>
      <c r="BL17" s="218"/>
      <c r="BM17" s="218"/>
      <c r="BN17" s="218"/>
      <c r="BO17" s="218"/>
      <c r="BP17" s="218"/>
      <c r="BQ17" s="223">
        <v>11</v>
      </c>
      <c r="BR17" s="224"/>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19"/>
    </row>
    <row r="18" spans="1:131" s="220" customFormat="1" ht="26.25" customHeight="1" x14ac:dyDescent="0.15">
      <c r="A18" s="223">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7"/>
      <c r="BA18" s="217"/>
      <c r="BB18" s="217"/>
      <c r="BC18" s="217"/>
      <c r="BD18" s="217"/>
      <c r="BE18" s="218"/>
      <c r="BF18" s="218"/>
      <c r="BG18" s="218"/>
      <c r="BH18" s="218"/>
      <c r="BI18" s="218"/>
      <c r="BJ18" s="218"/>
      <c r="BK18" s="218"/>
      <c r="BL18" s="218"/>
      <c r="BM18" s="218"/>
      <c r="BN18" s="218"/>
      <c r="BO18" s="218"/>
      <c r="BP18" s="218"/>
      <c r="BQ18" s="223">
        <v>12</v>
      </c>
      <c r="BR18" s="224"/>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19"/>
    </row>
    <row r="19" spans="1:131" s="220" customFormat="1" ht="26.25" customHeight="1" x14ac:dyDescent="0.15">
      <c r="A19" s="223">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7"/>
      <c r="BA19" s="217"/>
      <c r="BB19" s="217"/>
      <c r="BC19" s="217"/>
      <c r="BD19" s="217"/>
      <c r="BE19" s="218"/>
      <c r="BF19" s="218"/>
      <c r="BG19" s="218"/>
      <c r="BH19" s="218"/>
      <c r="BI19" s="218"/>
      <c r="BJ19" s="218"/>
      <c r="BK19" s="218"/>
      <c r="BL19" s="218"/>
      <c r="BM19" s="218"/>
      <c r="BN19" s="218"/>
      <c r="BO19" s="218"/>
      <c r="BP19" s="218"/>
      <c r="BQ19" s="223">
        <v>13</v>
      </c>
      <c r="BR19" s="224"/>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19"/>
    </row>
    <row r="20" spans="1:131" s="220" customFormat="1" ht="26.25" customHeight="1" x14ac:dyDescent="0.15">
      <c r="A20" s="223">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7"/>
      <c r="BA20" s="217"/>
      <c r="BB20" s="217"/>
      <c r="BC20" s="217"/>
      <c r="BD20" s="217"/>
      <c r="BE20" s="218"/>
      <c r="BF20" s="218"/>
      <c r="BG20" s="218"/>
      <c r="BH20" s="218"/>
      <c r="BI20" s="218"/>
      <c r="BJ20" s="218"/>
      <c r="BK20" s="218"/>
      <c r="BL20" s="218"/>
      <c r="BM20" s="218"/>
      <c r="BN20" s="218"/>
      <c r="BO20" s="218"/>
      <c r="BP20" s="218"/>
      <c r="BQ20" s="223">
        <v>14</v>
      </c>
      <c r="BR20" s="224"/>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19"/>
    </row>
    <row r="21" spans="1:131" s="220" customFormat="1" ht="26.25" customHeight="1" thickBot="1" x14ac:dyDescent="0.2">
      <c r="A21" s="223">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7"/>
      <c r="BA21" s="217"/>
      <c r="BB21" s="217"/>
      <c r="BC21" s="217"/>
      <c r="BD21" s="217"/>
      <c r="BE21" s="218"/>
      <c r="BF21" s="218"/>
      <c r="BG21" s="218"/>
      <c r="BH21" s="218"/>
      <c r="BI21" s="218"/>
      <c r="BJ21" s="218"/>
      <c r="BK21" s="218"/>
      <c r="BL21" s="218"/>
      <c r="BM21" s="218"/>
      <c r="BN21" s="218"/>
      <c r="BO21" s="218"/>
      <c r="BP21" s="218"/>
      <c r="BQ21" s="223">
        <v>15</v>
      </c>
      <c r="BR21" s="224"/>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19"/>
    </row>
    <row r="22" spans="1:131" s="220" customFormat="1" ht="26.25" customHeight="1" x14ac:dyDescent="0.15">
      <c r="A22" s="223">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388</v>
      </c>
      <c r="BA22" s="789"/>
      <c r="BB22" s="789"/>
      <c r="BC22" s="789"/>
      <c r="BD22" s="790"/>
      <c r="BE22" s="218"/>
      <c r="BF22" s="218"/>
      <c r="BG22" s="218"/>
      <c r="BH22" s="218"/>
      <c r="BI22" s="218"/>
      <c r="BJ22" s="218"/>
      <c r="BK22" s="218"/>
      <c r="BL22" s="218"/>
      <c r="BM22" s="218"/>
      <c r="BN22" s="218"/>
      <c r="BO22" s="218"/>
      <c r="BP22" s="218"/>
      <c r="BQ22" s="223">
        <v>16</v>
      </c>
      <c r="BR22" s="224"/>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19"/>
    </row>
    <row r="23" spans="1:131" s="220" customFormat="1" ht="26.25" customHeight="1" thickBot="1" x14ac:dyDescent="0.2">
      <c r="A23" s="225" t="s">
        <v>389</v>
      </c>
      <c r="B23" s="772" t="s">
        <v>390</v>
      </c>
      <c r="C23" s="773"/>
      <c r="D23" s="773"/>
      <c r="E23" s="773"/>
      <c r="F23" s="773"/>
      <c r="G23" s="773"/>
      <c r="H23" s="773"/>
      <c r="I23" s="773"/>
      <c r="J23" s="773"/>
      <c r="K23" s="773"/>
      <c r="L23" s="773"/>
      <c r="M23" s="773"/>
      <c r="N23" s="773"/>
      <c r="O23" s="773"/>
      <c r="P23" s="774"/>
      <c r="Q23" s="775">
        <v>3570</v>
      </c>
      <c r="R23" s="776"/>
      <c r="S23" s="776"/>
      <c r="T23" s="776"/>
      <c r="U23" s="776"/>
      <c r="V23" s="776">
        <v>3357</v>
      </c>
      <c r="W23" s="776"/>
      <c r="X23" s="776"/>
      <c r="Y23" s="776"/>
      <c r="Z23" s="776"/>
      <c r="AA23" s="776">
        <v>213</v>
      </c>
      <c r="AB23" s="776"/>
      <c r="AC23" s="776"/>
      <c r="AD23" s="776"/>
      <c r="AE23" s="777"/>
      <c r="AF23" s="778">
        <v>104</v>
      </c>
      <c r="AG23" s="776"/>
      <c r="AH23" s="776"/>
      <c r="AI23" s="776"/>
      <c r="AJ23" s="779"/>
      <c r="AK23" s="780"/>
      <c r="AL23" s="781"/>
      <c r="AM23" s="781"/>
      <c r="AN23" s="781"/>
      <c r="AO23" s="781"/>
      <c r="AP23" s="776">
        <v>3124</v>
      </c>
      <c r="AQ23" s="776"/>
      <c r="AR23" s="776"/>
      <c r="AS23" s="776"/>
      <c r="AT23" s="776"/>
      <c r="AU23" s="792"/>
      <c r="AV23" s="792"/>
      <c r="AW23" s="792"/>
      <c r="AX23" s="792"/>
      <c r="AY23" s="793"/>
      <c r="AZ23" s="794" t="s">
        <v>391</v>
      </c>
      <c r="BA23" s="795"/>
      <c r="BB23" s="795"/>
      <c r="BC23" s="795"/>
      <c r="BD23" s="796"/>
      <c r="BE23" s="218"/>
      <c r="BF23" s="218"/>
      <c r="BG23" s="218"/>
      <c r="BH23" s="218"/>
      <c r="BI23" s="218"/>
      <c r="BJ23" s="218"/>
      <c r="BK23" s="218"/>
      <c r="BL23" s="218"/>
      <c r="BM23" s="218"/>
      <c r="BN23" s="218"/>
      <c r="BO23" s="218"/>
      <c r="BP23" s="218"/>
      <c r="BQ23" s="223">
        <v>17</v>
      </c>
      <c r="BR23" s="224"/>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19"/>
    </row>
    <row r="24" spans="1:131" s="220" customFormat="1" ht="26.25" customHeight="1" x14ac:dyDescent="0.15">
      <c r="A24" s="791" t="s">
        <v>392</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7"/>
      <c r="BA24" s="217"/>
      <c r="BB24" s="217"/>
      <c r="BC24" s="217"/>
      <c r="BD24" s="217"/>
      <c r="BE24" s="218"/>
      <c r="BF24" s="218"/>
      <c r="BG24" s="218"/>
      <c r="BH24" s="218"/>
      <c r="BI24" s="218"/>
      <c r="BJ24" s="218"/>
      <c r="BK24" s="218"/>
      <c r="BL24" s="218"/>
      <c r="BM24" s="218"/>
      <c r="BN24" s="218"/>
      <c r="BO24" s="218"/>
      <c r="BP24" s="218"/>
      <c r="BQ24" s="223">
        <v>18</v>
      </c>
      <c r="BR24" s="224"/>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19"/>
    </row>
    <row r="25" spans="1:131" ht="26.25" customHeight="1" thickBot="1" x14ac:dyDescent="0.2">
      <c r="A25" s="708" t="s">
        <v>393</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7"/>
      <c r="BK25" s="217"/>
      <c r="BL25" s="217"/>
      <c r="BM25" s="217"/>
      <c r="BN25" s="217"/>
      <c r="BO25" s="226"/>
      <c r="BP25" s="226"/>
      <c r="BQ25" s="223">
        <v>19</v>
      </c>
      <c r="BR25" s="224"/>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5"/>
    </row>
    <row r="26" spans="1:131" ht="26.25" customHeight="1" x14ac:dyDescent="0.15">
      <c r="A26" s="710" t="s">
        <v>370</v>
      </c>
      <c r="B26" s="711"/>
      <c r="C26" s="711"/>
      <c r="D26" s="711"/>
      <c r="E26" s="711"/>
      <c r="F26" s="711"/>
      <c r="G26" s="711"/>
      <c r="H26" s="711"/>
      <c r="I26" s="711"/>
      <c r="J26" s="711"/>
      <c r="K26" s="711"/>
      <c r="L26" s="711"/>
      <c r="M26" s="711"/>
      <c r="N26" s="711"/>
      <c r="O26" s="711"/>
      <c r="P26" s="712"/>
      <c r="Q26" s="716" t="s">
        <v>394</v>
      </c>
      <c r="R26" s="717"/>
      <c r="S26" s="717"/>
      <c r="T26" s="717"/>
      <c r="U26" s="718"/>
      <c r="V26" s="716" t="s">
        <v>395</v>
      </c>
      <c r="W26" s="717"/>
      <c r="X26" s="717"/>
      <c r="Y26" s="717"/>
      <c r="Z26" s="718"/>
      <c r="AA26" s="716" t="s">
        <v>396</v>
      </c>
      <c r="AB26" s="717"/>
      <c r="AC26" s="717"/>
      <c r="AD26" s="717"/>
      <c r="AE26" s="717"/>
      <c r="AF26" s="797" t="s">
        <v>397</v>
      </c>
      <c r="AG26" s="798"/>
      <c r="AH26" s="798"/>
      <c r="AI26" s="798"/>
      <c r="AJ26" s="799"/>
      <c r="AK26" s="717" t="s">
        <v>398</v>
      </c>
      <c r="AL26" s="717"/>
      <c r="AM26" s="717"/>
      <c r="AN26" s="717"/>
      <c r="AO26" s="718"/>
      <c r="AP26" s="716" t="s">
        <v>399</v>
      </c>
      <c r="AQ26" s="717"/>
      <c r="AR26" s="717"/>
      <c r="AS26" s="717"/>
      <c r="AT26" s="718"/>
      <c r="AU26" s="716" t="s">
        <v>400</v>
      </c>
      <c r="AV26" s="717"/>
      <c r="AW26" s="717"/>
      <c r="AX26" s="717"/>
      <c r="AY26" s="718"/>
      <c r="AZ26" s="716" t="s">
        <v>401</v>
      </c>
      <c r="BA26" s="717"/>
      <c r="BB26" s="717"/>
      <c r="BC26" s="717"/>
      <c r="BD26" s="718"/>
      <c r="BE26" s="716" t="s">
        <v>377</v>
      </c>
      <c r="BF26" s="717"/>
      <c r="BG26" s="717"/>
      <c r="BH26" s="717"/>
      <c r="BI26" s="723"/>
      <c r="BJ26" s="217"/>
      <c r="BK26" s="217"/>
      <c r="BL26" s="217"/>
      <c r="BM26" s="217"/>
      <c r="BN26" s="217"/>
      <c r="BO26" s="226"/>
      <c r="BP26" s="226"/>
      <c r="BQ26" s="223">
        <v>20</v>
      </c>
      <c r="BR26" s="224"/>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5"/>
    </row>
    <row r="27" spans="1:131" ht="26.25" customHeight="1" thickBot="1" x14ac:dyDescent="0.2">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7"/>
      <c r="BK27" s="217"/>
      <c r="BL27" s="217"/>
      <c r="BM27" s="217"/>
      <c r="BN27" s="217"/>
      <c r="BO27" s="226"/>
      <c r="BP27" s="226"/>
      <c r="BQ27" s="223">
        <v>21</v>
      </c>
      <c r="BR27" s="224"/>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5"/>
    </row>
    <row r="28" spans="1:131" ht="26.25" customHeight="1" thickTop="1" x14ac:dyDescent="0.15">
      <c r="A28" s="227">
        <v>1</v>
      </c>
      <c r="B28" s="732" t="s">
        <v>402</v>
      </c>
      <c r="C28" s="733"/>
      <c r="D28" s="733"/>
      <c r="E28" s="733"/>
      <c r="F28" s="733"/>
      <c r="G28" s="733"/>
      <c r="H28" s="733"/>
      <c r="I28" s="733"/>
      <c r="J28" s="733"/>
      <c r="K28" s="733"/>
      <c r="L28" s="733"/>
      <c r="M28" s="733"/>
      <c r="N28" s="733"/>
      <c r="O28" s="733"/>
      <c r="P28" s="734"/>
      <c r="Q28" s="805">
        <v>293</v>
      </c>
      <c r="R28" s="806"/>
      <c r="S28" s="806"/>
      <c r="T28" s="806"/>
      <c r="U28" s="806"/>
      <c r="V28" s="806">
        <v>265</v>
      </c>
      <c r="W28" s="806"/>
      <c r="X28" s="806"/>
      <c r="Y28" s="806"/>
      <c r="Z28" s="806"/>
      <c r="AA28" s="806">
        <v>28</v>
      </c>
      <c r="AB28" s="806"/>
      <c r="AC28" s="806"/>
      <c r="AD28" s="806"/>
      <c r="AE28" s="807"/>
      <c r="AF28" s="808">
        <v>46</v>
      </c>
      <c r="AG28" s="806"/>
      <c r="AH28" s="806"/>
      <c r="AI28" s="806"/>
      <c r="AJ28" s="809"/>
      <c r="AK28" s="810">
        <v>26</v>
      </c>
      <c r="AL28" s="811"/>
      <c r="AM28" s="811"/>
      <c r="AN28" s="811"/>
      <c r="AO28" s="811"/>
      <c r="AP28" s="811" t="s">
        <v>579</v>
      </c>
      <c r="AQ28" s="811"/>
      <c r="AR28" s="811"/>
      <c r="AS28" s="811"/>
      <c r="AT28" s="811"/>
      <c r="AU28" s="811" t="s">
        <v>579</v>
      </c>
      <c r="AV28" s="811"/>
      <c r="AW28" s="811"/>
      <c r="AX28" s="811"/>
      <c r="AY28" s="811"/>
      <c r="AZ28" s="812" t="s">
        <v>579</v>
      </c>
      <c r="BA28" s="812"/>
      <c r="BB28" s="812"/>
      <c r="BC28" s="812"/>
      <c r="BD28" s="812"/>
      <c r="BE28" s="803"/>
      <c r="BF28" s="803"/>
      <c r="BG28" s="803"/>
      <c r="BH28" s="803"/>
      <c r="BI28" s="804"/>
      <c r="BJ28" s="217"/>
      <c r="BK28" s="217"/>
      <c r="BL28" s="217"/>
      <c r="BM28" s="217"/>
      <c r="BN28" s="217"/>
      <c r="BO28" s="226"/>
      <c r="BP28" s="226"/>
      <c r="BQ28" s="223">
        <v>22</v>
      </c>
      <c r="BR28" s="224"/>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5"/>
    </row>
    <row r="29" spans="1:131" ht="26.25" customHeight="1" x14ac:dyDescent="0.15">
      <c r="A29" s="227">
        <v>2</v>
      </c>
      <c r="B29" s="763" t="s">
        <v>403</v>
      </c>
      <c r="C29" s="764"/>
      <c r="D29" s="764"/>
      <c r="E29" s="764"/>
      <c r="F29" s="764"/>
      <c r="G29" s="764"/>
      <c r="H29" s="764"/>
      <c r="I29" s="764"/>
      <c r="J29" s="764"/>
      <c r="K29" s="764"/>
      <c r="L29" s="764"/>
      <c r="M29" s="764"/>
      <c r="N29" s="764"/>
      <c r="O29" s="764"/>
      <c r="P29" s="765"/>
      <c r="Q29" s="766">
        <v>528</v>
      </c>
      <c r="R29" s="767"/>
      <c r="S29" s="767"/>
      <c r="T29" s="767"/>
      <c r="U29" s="767"/>
      <c r="V29" s="767">
        <v>462</v>
      </c>
      <c r="W29" s="767"/>
      <c r="X29" s="767"/>
      <c r="Y29" s="767"/>
      <c r="Z29" s="767"/>
      <c r="AA29" s="767">
        <v>66</v>
      </c>
      <c r="AB29" s="767"/>
      <c r="AC29" s="767"/>
      <c r="AD29" s="767"/>
      <c r="AE29" s="768"/>
      <c r="AF29" s="769">
        <v>81</v>
      </c>
      <c r="AG29" s="770"/>
      <c r="AH29" s="770"/>
      <c r="AI29" s="770"/>
      <c r="AJ29" s="771"/>
      <c r="AK29" s="817">
        <v>80</v>
      </c>
      <c r="AL29" s="813"/>
      <c r="AM29" s="813"/>
      <c r="AN29" s="813"/>
      <c r="AO29" s="813"/>
      <c r="AP29" s="813" t="s">
        <v>579</v>
      </c>
      <c r="AQ29" s="813"/>
      <c r="AR29" s="813"/>
      <c r="AS29" s="813"/>
      <c r="AT29" s="813"/>
      <c r="AU29" s="813" t="s">
        <v>579</v>
      </c>
      <c r="AV29" s="813"/>
      <c r="AW29" s="813"/>
      <c r="AX29" s="813"/>
      <c r="AY29" s="813"/>
      <c r="AZ29" s="814" t="s">
        <v>579</v>
      </c>
      <c r="BA29" s="814"/>
      <c r="BB29" s="814"/>
      <c r="BC29" s="814"/>
      <c r="BD29" s="814"/>
      <c r="BE29" s="815"/>
      <c r="BF29" s="815"/>
      <c r="BG29" s="815"/>
      <c r="BH29" s="815"/>
      <c r="BI29" s="816"/>
      <c r="BJ29" s="217"/>
      <c r="BK29" s="217"/>
      <c r="BL29" s="217"/>
      <c r="BM29" s="217"/>
      <c r="BN29" s="217"/>
      <c r="BO29" s="226"/>
      <c r="BP29" s="226"/>
      <c r="BQ29" s="223">
        <v>23</v>
      </c>
      <c r="BR29" s="224"/>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5"/>
    </row>
    <row r="30" spans="1:131" ht="26.25" customHeight="1" x14ac:dyDescent="0.15">
      <c r="A30" s="227">
        <v>3</v>
      </c>
      <c r="B30" s="763" t="s">
        <v>404</v>
      </c>
      <c r="C30" s="764"/>
      <c r="D30" s="764"/>
      <c r="E30" s="764"/>
      <c r="F30" s="764"/>
      <c r="G30" s="764"/>
      <c r="H30" s="764"/>
      <c r="I30" s="764"/>
      <c r="J30" s="764"/>
      <c r="K30" s="764"/>
      <c r="L30" s="764"/>
      <c r="M30" s="764"/>
      <c r="N30" s="764"/>
      <c r="O30" s="764"/>
      <c r="P30" s="765"/>
      <c r="Q30" s="766">
        <v>49</v>
      </c>
      <c r="R30" s="767"/>
      <c r="S30" s="767"/>
      <c r="T30" s="767"/>
      <c r="U30" s="767"/>
      <c r="V30" s="767">
        <v>47</v>
      </c>
      <c r="W30" s="767"/>
      <c r="X30" s="767"/>
      <c r="Y30" s="767"/>
      <c r="Z30" s="767"/>
      <c r="AA30" s="767">
        <v>2</v>
      </c>
      <c r="AB30" s="767"/>
      <c r="AC30" s="767"/>
      <c r="AD30" s="767"/>
      <c r="AE30" s="768"/>
      <c r="AF30" s="769">
        <v>1</v>
      </c>
      <c r="AG30" s="770"/>
      <c r="AH30" s="770"/>
      <c r="AI30" s="770"/>
      <c r="AJ30" s="771"/>
      <c r="AK30" s="817">
        <v>17</v>
      </c>
      <c r="AL30" s="813"/>
      <c r="AM30" s="813"/>
      <c r="AN30" s="813"/>
      <c r="AO30" s="813"/>
      <c r="AP30" s="813" t="s">
        <v>579</v>
      </c>
      <c r="AQ30" s="813"/>
      <c r="AR30" s="813"/>
      <c r="AS30" s="813"/>
      <c r="AT30" s="813"/>
      <c r="AU30" s="813" t="s">
        <v>579</v>
      </c>
      <c r="AV30" s="813"/>
      <c r="AW30" s="813"/>
      <c r="AX30" s="813"/>
      <c r="AY30" s="813"/>
      <c r="AZ30" s="814" t="s">
        <v>579</v>
      </c>
      <c r="BA30" s="814"/>
      <c r="BB30" s="814"/>
      <c r="BC30" s="814"/>
      <c r="BD30" s="814"/>
      <c r="BE30" s="815"/>
      <c r="BF30" s="815"/>
      <c r="BG30" s="815"/>
      <c r="BH30" s="815"/>
      <c r="BI30" s="816"/>
      <c r="BJ30" s="217"/>
      <c r="BK30" s="217"/>
      <c r="BL30" s="217"/>
      <c r="BM30" s="217"/>
      <c r="BN30" s="217"/>
      <c r="BO30" s="226"/>
      <c r="BP30" s="226"/>
      <c r="BQ30" s="223">
        <v>24</v>
      </c>
      <c r="BR30" s="224"/>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5"/>
    </row>
    <row r="31" spans="1:131" ht="26.25" customHeight="1" x14ac:dyDescent="0.15">
      <c r="A31" s="227">
        <v>4</v>
      </c>
      <c r="B31" s="763" t="s">
        <v>405</v>
      </c>
      <c r="C31" s="764"/>
      <c r="D31" s="764"/>
      <c r="E31" s="764"/>
      <c r="F31" s="764"/>
      <c r="G31" s="764"/>
      <c r="H31" s="764"/>
      <c r="I31" s="764"/>
      <c r="J31" s="764"/>
      <c r="K31" s="764"/>
      <c r="L31" s="764"/>
      <c r="M31" s="764"/>
      <c r="N31" s="764"/>
      <c r="O31" s="764"/>
      <c r="P31" s="765"/>
      <c r="Q31" s="766">
        <v>141</v>
      </c>
      <c r="R31" s="767"/>
      <c r="S31" s="767"/>
      <c r="T31" s="767"/>
      <c r="U31" s="767"/>
      <c r="V31" s="767">
        <v>138</v>
      </c>
      <c r="W31" s="767"/>
      <c r="X31" s="767"/>
      <c r="Y31" s="767"/>
      <c r="Z31" s="767"/>
      <c r="AA31" s="767">
        <v>3</v>
      </c>
      <c r="AB31" s="767"/>
      <c r="AC31" s="767"/>
      <c r="AD31" s="767"/>
      <c r="AE31" s="768"/>
      <c r="AF31" s="769">
        <v>2</v>
      </c>
      <c r="AG31" s="770"/>
      <c r="AH31" s="770"/>
      <c r="AI31" s="770"/>
      <c r="AJ31" s="771"/>
      <c r="AK31" s="817">
        <v>51</v>
      </c>
      <c r="AL31" s="813"/>
      <c r="AM31" s="813"/>
      <c r="AN31" s="813"/>
      <c r="AO31" s="813"/>
      <c r="AP31" s="813">
        <v>644</v>
      </c>
      <c r="AQ31" s="813"/>
      <c r="AR31" s="813"/>
      <c r="AS31" s="813"/>
      <c r="AT31" s="813"/>
      <c r="AU31" s="813">
        <v>466</v>
      </c>
      <c r="AV31" s="813"/>
      <c r="AW31" s="813"/>
      <c r="AX31" s="813"/>
      <c r="AY31" s="813"/>
      <c r="AZ31" s="814" t="s">
        <v>579</v>
      </c>
      <c r="BA31" s="814"/>
      <c r="BB31" s="814"/>
      <c r="BC31" s="814"/>
      <c r="BD31" s="814"/>
      <c r="BE31" s="815" t="s">
        <v>406</v>
      </c>
      <c r="BF31" s="815"/>
      <c r="BG31" s="815"/>
      <c r="BH31" s="815"/>
      <c r="BI31" s="816"/>
      <c r="BJ31" s="217"/>
      <c r="BK31" s="217"/>
      <c r="BL31" s="217"/>
      <c r="BM31" s="217"/>
      <c r="BN31" s="217"/>
      <c r="BO31" s="226"/>
      <c r="BP31" s="226"/>
      <c r="BQ31" s="223">
        <v>25</v>
      </c>
      <c r="BR31" s="224"/>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5"/>
    </row>
    <row r="32" spans="1:131" ht="26.25" customHeight="1" x14ac:dyDescent="0.15">
      <c r="A32" s="227">
        <v>5</v>
      </c>
      <c r="B32" s="763" t="s">
        <v>407</v>
      </c>
      <c r="C32" s="764"/>
      <c r="D32" s="764"/>
      <c r="E32" s="764"/>
      <c r="F32" s="764"/>
      <c r="G32" s="764"/>
      <c r="H32" s="764"/>
      <c r="I32" s="764"/>
      <c r="J32" s="764"/>
      <c r="K32" s="764"/>
      <c r="L32" s="764"/>
      <c r="M32" s="764"/>
      <c r="N32" s="764"/>
      <c r="O32" s="764"/>
      <c r="P32" s="765"/>
      <c r="Q32" s="766">
        <v>159</v>
      </c>
      <c r="R32" s="767"/>
      <c r="S32" s="767"/>
      <c r="T32" s="767"/>
      <c r="U32" s="767"/>
      <c r="V32" s="767">
        <v>151</v>
      </c>
      <c r="W32" s="767"/>
      <c r="X32" s="767"/>
      <c r="Y32" s="767"/>
      <c r="Z32" s="767"/>
      <c r="AA32" s="767">
        <v>8</v>
      </c>
      <c r="AB32" s="767"/>
      <c r="AC32" s="767"/>
      <c r="AD32" s="767"/>
      <c r="AE32" s="768"/>
      <c r="AF32" s="769">
        <v>4</v>
      </c>
      <c r="AG32" s="770"/>
      <c r="AH32" s="770"/>
      <c r="AI32" s="770"/>
      <c r="AJ32" s="771"/>
      <c r="AK32" s="817">
        <v>81</v>
      </c>
      <c r="AL32" s="813"/>
      <c r="AM32" s="813"/>
      <c r="AN32" s="813"/>
      <c r="AO32" s="813"/>
      <c r="AP32" s="813">
        <v>791</v>
      </c>
      <c r="AQ32" s="813"/>
      <c r="AR32" s="813"/>
      <c r="AS32" s="813"/>
      <c r="AT32" s="813"/>
      <c r="AU32" s="813">
        <v>741</v>
      </c>
      <c r="AV32" s="813"/>
      <c r="AW32" s="813"/>
      <c r="AX32" s="813"/>
      <c r="AY32" s="813"/>
      <c r="AZ32" s="814" t="s">
        <v>579</v>
      </c>
      <c r="BA32" s="814"/>
      <c r="BB32" s="814"/>
      <c r="BC32" s="814"/>
      <c r="BD32" s="814"/>
      <c r="BE32" s="815" t="s">
        <v>408</v>
      </c>
      <c r="BF32" s="815"/>
      <c r="BG32" s="815"/>
      <c r="BH32" s="815"/>
      <c r="BI32" s="816"/>
      <c r="BJ32" s="217"/>
      <c r="BK32" s="217"/>
      <c r="BL32" s="217"/>
      <c r="BM32" s="217"/>
      <c r="BN32" s="217"/>
      <c r="BO32" s="226"/>
      <c r="BP32" s="226"/>
      <c r="BQ32" s="223">
        <v>26</v>
      </c>
      <c r="BR32" s="224"/>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5"/>
    </row>
    <row r="33" spans="1:131" ht="26.25" customHeight="1" x14ac:dyDescent="0.15">
      <c r="A33" s="227">
        <v>6</v>
      </c>
      <c r="B33" s="763" t="s">
        <v>409</v>
      </c>
      <c r="C33" s="764"/>
      <c r="D33" s="764"/>
      <c r="E33" s="764"/>
      <c r="F33" s="764"/>
      <c r="G33" s="764"/>
      <c r="H33" s="764"/>
      <c r="I33" s="764"/>
      <c r="J33" s="764"/>
      <c r="K33" s="764"/>
      <c r="L33" s="764"/>
      <c r="M33" s="764"/>
      <c r="N33" s="764"/>
      <c r="O33" s="764"/>
      <c r="P33" s="765"/>
      <c r="Q33" s="766">
        <v>1</v>
      </c>
      <c r="R33" s="767"/>
      <c r="S33" s="767"/>
      <c r="T33" s="767"/>
      <c r="U33" s="767"/>
      <c r="V33" s="767">
        <v>0</v>
      </c>
      <c r="W33" s="767"/>
      <c r="X33" s="767"/>
      <c r="Y33" s="767"/>
      <c r="Z33" s="767"/>
      <c r="AA33" s="767">
        <v>1</v>
      </c>
      <c r="AB33" s="767"/>
      <c r="AC33" s="767"/>
      <c r="AD33" s="767"/>
      <c r="AE33" s="768"/>
      <c r="AF33" s="769">
        <v>1816</v>
      </c>
      <c r="AG33" s="770"/>
      <c r="AH33" s="770"/>
      <c r="AI33" s="770"/>
      <c r="AJ33" s="771"/>
      <c r="AK33" s="817" t="s">
        <v>579</v>
      </c>
      <c r="AL33" s="813"/>
      <c r="AM33" s="813"/>
      <c r="AN33" s="813"/>
      <c r="AO33" s="813"/>
      <c r="AP33" s="813" t="s">
        <v>579</v>
      </c>
      <c r="AQ33" s="813"/>
      <c r="AR33" s="813"/>
      <c r="AS33" s="813"/>
      <c r="AT33" s="813"/>
      <c r="AU33" s="813" t="s">
        <v>579</v>
      </c>
      <c r="AV33" s="813"/>
      <c r="AW33" s="813"/>
      <c r="AX33" s="813"/>
      <c r="AY33" s="813"/>
      <c r="AZ33" s="814" t="s">
        <v>579</v>
      </c>
      <c r="BA33" s="814"/>
      <c r="BB33" s="814"/>
      <c r="BC33" s="814"/>
      <c r="BD33" s="814"/>
      <c r="BE33" s="815" t="s">
        <v>410</v>
      </c>
      <c r="BF33" s="815"/>
      <c r="BG33" s="815"/>
      <c r="BH33" s="815"/>
      <c r="BI33" s="816"/>
      <c r="BJ33" s="217"/>
      <c r="BK33" s="217"/>
      <c r="BL33" s="217"/>
      <c r="BM33" s="217"/>
      <c r="BN33" s="217"/>
      <c r="BO33" s="226"/>
      <c r="BP33" s="226"/>
      <c r="BQ33" s="223">
        <v>27</v>
      </c>
      <c r="BR33" s="224"/>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5"/>
    </row>
    <row r="34" spans="1:131" ht="26.25" customHeight="1" x14ac:dyDescent="0.15">
      <c r="A34" s="227">
        <v>7</v>
      </c>
      <c r="B34" s="763" t="s">
        <v>411</v>
      </c>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t="s">
        <v>391</v>
      </c>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t="s">
        <v>408</v>
      </c>
      <c r="BF34" s="815"/>
      <c r="BG34" s="815"/>
      <c r="BH34" s="815"/>
      <c r="BI34" s="816"/>
      <c r="BJ34" s="217"/>
      <c r="BK34" s="217"/>
      <c r="BL34" s="217"/>
      <c r="BM34" s="217"/>
      <c r="BN34" s="217"/>
      <c r="BO34" s="226"/>
      <c r="BP34" s="226"/>
      <c r="BQ34" s="223">
        <v>28</v>
      </c>
      <c r="BR34" s="224"/>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5"/>
    </row>
    <row r="35" spans="1:131" ht="26.25" customHeight="1" x14ac:dyDescent="0.15">
      <c r="A35" s="227">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17"/>
      <c r="BK35" s="217"/>
      <c r="BL35" s="217"/>
      <c r="BM35" s="217"/>
      <c r="BN35" s="217"/>
      <c r="BO35" s="226"/>
      <c r="BP35" s="226"/>
      <c r="BQ35" s="223">
        <v>29</v>
      </c>
      <c r="BR35" s="224"/>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5"/>
    </row>
    <row r="36" spans="1:131" ht="26.25" customHeight="1" x14ac:dyDescent="0.15">
      <c r="A36" s="227">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17"/>
      <c r="BK36" s="217"/>
      <c r="BL36" s="217"/>
      <c r="BM36" s="217"/>
      <c r="BN36" s="217"/>
      <c r="BO36" s="226"/>
      <c r="BP36" s="226"/>
      <c r="BQ36" s="223">
        <v>30</v>
      </c>
      <c r="BR36" s="224"/>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5"/>
    </row>
    <row r="37" spans="1:131" ht="26.25" customHeight="1" x14ac:dyDescent="0.15">
      <c r="A37" s="227">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17"/>
      <c r="BK37" s="217"/>
      <c r="BL37" s="217"/>
      <c r="BM37" s="217"/>
      <c r="BN37" s="217"/>
      <c r="BO37" s="226"/>
      <c r="BP37" s="226"/>
      <c r="BQ37" s="223">
        <v>31</v>
      </c>
      <c r="BR37" s="224"/>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5"/>
    </row>
    <row r="38" spans="1:131" ht="26.25" customHeight="1" x14ac:dyDescent="0.15">
      <c r="A38" s="227">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7"/>
      <c r="BK38" s="217"/>
      <c r="BL38" s="217"/>
      <c r="BM38" s="217"/>
      <c r="BN38" s="217"/>
      <c r="BO38" s="226"/>
      <c r="BP38" s="226"/>
      <c r="BQ38" s="223">
        <v>32</v>
      </c>
      <c r="BR38" s="224"/>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5"/>
    </row>
    <row r="39" spans="1:131" ht="26.25" customHeight="1" x14ac:dyDescent="0.15">
      <c r="A39" s="227">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7"/>
      <c r="BK39" s="217"/>
      <c r="BL39" s="217"/>
      <c r="BM39" s="217"/>
      <c r="BN39" s="217"/>
      <c r="BO39" s="226"/>
      <c r="BP39" s="226"/>
      <c r="BQ39" s="223">
        <v>33</v>
      </c>
      <c r="BR39" s="224"/>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5"/>
    </row>
    <row r="40" spans="1:131" ht="26.25" customHeight="1" x14ac:dyDescent="0.15">
      <c r="A40" s="223">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7"/>
      <c r="BK40" s="217"/>
      <c r="BL40" s="217"/>
      <c r="BM40" s="217"/>
      <c r="BN40" s="217"/>
      <c r="BO40" s="226"/>
      <c r="BP40" s="226"/>
      <c r="BQ40" s="223">
        <v>34</v>
      </c>
      <c r="BR40" s="224"/>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5"/>
    </row>
    <row r="41" spans="1:131" ht="26.25" customHeight="1" x14ac:dyDescent="0.15">
      <c r="A41" s="223">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7"/>
      <c r="BK41" s="217"/>
      <c r="BL41" s="217"/>
      <c r="BM41" s="217"/>
      <c r="BN41" s="217"/>
      <c r="BO41" s="226"/>
      <c r="BP41" s="226"/>
      <c r="BQ41" s="223">
        <v>35</v>
      </c>
      <c r="BR41" s="224"/>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5"/>
    </row>
    <row r="42" spans="1:131" ht="26.25" customHeight="1" x14ac:dyDescent="0.15">
      <c r="A42" s="223">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7"/>
      <c r="BK42" s="217"/>
      <c r="BL42" s="217"/>
      <c r="BM42" s="217"/>
      <c r="BN42" s="217"/>
      <c r="BO42" s="226"/>
      <c r="BP42" s="226"/>
      <c r="BQ42" s="223">
        <v>36</v>
      </c>
      <c r="BR42" s="224"/>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5"/>
    </row>
    <row r="43" spans="1:131" ht="26.25" customHeight="1" x14ac:dyDescent="0.15">
      <c r="A43" s="223">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7"/>
      <c r="BK43" s="217"/>
      <c r="BL43" s="217"/>
      <c r="BM43" s="217"/>
      <c r="BN43" s="217"/>
      <c r="BO43" s="226"/>
      <c r="BP43" s="226"/>
      <c r="BQ43" s="223">
        <v>37</v>
      </c>
      <c r="BR43" s="224"/>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5"/>
    </row>
    <row r="44" spans="1:131" ht="26.25" customHeight="1" x14ac:dyDescent="0.15">
      <c r="A44" s="223">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7"/>
      <c r="BK44" s="217"/>
      <c r="BL44" s="217"/>
      <c r="BM44" s="217"/>
      <c r="BN44" s="217"/>
      <c r="BO44" s="226"/>
      <c r="BP44" s="226"/>
      <c r="BQ44" s="223">
        <v>38</v>
      </c>
      <c r="BR44" s="224"/>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5"/>
    </row>
    <row r="45" spans="1:131" ht="26.25" customHeight="1" x14ac:dyDescent="0.15">
      <c r="A45" s="223">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7"/>
      <c r="BK45" s="217"/>
      <c r="BL45" s="217"/>
      <c r="BM45" s="217"/>
      <c r="BN45" s="217"/>
      <c r="BO45" s="226"/>
      <c r="BP45" s="226"/>
      <c r="BQ45" s="223">
        <v>39</v>
      </c>
      <c r="BR45" s="224"/>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5"/>
    </row>
    <row r="46" spans="1:131" ht="26.25" customHeight="1" x14ac:dyDescent="0.15">
      <c r="A46" s="223">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7"/>
      <c r="BK46" s="217"/>
      <c r="BL46" s="217"/>
      <c r="BM46" s="217"/>
      <c r="BN46" s="217"/>
      <c r="BO46" s="226"/>
      <c r="BP46" s="226"/>
      <c r="BQ46" s="223">
        <v>40</v>
      </c>
      <c r="BR46" s="224"/>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5"/>
    </row>
    <row r="47" spans="1:131" ht="26.25" customHeight="1" x14ac:dyDescent="0.15">
      <c r="A47" s="223">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7"/>
      <c r="BK47" s="217"/>
      <c r="BL47" s="217"/>
      <c r="BM47" s="217"/>
      <c r="BN47" s="217"/>
      <c r="BO47" s="226"/>
      <c r="BP47" s="226"/>
      <c r="BQ47" s="223">
        <v>41</v>
      </c>
      <c r="BR47" s="224"/>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5"/>
    </row>
    <row r="48" spans="1:131" ht="26.25" customHeight="1" x14ac:dyDescent="0.15">
      <c r="A48" s="223">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7"/>
      <c r="BK48" s="217"/>
      <c r="BL48" s="217"/>
      <c r="BM48" s="217"/>
      <c r="BN48" s="217"/>
      <c r="BO48" s="226"/>
      <c r="BP48" s="226"/>
      <c r="BQ48" s="223">
        <v>42</v>
      </c>
      <c r="BR48" s="224"/>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5"/>
    </row>
    <row r="49" spans="1:131" ht="26.25" customHeight="1" x14ac:dyDescent="0.15">
      <c r="A49" s="223">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7"/>
      <c r="BK49" s="217"/>
      <c r="BL49" s="217"/>
      <c r="BM49" s="217"/>
      <c r="BN49" s="217"/>
      <c r="BO49" s="226"/>
      <c r="BP49" s="226"/>
      <c r="BQ49" s="223">
        <v>43</v>
      </c>
      <c r="BR49" s="224"/>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5"/>
    </row>
    <row r="50" spans="1:131" ht="26.25" customHeight="1" x14ac:dyDescent="0.15">
      <c r="A50" s="223">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7"/>
      <c r="BK50" s="217"/>
      <c r="BL50" s="217"/>
      <c r="BM50" s="217"/>
      <c r="BN50" s="217"/>
      <c r="BO50" s="226"/>
      <c r="BP50" s="226"/>
      <c r="BQ50" s="223">
        <v>44</v>
      </c>
      <c r="BR50" s="224"/>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5"/>
    </row>
    <row r="51" spans="1:131" ht="26.25" customHeight="1" x14ac:dyDescent="0.15">
      <c r="A51" s="223">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7"/>
      <c r="BK51" s="217"/>
      <c r="BL51" s="217"/>
      <c r="BM51" s="217"/>
      <c r="BN51" s="217"/>
      <c r="BO51" s="226"/>
      <c r="BP51" s="226"/>
      <c r="BQ51" s="223">
        <v>45</v>
      </c>
      <c r="BR51" s="224"/>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5"/>
    </row>
    <row r="52" spans="1:131" ht="26.25" customHeight="1" x14ac:dyDescent="0.15">
      <c r="A52" s="223">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7"/>
      <c r="BK52" s="217"/>
      <c r="BL52" s="217"/>
      <c r="BM52" s="217"/>
      <c r="BN52" s="217"/>
      <c r="BO52" s="226"/>
      <c r="BP52" s="226"/>
      <c r="BQ52" s="223">
        <v>46</v>
      </c>
      <c r="BR52" s="224"/>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5"/>
    </row>
    <row r="53" spans="1:131" ht="26.25" customHeight="1" x14ac:dyDescent="0.15">
      <c r="A53" s="223">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7"/>
      <c r="BK53" s="217"/>
      <c r="BL53" s="217"/>
      <c r="BM53" s="217"/>
      <c r="BN53" s="217"/>
      <c r="BO53" s="226"/>
      <c r="BP53" s="226"/>
      <c r="BQ53" s="223">
        <v>47</v>
      </c>
      <c r="BR53" s="224"/>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5"/>
    </row>
    <row r="54" spans="1:131" ht="26.25" customHeight="1" x14ac:dyDescent="0.15">
      <c r="A54" s="223">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7"/>
      <c r="BK54" s="217"/>
      <c r="BL54" s="217"/>
      <c r="BM54" s="217"/>
      <c r="BN54" s="217"/>
      <c r="BO54" s="226"/>
      <c r="BP54" s="226"/>
      <c r="BQ54" s="223">
        <v>48</v>
      </c>
      <c r="BR54" s="224"/>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5"/>
    </row>
    <row r="55" spans="1:131" ht="26.25" customHeight="1" x14ac:dyDescent="0.15">
      <c r="A55" s="223">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7"/>
      <c r="BK55" s="217"/>
      <c r="BL55" s="217"/>
      <c r="BM55" s="217"/>
      <c r="BN55" s="217"/>
      <c r="BO55" s="226"/>
      <c r="BP55" s="226"/>
      <c r="BQ55" s="223">
        <v>49</v>
      </c>
      <c r="BR55" s="224"/>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5"/>
    </row>
    <row r="56" spans="1:131" ht="26.25" customHeight="1" x14ac:dyDescent="0.15">
      <c r="A56" s="223">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7"/>
      <c r="BK56" s="217"/>
      <c r="BL56" s="217"/>
      <c r="BM56" s="217"/>
      <c r="BN56" s="217"/>
      <c r="BO56" s="226"/>
      <c r="BP56" s="226"/>
      <c r="BQ56" s="223">
        <v>50</v>
      </c>
      <c r="BR56" s="224"/>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5"/>
    </row>
    <row r="57" spans="1:131" ht="26.25" customHeight="1" x14ac:dyDescent="0.15">
      <c r="A57" s="223">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7"/>
      <c r="BK57" s="217"/>
      <c r="BL57" s="217"/>
      <c r="BM57" s="217"/>
      <c r="BN57" s="217"/>
      <c r="BO57" s="226"/>
      <c r="BP57" s="226"/>
      <c r="BQ57" s="223">
        <v>51</v>
      </c>
      <c r="BR57" s="224"/>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5"/>
    </row>
    <row r="58" spans="1:131" ht="26.25" customHeight="1" x14ac:dyDescent="0.15">
      <c r="A58" s="223">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7"/>
      <c r="BK58" s="217"/>
      <c r="BL58" s="217"/>
      <c r="BM58" s="217"/>
      <c r="BN58" s="217"/>
      <c r="BO58" s="226"/>
      <c r="BP58" s="226"/>
      <c r="BQ58" s="223">
        <v>52</v>
      </c>
      <c r="BR58" s="224"/>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5"/>
    </row>
    <row r="59" spans="1:131" ht="26.25" customHeight="1" x14ac:dyDescent="0.15">
      <c r="A59" s="223">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7"/>
      <c r="BK59" s="217"/>
      <c r="BL59" s="217"/>
      <c r="BM59" s="217"/>
      <c r="BN59" s="217"/>
      <c r="BO59" s="226"/>
      <c r="BP59" s="226"/>
      <c r="BQ59" s="223">
        <v>53</v>
      </c>
      <c r="BR59" s="224"/>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5"/>
    </row>
    <row r="60" spans="1:131" ht="26.25" customHeight="1" x14ac:dyDescent="0.15">
      <c r="A60" s="223">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7"/>
      <c r="BK60" s="217"/>
      <c r="BL60" s="217"/>
      <c r="BM60" s="217"/>
      <c r="BN60" s="217"/>
      <c r="BO60" s="226"/>
      <c r="BP60" s="226"/>
      <c r="BQ60" s="223">
        <v>54</v>
      </c>
      <c r="BR60" s="224"/>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5"/>
    </row>
    <row r="61" spans="1:131" ht="26.25" customHeight="1" thickBot="1" x14ac:dyDescent="0.2">
      <c r="A61" s="223">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7"/>
      <c r="BK61" s="217"/>
      <c r="BL61" s="217"/>
      <c r="BM61" s="217"/>
      <c r="BN61" s="217"/>
      <c r="BO61" s="226"/>
      <c r="BP61" s="226"/>
      <c r="BQ61" s="223">
        <v>55</v>
      </c>
      <c r="BR61" s="224"/>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5"/>
    </row>
    <row r="62" spans="1:131" ht="26.25" customHeight="1" x14ac:dyDescent="0.15">
      <c r="A62" s="223">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412</v>
      </c>
      <c r="BK62" s="789"/>
      <c r="BL62" s="789"/>
      <c r="BM62" s="789"/>
      <c r="BN62" s="790"/>
      <c r="BO62" s="226"/>
      <c r="BP62" s="226"/>
      <c r="BQ62" s="223">
        <v>56</v>
      </c>
      <c r="BR62" s="224"/>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5"/>
    </row>
    <row r="63" spans="1:131" ht="26.25" customHeight="1" thickBot="1" x14ac:dyDescent="0.2">
      <c r="A63" s="225" t="s">
        <v>389</v>
      </c>
      <c r="B63" s="772" t="s">
        <v>413</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1950</v>
      </c>
      <c r="AG63" s="827"/>
      <c r="AH63" s="827"/>
      <c r="AI63" s="827"/>
      <c r="AJ63" s="828"/>
      <c r="AK63" s="829"/>
      <c r="AL63" s="824"/>
      <c r="AM63" s="824"/>
      <c r="AN63" s="824"/>
      <c r="AO63" s="824"/>
      <c r="AP63" s="827">
        <v>1435</v>
      </c>
      <c r="AQ63" s="827"/>
      <c r="AR63" s="827"/>
      <c r="AS63" s="827"/>
      <c r="AT63" s="827"/>
      <c r="AU63" s="827">
        <v>1207</v>
      </c>
      <c r="AV63" s="827"/>
      <c r="AW63" s="827"/>
      <c r="AX63" s="827"/>
      <c r="AY63" s="827"/>
      <c r="AZ63" s="831"/>
      <c r="BA63" s="831"/>
      <c r="BB63" s="831"/>
      <c r="BC63" s="831"/>
      <c r="BD63" s="831"/>
      <c r="BE63" s="832"/>
      <c r="BF63" s="832"/>
      <c r="BG63" s="832"/>
      <c r="BH63" s="832"/>
      <c r="BI63" s="833"/>
      <c r="BJ63" s="834" t="s">
        <v>414</v>
      </c>
      <c r="BK63" s="835"/>
      <c r="BL63" s="835"/>
      <c r="BM63" s="835"/>
      <c r="BN63" s="836"/>
      <c r="BO63" s="226"/>
      <c r="BP63" s="226"/>
      <c r="BQ63" s="223">
        <v>57</v>
      </c>
      <c r="BR63" s="224"/>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5"/>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5"/>
    </row>
    <row r="65" spans="1:131" ht="26.25" customHeight="1" thickBot="1" x14ac:dyDescent="0.2">
      <c r="A65" s="217" t="s">
        <v>415</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5"/>
    </row>
    <row r="66" spans="1:131" ht="26.25" customHeight="1" x14ac:dyDescent="0.15">
      <c r="A66" s="710" t="s">
        <v>416</v>
      </c>
      <c r="B66" s="711"/>
      <c r="C66" s="711"/>
      <c r="D66" s="711"/>
      <c r="E66" s="711"/>
      <c r="F66" s="711"/>
      <c r="G66" s="711"/>
      <c r="H66" s="711"/>
      <c r="I66" s="711"/>
      <c r="J66" s="711"/>
      <c r="K66" s="711"/>
      <c r="L66" s="711"/>
      <c r="M66" s="711"/>
      <c r="N66" s="711"/>
      <c r="O66" s="711"/>
      <c r="P66" s="712"/>
      <c r="Q66" s="716" t="s">
        <v>417</v>
      </c>
      <c r="R66" s="717"/>
      <c r="S66" s="717"/>
      <c r="T66" s="717"/>
      <c r="U66" s="718"/>
      <c r="V66" s="716" t="s">
        <v>418</v>
      </c>
      <c r="W66" s="717"/>
      <c r="X66" s="717"/>
      <c r="Y66" s="717"/>
      <c r="Z66" s="718"/>
      <c r="AA66" s="716" t="s">
        <v>419</v>
      </c>
      <c r="AB66" s="717"/>
      <c r="AC66" s="717"/>
      <c r="AD66" s="717"/>
      <c r="AE66" s="718"/>
      <c r="AF66" s="837" t="s">
        <v>420</v>
      </c>
      <c r="AG66" s="798"/>
      <c r="AH66" s="798"/>
      <c r="AI66" s="798"/>
      <c r="AJ66" s="838"/>
      <c r="AK66" s="716" t="s">
        <v>421</v>
      </c>
      <c r="AL66" s="711"/>
      <c r="AM66" s="711"/>
      <c r="AN66" s="711"/>
      <c r="AO66" s="712"/>
      <c r="AP66" s="716" t="s">
        <v>399</v>
      </c>
      <c r="AQ66" s="717"/>
      <c r="AR66" s="717"/>
      <c r="AS66" s="717"/>
      <c r="AT66" s="718"/>
      <c r="AU66" s="716" t="s">
        <v>422</v>
      </c>
      <c r="AV66" s="717"/>
      <c r="AW66" s="717"/>
      <c r="AX66" s="717"/>
      <c r="AY66" s="718"/>
      <c r="AZ66" s="716" t="s">
        <v>377</v>
      </c>
      <c r="BA66" s="717"/>
      <c r="BB66" s="717"/>
      <c r="BC66" s="717"/>
      <c r="BD66" s="723"/>
      <c r="BE66" s="226"/>
      <c r="BF66" s="226"/>
      <c r="BG66" s="226"/>
      <c r="BH66" s="226"/>
      <c r="BI66" s="226"/>
      <c r="BJ66" s="226"/>
      <c r="BK66" s="226"/>
      <c r="BL66" s="226"/>
      <c r="BM66" s="226"/>
      <c r="BN66" s="226"/>
      <c r="BO66" s="226"/>
      <c r="BP66" s="226"/>
      <c r="BQ66" s="223">
        <v>60</v>
      </c>
      <c r="BR66" s="228"/>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5"/>
    </row>
    <row r="67" spans="1:131" ht="26.25" customHeight="1" thickBot="1" x14ac:dyDescent="0.2">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6"/>
      <c r="BF67" s="226"/>
      <c r="BG67" s="226"/>
      <c r="BH67" s="226"/>
      <c r="BI67" s="226"/>
      <c r="BJ67" s="226"/>
      <c r="BK67" s="226"/>
      <c r="BL67" s="226"/>
      <c r="BM67" s="226"/>
      <c r="BN67" s="226"/>
      <c r="BO67" s="226"/>
      <c r="BP67" s="226"/>
      <c r="BQ67" s="223">
        <v>61</v>
      </c>
      <c r="BR67" s="228"/>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5"/>
    </row>
    <row r="68" spans="1:131" ht="26.25" customHeight="1" thickTop="1" x14ac:dyDescent="0.15">
      <c r="A68" s="221">
        <v>1</v>
      </c>
      <c r="B68" s="852" t="s">
        <v>585</v>
      </c>
      <c r="C68" s="853"/>
      <c r="D68" s="853"/>
      <c r="E68" s="853"/>
      <c r="F68" s="853"/>
      <c r="G68" s="853"/>
      <c r="H68" s="853"/>
      <c r="I68" s="853"/>
      <c r="J68" s="853"/>
      <c r="K68" s="853"/>
      <c r="L68" s="853"/>
      <c r="M68" s="853"/>
      <c r="N68" s="853"/>
      <c r="O68" s="853"/>
      <c r="P68" s="854"/>
      <c r="Q68" s="855">
        <v>4883</v>
      </c>
      <c r="R68" s="849"/>
      <c r="S68" s="849"/>
      <c r="T68" s="849"/>
      <c r="U68" s="849"/>
      <c r="V68" s="849">
        <v>4494</v>
      </c>
      <c r="W68" s="849"/>
      <c r="X68" s="849"/>
      <c r="Y68" s="849"/>
      <c r="Z68" s="849"/>
      <c r="AA68" s="849">
        <v>389</v>
      </c>
      <c r="AB68" s="849"/>
      <c r="AC68" s="849"/>
      <c r="AD68" s="849"/>
      <c r="AE68" s="849"/>
      <c r="AF68" s="849">
        <v>389</v>
      </c>
      <c r="AG68" s="849"/>
      <c r="AH68" s="849"/>
      <c r="AI68" s="849"/>
      <c r="AJ68" s="849"/>
      <c r="AK68" s="849" t="s">
        <v>514</v>
      </c>
      <c r="AL68" s="849"/>
      <c r="AM68" s="849"/>
      <c r="AN68" s="849"/>
      <c r="AO68" s="849"/>
      <c r="AP68" s="849">
        <v>472</v>
      </c>
      <c r="AQ68" s="849"/>
      <c r="AR68" s="849"/>
      <c r="AS68" s="849"/>
      <c r="AT68" s="849"/>
      <c r="AU68" s="849">
        <v>5</v>
      </c>
      <c r="AV68" s="849"/>
      <c r="AW68" s="849"/>
      <c r="AX68" s="849"/>
      <c r="AY68" s="849"/>
      <c r="AZ68" s="850"/>
      <c r="BA68" s="850"/>
      <c r="BB68" s="850"/>
      <c r="BC68" s="850"/>
      <c r="BD68" s="851"/>
      <c r="BE68" s="226"/>
      <c r="BF68" s="226"/>
      <c r="BG68" s="226"/>
      <c r="BH68" s="226"/>
      <c r="BI68" s="226"/>
      <c r="BJ68" s="226"/>
      <c r="BK68" s="226"/>
      <c r="BL68" s="226"/>
      <c r="BM68" s="226"/>
      <c r="BN68" s="226"/>
      <c r="BO68" s="226"/>
      <c r="BP68" s="226"/>
      <c r="BQ68" s="223">
        <v>62</v>
      </c>
      <c r="BR68" s="228"/>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5"/>
    </row>
    <row r="69" spans="1:131" ht="26.25" customHeight="1" x14ac:dyDescent="0.15">
      <c r="A69" s="223">
        <v>2</v>
      </c>
      <c r="B69" s="863" t="s">
        <v>586</v>
      </c>
      <c r="C69" s="864"/>
      <c r="D69" s="864"/>
      <c r="E69" s="864"/>
      <c r="F69" s="864"/>
      <c r="G69" s="864"/>
      <c r="H69" s="864"/>
      <c r="I69" s="864"/>
      <c r="J69" s="864"/>
      <c r="K69" s="864"/>
      <c r="L69" s="864"/>
      <c r="M69" s="864"/>
      <c r="N69" s="864"/>
      <c r="O69" s="864"/>
      <c r="P69" s="865"/>
      <c r="Q69" s="866">
        <v>22</v>
      </c>
      <c r="R69" s="813"/>
      <c r="S69" s="813"/>
      <c r="T69" s="813"/>
      <c r="U69" s="813"/>
      <c r="V69" s="813">
        <v>15</v>
      </c>
      <c r="W69" s="813"/>
      <c r="X69" s="813"/>
      <c r="Y69" s="813"/>
      <c r="Z69" s="813"/>
      <c r="AA69" s="813">
        <v>7</v>
      </c>
      <c r="AB69" s="813"/>
      <c r="AC69" s="813"/>
      <c r="AD69" s="813"/>
      <c r="AE69" s="813"/>
      <c r="AF69" s="813">
        <v>7</v>
      </c>
      <c r="AG69" s="813"/>
      <c r="AH69" s="813"/>
      <c r="AI69" s="813"/>
      <c r="AJ69" s="813"/>
      <c r="AK69" s="813" t="s">
        <v>514</v>
      </c>
      <c r="AL69" s="813"/>
      <c r="AM69" s="813"/>
      <c r="AN69" s="813"/>
      <c r="AO69" s="813"/>
      <c r="AP69" s="813" t="s">
        <v>514</v>
      </c>
      <c r="AQ69" s="813"/>
      <c r="AR69" s="813"/>
      <c r="AS69" s="813"/>
      <c r="AT69" s="813"/>
      <c r="AU69" s="813" t="s">
        <v>514</v>
      </c>
      <c r="AV69" s="813"/>
      <c r="AW69" s="813"/>
      <c r="AX69" s="813"/>
      <c r="AY69" s="813"/>
      <c r="AZ69" s="815"/>
      <c r="BA69" s="815"/>
      <c r="BB69" s="815"/>
      <c r="BC69" s="815"/>
      <c r="BD69" s="816"/>
      <c r="BE69" s="226"/>
      <c r="BF69" s="226"/>
      <c r="BG69" s="226"/>
      <c r="BH69" s="226"/>
      <c r="BI69" s="226"/>
      <c r="BJ69" s="226"/>
      <c r="BK69" s="226"/>
      <c r="BL69" s="226"/>
      <c r="BM69" s="226"/>
      <c r="BN69" s="226"/>
      <c r="BO69" s="226"/>
      <c r="BP69" s="226"/>
      <c r="BQ69" s="223">
        <v>63</v>
      </c>
      <c r="BR69" s="228"/>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5"/>
    </row>
    <row r="70" spans="1:131" ht="26.25" customHeight="1" x14ac:dyDescent="0.15">
      <c r="A70" s="223">
        <v>3</v>
      </c>
      <c r="B70" s="856" t="s">
        <v>587</v>
      </c>
      <c r="C70" s="857"/>
      <c r="D70" s="857"/>
      <c r="E70" s="857"/>
      <c r="F70" s="857"/>
      <c r="G70" s="857"/>
      <c r="H70" s="857"/>
      <c r="I70" s="857"/>
      <c r="J70" s="857"/>
      <c r="K70" s="857"/>
      <c r="L70" s="857"/>
      <c r="M70" s="857"/>
      <c r="N70" s="857"/>
      <c r="O70" s="857"/>
      <c r="P70" s="858"/>
      <c r="Q70" s="859">
        <v>1447</v>
      </c>
      <c r="R70" s="860"/>
      <c r="S70" s="860"/>
      <c r="T70" s="860"/>
      <c r="U70" s="861"/>
      <c r="V70" s="862">
        <v>1407</v>
      </c>
      <c r="W70" s="860"/>
      <c r="X70" s="860"/>
      <c r="Y70" s="860"/>
      <c r="Z70" s="861"/>
      <c r="AA70" s="862">
        <v>39</v>
      </c>
      <c r="AB70" s="860"/>
      <c r="AC70" s="860"/>
      <c r="AD70" s="860"/>
      <c r="AE70" s="861"/>
      <c r="AF70" s="862">
        <v>39</v>
      </c>
      <c r="AG70" s="860"/>
      <c r="AH70" s="860"/>
      <c r="AI70" s="860"/>
      <c r="AJ70" s="861"/>
      <c r="AK70" s="862">
        <v>15</v>
      </c>
      <c r="AL70" s="860"/>
      <c r="AM70" s="860"/>
      <c r="AN70" s="860"/>
      <c r="AO70" s="861"/>
      <c r="AP70" s="862" t="s">
        <v>579</v>
      </c>
      <c r="AQ70" s="860"/>
      <c r="AR70" s="860"/>
      <c r="AS70" s="860"/>
      <c r="AT70" s="861"/>
      <c r="AU70" s="862" t="s">
        <v>579</v>
      </c>
      <c r="AV70" s="860"/>
      <c r="AW70" s="860"/>
      <c r="AX70" s="860"/>
      <c r="AY70" s="861"/>
      <c r="AZ70" s="815"/>
      <c r="BA70" s="815"/>
      <c r="BB70" s="815"/>
      <c r="BC70" s="815"/>
      <c r="BD70" s="816"/>
      <c r="BE70" s="226"/>
      <c r="BF70" s="226"/>
      <c r="BG70" s="226"/>
      <c r="BH70" s="226"/>
      <c r="BI70" s="226"/>
      <c r="BJ70" s="226"/>
      <c r="BK70" s="226"/>
      <c r="BL70" s="226"/>
      <c r="BM70" s="226"/>
      <c r="BN70" s="226"/>
      <c r="BO70" s="226"/>
      <c r="BP70" s="226"/>
      <c r="BQ70" s="223">
        <v>64</v>
      </c>
      <c r="BR70" s="228"/>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5"/>
    </row>
    <row r="71" spans="1:131" ht="26.25" customHeight="1" x14ac:dyDescent="0.15">
      <c r="A71" s="223">
        <v>4</v>
      </c>
      <c r="B71" s="856" t="s">
        <v>588</v>
      </c>
      <c r="C71" s="857"/>
      <c r="D71" s="857"/>
      <c r="E71" s="857"/>
      <c r="F71" s="857"/>
      <c r="G71" s="857"/>
      <c r="H71" s="857"/>
      <c r="I71" s="857"/>
      <c r="J71" s="857"/>
      <c r="K71" s="857"/>
      <c r="L71" s="857"/>
      <c r="M71" s="857"/>
      <c r="N71" s="857"/>
      <c r="O71" s="857"/>
      <c r="P71" s="858"/>
      <c r="Q71" s="859">
        <v>347</v>
      </c>
      <c r="R71" s="860"/>
      <c r="S71" s="860"/>
      <c r="T71" s="860"/>
      <c r="U71" s="861"/>
      <c r="V71" s="867">
        <v>294</v>
      </c>
      <c r="W71" s="867"/>
      <c r="X71" s="867"/>
      <c r="Y71" s="867"/>
      <c r="Z71" s="867"/>
      <c r="AA71" s="867">
        <v>54</v>
      </c>
      <c r="AB71" s="867"/>
      <c r="AC71" s="867"/>
      <c r="AD71" s="867"/>
      <c r="AE71" s="867"/>
      <c r="AF71" s="867">
        <v>54</v>
      </c>
      <c r="AG71" s="867"/>
      <c r="AH71" s="867"/>
      <c r="AI71" s="867"/>
      <c r="AJ71" s="867"/>
      <c r="AK71" s="867">
        <v>135</v>
      </c>
      <c r="AL71" s="867"/>
      <c r="AM71" s="867"/>
      <c r="AN71" s="867"/>
      <c r="AO71" s="867"/>
      <c r="AP71" s="867" t="s">
        <v>579</v>
      </c>
      <c r="AQ71" s="867"/>
      <c r="AR71" s="867"/>
      <c r="AS71" s="867"/>
      <c r="AT71" s="867"/>
      <c r="AU71" s="867" t="s">
        <v>579</v>
      </c>
      <c r="AV71" s="867"/>
      <c r="AW71" s="867"/>
      <c r="AX71" s="867"/>
      <c r="AY71" s="867"/>
      <c r="AZ71" s="815"/>
      <c r="BA71" s="815"/>
      <c r="BB71" s="815"/>
      <c r="BC71" s="815"/>
      <c r="BD71" s="816"/>
      <c r="BE71" s="226"/>
      <c r="BF71" s="226"/>
      <c r="BG71" s="226"/>
      <c r="BH71" s="226"/>
      <c r="BI71" s="226"/>
      <c r="BJ71" s="226"/>
      <c r="BK71" s="226"/>
      <c r="BL71" s="226"/>
      <c r="BM71" s="226"/>
      <c r="BN71" s="226"/>
      <c r="BO71" s="226"/>
      <c r="BP71" s="226"/>
      <c r="BQ71" s="223">
        <v>65</v>
      </c>
      <c r="BR71" s="228"/>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5"/>
    </row>
    <row r="72" spans="1:131" ht="26.25" customHeight="1" x14ac:dyDescent="0.15">
      <c r="A72" s="223">
        <v>5</v>
      </c>
      <c r="B72" s="856" t="s">
        <v>589</v>
      </c>
      <c r="C72" s="857"/>
      <c r="D72" s="857"/>
      <c r="E72" s="857"/>
      <c r="F72" s="857"/>
      <c r="G72" s="857"/>
      <c r="H72" s="857"/>
      <c r="I72" s="857"/>
      <c r="J72" s="857"/>
      <c r="K72" s="857"/>
      <c r="L72" s="857"/>
      <c r="M72" s="857"/>
      <c r="N72" s="857"/>
      <c r="O72" s="857"/>
      <c r="P72" s="858"/>
      <c r="Q72" s="868">
        <v>304201</v>
      </c>
      <c r="R72" s="867"/>
      <c r="S72" s="867"/>
      <c r="T72" s="867"/>
      <c r="U72" s="867"/>
      <c r="V72" s="867">
        <v>288028</v>
      </c>
      <c r="W72" s="867"/>
      <c r="X72" s="867"/>
      <c r="Y72" s="867"/>
      <c r="Z72" s="867"/>
      <c r="AA72" s="867">
        <v>16173</v>
      </c>
      <c r="AB72" s="867"/>
      <c r="AC72" s="867"/>
      <c r="AD72" s="867"/>
      <c r="AE72" s="867"/>
      <c r="AF72" s="867">
        <v>16179</v>
      </c>
      <c r="AG72" s="867"/>
      <c r="AH72" s="867"/>
      <c r="AI72" s="867"/>
      <c r="AJ72" s="867"/>
      <c r="AK72" s="867">
        <v>0</v>
      </c>
      <c r="AL72" s="867"/>
      <c r="AM72" s="867"/>
      <c r="AN72" s="867"/>
      <c r="AO72" s="867"/>
      <c r="AP72" s="867" t="s">
        <v>579</v>
      </c>
      <c r="AQ72" s="867"/>
      <c r="AR72" s="867"/>
      <c r="AS72" s="867"/>
      <c r="AT72" s="867"/>
      <c r="AU72" s="867" t="s">
        <v>579</v>
      </c>
      <c r="AV72" s="867"/>
      <c r="AW72" s="867"/>
      <c r="AX72" s="867"/>
      <c r="AY72" s="867"/>
      <c r="AZ72" s="815"/>
      <c r="BA72" s="815"/>
      <c r="BB72" s="815"/>
      <c r="BC72" s="815"/>
      <c r="BD72" s="816"/>
      <c r="BE72" s="226"/>
      <c r="BF72" s="226"/>
      <c r="BG72" s="226"/>
      <c r="BH72" s="226"/>
      <c r="BI72" s="226"/>
      <c r="BJ72" s="226"/>
      <c r="BK72" s="226"/>
      <c r="BL72" s="226"/>
      <c r="BM72" s="226"/>
      <c r="BN72" s="226"/>
      <c r="BO72" s="226"/>
      <c r="BP72" s="226"/>
      <c r="BQ72" s="223">
        <v>66</v>
      </c>
      <c r="BR72" s="228"/>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5"/>
    </row>
    <row r="73" spans="1:131" ht="26.25" customHeight="1" x14ac:dyDescent="0.15">
      <c r="A73" s="223">
        <v>6</v>
      </c>
      <c r="B73" s="856" t="s">
        <v>590</v>
      </c>
      <c r="C73" s="857"/>
      <c r="D73" s="857"/>
      <c r="E73" s="857"/>
      <c r="F73" s="857"/>
      <c r="G73" s="857"/>
      <c r="H73" s="857"/>
      <c r="I73" s="857"/>
      <c r="J73" s="857"/>
      <c r="K73" s="857"/>
      <c r="L73" s="857"/>
      <c r="M73" s="857"/>
      <c r="N73" s="857"/>
      <c r="O73" s="857"/>
      <c r="P73" s="858"/>
      <c r="Q73" s="868">
        <v>6522</v>
      </c>
      <c r="R73" s="867"/>
      <c r="S73" s="867"/>
      <c r="T73" s="867"/>
      <c r="U73" s="867"/>
      <c r="V73" s="867">
        <v>5585</v>
      </c>
      <c r="W73" s="867"/>
      <c r="X73" s="867"/>
      <c r="Y73" s="867"/>
      <c r="Z73" s="867"/>
      <c r="AA73" s="867">
        <v>937</v>
      </c>
      <c r="AB73" s="867"/>
      <c r="AC73" s="867"/>
      <c r="AD73" s="867"/>
      <c r="AE73" s="867"/>
      <c r="AF73" s="867">
        <v>937</v>
      </c>
      <c r="AG73" s="867"/>
      <c r="AH73" s="867"/>
      <c r="AI73" s="867"/>
      <c r="AJ73" s="867"/>
      <c r="AK73" s="867">
        <v>7</v>
      </c>
      <c r="AL73" s="867"/>
      <c r="AM73" s="867"/>
      <c r="AN73" s="867"/>
      <c r="AO73" s="867"/>
      <c r="AP73" s="867" t="s">
        <v>579</v>
      </c>
      <c r="AQ73" s="867"/>
      <c r="AR73" s="867"/>
      <c r="AS73" s="867"/>
      <c r="AT73" s="867"/>
      <c r="AU73" s="867" t="s">
        <v>579</v>
      </c>
      <c r="AV73" s="867"/>
      <c r="AW73" s="867"/>
      <c r="AX73" s="867"/>
      <c r="AY73" s="867"/>
      <c r="AZ73" s="815"/>
      <c r="BA73" s="815"/>
      <c r="BB73" s="815"/>
      <c r="BC73" s="815"/>
      <c r="BD73" s="816"/>
      <c r="BE73" s="226"/>
      <c r="BF73" s="226"/>
      <c r="BG73" s="226"/>
      <c r="BH73" s="226"/>
      <c r="BI73" s="226"/>
      <c r="BJ73" s="226"/>
      <c r="BK73" s="226"/>
      <c r="BL73" s="226"/>
      <c r="BM73" s="226"/>
      <c r="BN73" s="226"/>
      <c r="BO73" s="226"/>
      <c r="BP73" s="226"/>
      <c r="BQ73" s="223">
        <v>67</v>
      </c>
      <c r="BR73" s="228"/>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5"/>
    </row>
    <row r="74" spans="1:131" ht="26.25" customHeight="1" x14ac:dyDescent="0.15">
      <c r="A74" s="223">
        <v>7</v>
      </c>
      <c r="B74" s="856" t="s">
        <v>591</v>
      </c>
      <c r="C74" s="857"/>
      <c r="D74" s="857"/>
      <c r="E74" s="857"/>
      <c r="F74" s="857"/>
      <c r="G74" s="857"/>
      <c r="H74" s="857"/>
      <c r="I74" s="857"/>
      <c r="J74" s="857"/>
      <c r="K74" s="857"/>
      <c r="L74" s="857"/>
      <c r="M74" s="857"/>
      <c r="N74" s="857"/>
      <c r="O74" s="857"/>
      <c r="P74" s="858"/>
      <c r="Q74" s="868">
        <v>13</v>
      </c>
      <c r="R74" s="867"/>
      <c r="S74" s="867"/>
      <c r="T74" s="867"/>
      <c r="U74" s="867"/>
      <c r="V74" s="867">
        <v>11</v>
      </c>
      <c r="W74" s="867"/>
      <c r="X74" s="867"/>
      <c r="Y74" s="867"/>
      <c r="Z74" s="867"/>
      <c r="AA74" s="867">
        <v>2</v>
      </c>
      <c r="AB74" s="867"/>
      <c r="AC74" s="867"/>
      <c r="AD74" s="867"/>
      <c r="AE74" s="867"/>
      <c r="AF74" s="867">
        <v>2</v>
      </c>
      <c r="AG74" s="867"/>
      <c r="AH74" s="867"/>
      <c r="AI74" s="867"/>
      <c r="AJ74" s="867"/>
      <c r="AK74" s="867">
        <v>0</v>
      </c>
      <c r="AL74" s="867"/>
      <c r="AM74" s="867"/>
      <c r="AN74" s="867"/>
      <c r="AO74" s="867"/>
      <c r="AP74" s="867" t="s">
        <v>579</v>
      </c>
      <c r="AQ74" s="867"/>
      <c r="AR74" s="867"/>
      <c r="AS74" s="867"/>
      <c r="AT74" s="867"/>
      <c r="AU74" s="867" t="s">
        <v>579</v>
      </c>
      <c r="AV74" s="867"/>
      <c r="AW74" s="867"/>
      <c r="AX74" s="867"/>
      <c r="AY74" s="867"/>
      <c r="AZ74" s="815"/>
      <c r="BA74" s="815"/>
      <c r="BB74" s="815"/>
      <c r="BC74" s="815"/>
      <c r="BD74" s="816"/>
      <c r="BE74" s="226"/>
      <c r="BF74" s="226"/>
      <c r="BG74" s="226"/>
      <c r="BH74" s="226"/>
      <c r="BI74" s="226"/>
      <c r="BJ74" s="226"/>
      <c r="BK74" s="226"/>
      <c r="BL74" s="226"/>
      <c r="BM74" s="226"/>
      <c r="BN74" s="226"/>
      <c r="BO74" s="226"/>
      <c r="BP74" s="226"/>
      <c r="BQ74" s="223">
        <v>68</v>
      </c>
      <c r="BR74" s="228"/>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5"/>
    </row>
    <row r="75" spans="1:131" ht="26.25" customHeight="1" x14ac:dyDescent="0.15">
      <c r="A75" s="223">
        <v>8</v>
      </c>
      <c r="B75" s="869" t="s">
        <v>592</v>
      </c>
      <c r="C75" s="815"/>
      <c r="D75" s="815"/>
      <c r="E75" s="815"/>
      <c r="F75" s="815"/>
      <c r="G75" s="815"/>
      <c r="H75" s="815"/>
      <c r="I75" s="815"/>
      <c r="J75" s="815"/>
      <c r="K75" s="815"/>
      <c r="L75" s="815"/>
      <c r="M75" s="815"/>
      <c r="N75" s="815"/>
      <c r="O75" s="815"/>
      <c r="P75" s="870"/>
      <c r="Q75" s="866">
        <v>383</v>
      </c>
      <c r="R75" s="813"/>
      <c r="S75" s="813"/>
      <c r="T75" s="813"/>
      <c r="U75" s="813"/>
      <c r="V75" s="813">
        <v>371</v>
      </c>
      <c r="W75" s="813"/>
      <c r="X75" s="813"/>
      <c r="Y75" s="813"/>
      <c r="Z75" s="813"/>
      <c r="AA75" s="813">
        <v>12</v>
      </c>
      <c r="AB75" s="813"/>
      <c r="AC75" s="813"/>
      <c r="AD75" s="813"/>
      <c r="AE75" s="813"/>
      <c r="AF75" s="813">
        <v>12</v>
      </c>
      <c r="AG75" s="813"/>
      <c r="AH75" s="813"/>
      <c r="AI75" s="813"/>
      <c r="AJ75" s="813"/>
      <c r="AK75" s="813" t="s">
        <v>514</v>
      </c>
      <c r="AL75" s="813"/>
      <c r="AM75" s="813"/>
      <c r="AN75" s="813"/>
      <c r="AO75" s="813"/>
      <c r="AP75" s="813">
        <v>331</v>
      </c>
      <c r="AQ75" s="813"/>
      <c r="AR75" s="813"/>
      <c r="AS75" s="813"/>
      <c r="AT75" s="813"/>
      <c r="AU75" s="813">
        <v>10</v>
      </c>
      <c r="AV75" s="813"/>
      <c r="AW75" s="813"/>
      <c r="AX75" s="813"/>
      <c r="AY75" s="813"/>
      <c r="AZ75" s="815"/>
      <c r="BA75" s="815"/>
      <c r="BB75" s="815"/>
      <c r="BC75" s="815"/>
      <c r="BD75" s="816"/>
      <c r="BE75" s="226"/>
      <c r="BF75" s="226"/>
      <c r="BG75" s="226"/>
      <c r="BH75" s="226"/>
      <c r="BI75" s="226"/>
      <c r="BJ75" s="226"/>
      <c r="BK75" s="226"/>
      <c r="BL75" s="226"/>
      <c r="BM75" s="226"/>
      <c r="BN75" s="226"/>
      <c r="BO75" s="226"/>
      <c r="BP75" s="226"/>
      <c r="BQ75" s="223">
        <v>69</v>
      </c>
      <c r="BR75" s="228"/>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5"/>
    </row>
    <row r="76" spans="1:131" ht="26.25" customHeight="1" x14ac:dyDescent="0.15">
      <c r="A76" s="223">
        <v>9</v>
      </c>
      <c r="B76" s="869" t="s">
        <v>593</v>
      </c>
      <c r="C76" s="815"/>
      <c r="D76" s="815"/>
      <c r="E76" s="815"/>
      <c r="F76" s="815"/>
      <c r="G76" s="815"/>
      <c r="H76" s="815"/>
      <c r="I76" s="815"/>
      <c r="J76" s="815"/>
      <c r="K76" s="815"/>
      <c r="L76" s="815"/>
      <c r="M76" s="815"/>
      <c r="N76" s="815"/>
      <c r="O76" s="815"/>
      <c r="P76" s="870"/>
      <c r="Q76" s="866">
        <v>4489</v>
      </c>
      <c r="R76" s="813"/>
      <c r="S76" s="813"/>
      <c r="T76" s="813"/>
      <c r="U76" s="813"/>
      <c r="V76" s="813">
        <v>4336</v>
      </c>
      <c r="W76" s="813"/>
      <c r="X76" s="813"/>
      <c r="Y76" s="813"/>
      <c r="Z76" s="813"/>
      <c r="AA76" s="813">
        <v>154</v>
      </c>
      <c r="AB76" s="813"/>
      <c r="AC76" s="813"/>
      <c r="AD76" s="813"/>
      <c r="AE76" s="813"/>
      <c r="AF76" s="813">
        <v>154</v>
      </c>
      <c r="AG76" s="813"/>
      <c r="AH76" s="813"/>
      <c r="AI76" s="813"/>
      <c r="AJ76" s="813"/>
      <c r="AK76" s="813" t="s">
        <v>514</v>
      </c>
      <c r="AL76" s="813"/>
      <c r="AM76" s="813"/>
      <c r="AN76" s="813"/>
      <c r="AO76" s="813"/>
      <c r="AP76" s="813">
        <v>54</v>
      </c>
      <c r="AQ76" s="813"/>
      <c r="AR76" s="813"/>
      <c r="AS76" s="813"/>
      <c r="AT76" s="813"/>
      <c r="AU76" s="813" t="s">
        <v>514</v>
      </c>
      <c r="AV76" s="813"/>
      <c r="AW76" s="813"/>
      <c r="AX76" s="813"/>
      <c r="AY76" s="813"/>
      <c r="AZ76" s="815"/>
      <c r="BA76" s="815"/>
      <c r="BB76" s="815"/>
      <c r="BC76" s="815"/>
      <c r="BD76" s="816"/>
      <c r="BE76" s="226"/>
      <c r="BF76" s="226"/>
      <c r="BG76" s="226"/>
      <c r="BH76" s="226"/>
      <c r="BI76" s="226"/>
      <c r="BJ76" s="226"/>
      <c r="BK76" s="226"/>
      <c r="BL76" s="226"/>
      <c r="BM76" s="226"/>
      <c r="BN76" s="226"/>
      <c r="BO76" s="226"/>
      <c r="BP76" s="226"/>
      <c r="BQ76" s="223">
        <v>70</v>
      </c>
      <c r="BR76" s="228"/>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5"/>
    </row>
    <row r="77" spans="1:131" ht="26.25" customHeight="1" x14ac:dyDescent="0.15">
      <c r="A77" s="223">
        <v>10</v>
      </c>
      <c r="B77" s="863" t="s">
        <v>594</v>
      </c>
      <c r="C77" s="864"/>
      <c r="D77" s="864"/>
      <c r="E77" s="864"/>
      <c r="F77" s="864"/>
      <c r="G77" s="864"/>
      <c r="H77" s="864"/>
      <c r="I77" s="864"/>
      <c r="J77" s="864"/>
      <c r="K77" s="864"/>
      <c r="L77" s="864"/>
      <c r="M77" s="864"/>
      <c r="N77" s="864"/>
      <c r="O77" s="864"/>
      <c r="P77" s="864"/>
      <c r="Q77" s="866">
        <v>38</v>
      </c>
      <c r="R77" s="813"/>
      <c r="S77" s="813"/>
      <c r="T77" s="813"/>
      <c r="U77" s="813"/>
      <c r="V77" s="813">
        <v>31</v>
      </c>
      <c r="W77" s="813"/>
      <c r="X77" s="813"/>
      <c r="Y77" s="813"/>
      <c r="Z77" s="813"/>
      <c r="AA77" s="813">
        <v>7</v>
      </c>
      <c r="AB77" s="813"/>
      <c r="AC77" s="813"/>
      <c r="AD77" s="813"/>
      <c r="AE77" s="813"/>
      <c r="AF77" s="813">
        <v>4</v>
      </c>
      <c r="AG77" s="813"/>
      <c r="AH77" s="813"/>
      <c r="AI77" s="813"/>
      <c r="AJ77" s="813"/>
      <c r="AK77" s="813">
        <v>17</v>
      </c>
      <c r="AL77" s="813"/>
      <c r="AM77" s="813"/>
      <c r="AN77" s="813"/>
      <c r="AO77" s="813"/>
      <c r="AP77" s="813" t="s">
        <v>514</v>
      </c>
      <c r="AQ77" s="813"/>
      <c r="AR77" s="813"/>
      <c r="AS77" s="813"/>
      <c r="AT77" s="813"/>
      <c r="AU77" s="813" t="s">
        <v>514</v>
      </c>
      <c r="AV77" s="813"/>
      <c r="AW77" s="813"/>
      <c r="AX77" s="813"/>
      <c r="AY77" s="813"/>
      <c r="AZ77" s="815"/>
      <c r="BA77" s="815"/>
      <c r="BB77" s="815"/>
      <c r="BC77" s="815"/>
      <c r="BD77" s="816"/>
      <c r="BE77" s="226"/>
      <c r="BF77" s="226"/>
      <c r="BG77" s="226"/>
      <c r="BH77" s="226"/>
      <c r="BI77" s="226"/>
      <c r="BJ77" s="226"/>
      <c r="BK77" s="226"/>
      <c r="BL77" s="226"/>
      <c r="BM77" s="226"/>
      <c r="BN77" s="226"/>
      <c r="BO77" s="226"/>
      <c r="BP77" s="226"/>
      <c r="BQ77" s="223">
        <v>71</v>
      </c>
      <c r="BR77" s="228"/>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5"/>
    </row>
    <row r="78" spans="1:131" ht="26.25" customHeight="1" x14ac:dyDescent="0.15">
      <c r="A78" s="223">
        <v>11</v>
      </c>
      <c r="B78" s="863" t="s">
        <v>595</v>
      </c>
      <c r="C78" s="864"/>
      <c r="D78" s="864"/>
      <c r="E78" s="864"/>
      <c r="F78" s="864"/>
      <c r="G78" s="864"/>
      <c r="H78" s="864"/>
      <c r="I78" s="864"/>
      <c r="J78" s="864"/>
      <c r="K78" s="864"/>
      <c r="L78" s="864"/>
      <c r="M78" s="864"/>
      <c r="N78" s="864"/>
      <c r="O78" s="864"/>
      <c r="P78" s="864"/>
      <c r="Q78" s="866">
        <v>1148</v>
      </c>
      <c r="R78" s="813"/>
      <c r="S78" s="813"/>
      <c r="T78" s="813"/>
      <c r="U78" s="813"/>
      <c r="V78" s="813">
        <v>1097</v>
      </c>
      <c r="W78" s="813"/>
      <c r="X78" s="813"/>
      <c r="Y78" s="813"/>
      <c r="Z78" s="813"/>
      <c r="AA78" s="813">
        <v>52</v>
      </c>
      <c r="AB78" s="813"/>
      <c r="AC78" s="813"/>
      <c r="AD78" s="813"/>
      <c r="AE78" s="813"/>
      <c r="AF78" s="813">
        <v>52</v>
      </c>
      <c r="AG78" s="813"/>
      <c r="AH78" s="813"/>
      <c r="AI78" s="813"/>
      <c r="AJ78" s="813"/>
      <c r="AK78" s="813" t="s">
        <v>579</v>
      </c>
      <c r="AL78" s="813"/>
      <c r="AM78" s="813"/>
      <c r="AN78" s="813"/>
      <c r="AO78" s="813"/>
      <c r="AP78" s="813" t="s">
        <v>579</v>
      </c>
      <c r="AQ78" s="813"/>
      <c r="AR78" s="813"/>
      <c r="AS78" s="813"/>
      <c r="AT78" s="813"/>
      <c r="AU78" s="813" t="s">
        <v>514</v>
      </c>
      <c r="AV78" s="813"/>
      <c r="AW78" s="813"/>
      <c r="AX78" s="813"/>
      <c r="AY78" s="813"/>
      <c r="AZ78" s="815"/>
      <c r="BA78" s="815"/>
      <c r="BB78" s="815"/>
      <c r="BC78" s="815"/>
      <c r="BD78" s="816"/>
      <c r="BE78" s="226"/>
      <c r="BF78" s="226"/>
      <c r="BG78" s="226"/>
      <c r="BH78" s="226"/>
      <c r="BI78" s="226"/>
      <c r="BJ78" s="215"/>
      <c r="BK78" s="215"/>
      <c r="BL78" s="215"/>
      <c r="BM78" s="215"/>
      <c r="BN78" s="215"/>
      <c r="BO78" s="226"/>
      <c r="BP78" s="226"/>
      <c r="BQ78" s="223">
        <v>72</v>
      </c>
      <c r="BR78" s="228"/>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5"/>
    </row>
    <row r="79" spans="1:131" ht="26.25" customHeight="1" x14ac:dyDescent="0.15">
      <c r="A79" s="223">
        <v>12</v>
      </c>
      <c r="B79" s="869" t="s">
        <v>596</v>
      </c>
      <c r="C79" s="815"/>
      <c r="D79" s="815"/>
      <c r="E79" s="815"/>
      <c r="F79" s="815"/>
      <c r="G79" s="815"/>
      <c r="H79" s="815"/>
      <c r="I79" s="815"/>
      <c r="J79" s="815"/>
      <c r="K79" s="815"/>
      <c r="L79" s="815"/>
      <c r="M79" s="815"/>
      <c r="N79" s="815"/>
      <c r="O79" s="815"/>
      <c r="P79" s="870"/>
      <c r="Q79" s="866">
        <v>120</v>
      </c>
      <c r="R79" s="813"/>
      <c r="S79" s="813"/>
      <c r="T79" s="813"/>
      <c r="U79" s="813"/>
      <c r="V79" s="813">
        <v>117</v>
      </c>
      <c r="W79" s="813"/>
      <c r="X79" s="813"/>
      <c r="Y79" s="813"/>
      <c r="Z79" s="813"/>
      <c r="AA79" s="813">
        <v>4</v>
      </c>
      <c r="AB79" s="813"/>
      <c r="AC79" s="813"/>
      <c r="AD79" s="813"/>
      <c r="AE79" s="813"/>
      <c r="AF79" s="813">
        <v>4</v>
      </c>
      <c r="AG79" s="813"/>
      <c r="AH79" s="813"/>
      <c r="AI79" s="813"/>
      <c r="AJ79" s="813"/>
      <c r="AK79" s="813" t="s">
        <v>514</v>
      </c>
      <c r="AL79" s="813"/>
      <c r="AM79" s="813"/>
      <c r="AN79" s="813"/>
      <c r="AO79" s="813"/>
      <c r="AP79" s="813" t="s">
        <v>514</v>
      </c>
      <c r="AQ79" s="813"/>
      <c r="AR79" s="813"/>
      <c r="AS79" s="813"/>
      <c r="AT79" s="813"/>
      <c r="AU79" s="813" t="s">
        <v>514</v>
      </c>
      <c r="AV79" s="813"/>
      <c r="AW79" s="813"/>
      <c r="AX79" s="813"/>
      <c r="AY79" s="813"/>
      <c r="AZ79" s="815"/>
      <c r="BA79" s="815"/>
      <c r="BB79" s="815"/>
      <c r="BC79" s="815"/>
      <c r="BD79" s="816"/>
      <c r="BE79" s="226"/>
      <c r="BF79" s="226"/>
      <c r="BG79" s="226"/>
      <c r="BH79" s="226"/>
      <c r="BI79" s="226"/>
      <c r="BJ79" s="215"/>
      <c r="BK79" s="215"/>
      <c r="BL79" s="215"/>
      <c r="BM79" s="215"/>
      <c r="BN79" s="215"/>
      <c r="BO79" s="226"/>
      <c r="BP79" s="226"/>
      <c r="BQ79" s="223">
        <v>73</v>
      </c>
      <c r="BR79" s="228"/>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5"/>
    </row>
    <row r="80" spans="1:131" ht="26.25" customHeight="1" x14ac:dyDescent="0.15">
      <c r="A80" s="223">
        <v>13</v>
      </c>
      <c r="B80" s="856" t="s">
        <v>597</v>
      </c>
      <c r="C80" s="857"/>
      <c r="D80" s="857"/>
      <c r="E80" s="857"/>
      <c r="F80" s="857"/>
      <c r="G80" s="857"/>
      <c r="H80" s="857"/>
      <c r="I80" s="857"/>
      <c r="J80" s="857"/>
      <c r="K80" s="857"/>
      <c r="L80" s="857"/>
      <c r="M80" s="857"/>
      <c r="N80" s="857"/>
      <c r="O80" s="857"/>
      <c r="P80" s="858"/>
      <c r="Q80" s="868">
        <v>192</v>
      </c>
      <c r="R80" s="867"/>
      <c r="S80" s="867"/>
      <c r="T80" s="867"/>
      <c r="U80" s="867"/>
      <c r="V80" s="867">
        <v>184</v>
      </c>
      <c r="W80" s="867"/>
      <c r="X80" s="867"/>
      <c r="Y80" s="867"/>
      <c r="Z80" s="867"/>
      <c r="AA80" s="867">
        <v>7</v>
      </c>
      <c r="AB80" s="867"/>
      <c r="AC80" s="867"/>
      <c r="AD80" s="867"/>
      <c r="AE80" s="867"/>
      <c r="AF80" s="867">
        <v>7</v>
      </c>
      <c r="AG80" s="867"/>
      <c r="AH80" s="867"/>
      <c r="AI80" s="867"/>
      <c r="AJ80" s="867"/>
      <c r="AK80" s="867" t="s">
        <v>579</v>
      </c>
      <c r="AL80" s="867"/>
      <c r="AM80" s="867"/>
      <c r="AN80" s="867"/>
      <c r="AO80" s="867"/>
      <c r="AP80" s="867" t="s">
        <v>579</v>
      </c>
      <c r="AQ80" s="867"/>
      <c r="AR80" s="867"/>
      <c r="AS80" s="867"/>
      <c r="AT80" s="867"/>
      <c r="AU80" s="813" t="s">
        <v>514</v>
      </c>
      <c r="AV80" s="813"/>
      <c r="AW80" s="813"/>
      <c r="AX80" s="813"/>
      <c r="AY80" s="813"/>
      <c r="AZ80" s="815"/>
      <c r="BA80" s="815"/>
      <c r="BB80" s="815"/>
      <c r="BC80" s="815"/>
      <c r="BD80" s="816"/>
      <c r="BE80" s="226"/>
      <c r="BF80" s="226"/>
      <c r="BG80" s="226"/>
      <c r="BH80" s="226"/>
      <c r="BI80" s="226"/>
      <c r="BJ80" s="226"/>
      <c r="BK80" s="226"/>
      <c r="BL80" s="226"/>
      <c r="BM80" s="226"/>
      <c r="BN80" s="226"/>
      <c r="BO80" s="226"/>
      <c r="BP80" s="226"/>
      <c r="BQ80" s="223">
        <v>74</v>
      </c>
      <c r="BR80" s="228"/>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5"/>
    </row>
    <row r="81" spans="1:131" ht="26.25" customHeight="1" x14ac:dyDescent="0.15">
      <c r="A81" s="223">
        <v>14</v>
      </c>
      <c r="B81" s="863"/>
      <c r="C81" s="864"/>
      <c r="D81" s="864"/>
      <c r="E81" s="864"/>
      <c r="F81" s="864"/>
      <c r="G81" s="864"/>
      <c r="H81" s="864"/>
      <c r="I81" s="864"/>
      <c r="J81" s="864"/>
      <c r="K81" s="864"/>
      <c r="L81" s="864"/>
      <c r="M81" s="864"/>
      <c r="N81" s="864"/>
      <c r="O81" s="864"/>
      <c r="P81" s="865"/>
      <c r="Q81" s="866"/>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26"/>
      <c r="BF81" s="226"/>
      <c r="BG81" s="226"/>
      <c r="BH81" s="226"/>
      <c r="BI81" s="226"/>
      <c r="BJ81" s="226"/>
      <c r="BK81" s="226"/>
      <c r="BL81" s="226"/>
      <c r="BM81" s="226"/>
      <c r="BN81" s="226"/>
      <c r="BO81" s="226"/>
      <c r="BP81" s="226"/>
      <c r="BQ81" s="223">
        <v>75</v>
      </c>
      <c r="BR81" s="228"/>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5"/>
    </row>
    <row r="82" spans="1:131" ht="26.25" customHeight="1" x14ac:dyDescent="0.15">
      <c r="A82" s="223">
        <v>15</v>
      </c>
      <c r="B82" s="863"/>
      <c r="C82" s="864"/>
      <c r="D82" s="864"/>
      <c r="E82" s="864"/>
      <c r="F82" s="864"/>
      <c r="G82" s="864"/>
      <c r="H82" s="864"/>
      <c r="I82" s="864"/>
      <c r="J82" s="864"/>
      <c r="K82" s="864"/>
      <c r="L82" s="864"/>
      <c r="M82" s="864"/>
      <c r="N82" s="864"/>
      <c r="O82" s="864"/>
      <c r="P82" s="865"/>
      <c r="Q82" s="866"/>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26"/>
      <c r="BF82" s="226"/>
      <c r="BG82" s="226"/>
      <c r="BH82" s="226"/>
      <c r="BI82" s="226"/>
      <c r="BJ82" s="226"/>
      <c r="BK82" s="226"/>
      <c r="BL82" s="226"/>
      <c r="BM82" s="226"/>
      <c r="BN82" s="226"/>
      <c r="BO82" s="226"/>
      <c r="BP82" s="226"/>
      <c r="BQ82" s="223">
        <v>76</v>
      </c>
      <c r="BR82" s="228"/>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5"/>
    </row>
    <row r="83" spans="1:131" ht="26.25" customHeight="1" x14ac:dyDescent="0.15">
      <c r="A83" s="223">
        <v>16</v>
      </c>
      <c r="B83" s="863"/>
      <c r="C83" s="864"/>
      <c r="D83" s="864"/>
      <c r="E83" s="864"/>
      <c r="F83" s="864"/>
      <c r="G83" s="864"/>
      <c r="H83" s="864"/>
      <c r="I83" s="864"/>
      <c r="J83" s="864"/>
      <c r="K83" s="864"/>
      <c r="L83" s="864"/>
      <c r="M83" s="864"/>
      <c r="N83" s="864"/>
      <c r="O83" s="864"/>
      <c r="P83" s="865"/>
      <c r="Q83" s="866"/>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26"/>
      <c r="BF83" s="226"/>
      <c r="BG83" s="226"/>
      <c r="BH83" s="226"/>
      <c r="BI83" s="226"/>
      <c r="BJ83" s="226"/>
      <c r="BK83" s="226"/>
      <c r="BL83" s="226"/>
      <c r="BM83" s="226"/>
      <c r="BN83" s="226"/>
      <c r="BO83" s="226"/>
      <c r="BP83" s="226"/>
      <c r="BQ83" s="223">
        <v>77</v>
      </c>
      <c r="BR83" s="228"/>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5"/>
    </row>
    <row r="84" spans="1:131" ht="26.25" customHeight="1" x14ac:dyDescent="0.15">
      <c r="A84" s="223">
        <v>17</v>
      </c>
      <c r="B84" s="863"/>
      <c r="C84" s="864"/>
      <c r="D84" s="864"/>
      <c r="E84" s="864"/>
      <c r="F84" s="864"/>
      <c r="G84" s="864"/>
      <c r="H84" s="864"/>
      <c r="I84" s="864"/>
      <c r="J84" s="864"/>
      <c r="K84" s="864"/>
      <c r="L84" s="864"/>
      <c r="M84" s="864"/>
      <c r="N84" s="864"/>
      <c r="O84" s="864"/>
      <c r="P84" s="865"/>
      <c r="Q84" s="866"/>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26"/>
      <c r="BF84" s="226"/>
      <c r="BG84" s="226"/>
      <c r="BH84" s="226"/>
      <c r="BI84" s="226"/>
      <c r="BJ84" s="226"/>
      <c r="BK84" s="226"/>
      <c r="BL84" s="226"/>
      <c r="BM84" s="226"/>
      <c r="BN84" s="226"/>
      <c r="BO84" s="226"/>
      <c r="BP84" s="226"/>
      <c r="BQ84" s="223">
        <v>78</v>
      </c>
      <c r="BR84" s="228"/>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5"/>
    </row>
    <row r="85" spans="1:131" ht="26.25" customHeight="1" x14ac:dyDescent="0.15">
      <c r="A85" s="223">
        <v>18</v>
      </c>
      <c r="B85" s="863"/>
      <c r="C85" s="864"/>
      <c r="D85" s="864"/>
      <c r="E85" s="864"/>
      <c r="F85" s="864"/>
      <c r="G85" s="864"/>
      <c r="H85" s="864"/>
      <c r="I85" s="864"/>
      <c r="J85" s="864"/>
      <c r="K85" s="864"/>
      <c r="L85" s="864"/>
      <c r="M85" s="864"/>
      <c r="N85" s="864"/>
      <c r="O85" s="864"/>
      <c r="P85" s="865"/>
      <c r="Q85" s="866"/>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6"/>
      <c r="BF85" s="226"/>
      <c r="BG85" s="226"/>
      <c r="BH85" s="226"/>
      <c r="BI85" s="226"/>
      <c r="BJ85" s="226"/>
      <c r="BK85" s="226"/>
      <c r="BL85" s="226"/>
      <c r="BM85" s="226"/>
      <c r="BN85" s="226"/>
      <c r="BO85" s="226"/>
      <c r="BP85" s="226"/>
      <c r="BQ85" s="223">
        <v>79</v>
      </c>
      <c r="BR85" s="228"/>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5"/>
    </row>
    <row r="86" spans="1:131" ht="26.25" customHeight="1" x14ac:dyDescent="0.15">
      <c r="A86" s="223">
        <v>19</v>
      </c>
      <c r="B86" s="863"/>
      <c r="C86" s="864"/>
      <c r="D86" s="864"/>
      <c r="E86" s="864"/>
      <c r="F86" s="864"/>
      <c r="G86" s="864"/>
      <c r="H86" s="864"/>
      <c r="I86" s="864"/>
      <c r="J86" s="864"/>
      <c r="K86" s="864"/>
      <c r="L86" s="864"/>
      <c r="M86" s="864"/>
      <c r="N86" s="864"/>
      <c r="O86" s="864"/>
      <c r="P86" s="865"/>
      <c r="Q86" s="866"/>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6"/>
      <c r="BF86" s="226"/>
      <c r="BG86" s="226"/>
      <c r="BH86" s="226"/>
      <c r="BI86" s="226"/>
      <c r="BJ86" s="226"/>
      <c r="BK86" s="226"/>
      <c r="BL86" s="226"/>
      <c r="BM86" s="226"/>
      <c r="BN86" s="226"/>
      <c r="BO86" s="226"/>
      <c r="BP86" s="226"/>
      <c r="BQ86" s="223">
        <v>80</v>
      </c>
      <c r="BR86" s="228"/>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5"/>
    </row>
    <row r="87" spans="1:131" ht="26.25" customHeight="1" x14ac:dyDescent="0.15">
      <c r="A87" s="229">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26"/>
      <c r="BF87" s="226"/>
      <c r="BG87" s="226"/>
      <c r="BH87" s="226"/>
      <c r="BI87" s="226"/>
      <c r="BJ87" s="226"/>
      <c r="BK87" s="226"/>
      <c r="BL87" s="226"/>
      <c r="BM87" s="226"/>
      <c r="BN87" s="226"/>
      <c r="BO87" s="226"/>
      <c r="BP87" s="226"/>
      <c r="BQ87" s="223">
        <v>81</v>
      </c>
      <c r="BR87" s="228"/>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5"/>
    </row>
    <row r="88" spans="1:131" ht="26.25" customHeight="1" thickBot="1" x14ac:dyDescent="0.2">
      <c r="A88" s="225" t="s">
        <v>389</v>
      </c>
      <c r="B88" s="772" t="s">
        <v>423</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c r="AG88" s="827"/>
      <c r="AH88" s="827"/>
      <c r="AI88" s="827"/>
      <c r="AJ88" s="827"/>
      <c r="AK88" s="824"/>
      <c r="AL88" s="824"/>
      <c r="AM88" s="824"/>
      <c r="AN88" s="824"/>
      <c r="AO88" s="824"/>
      <c r="AP88" s="827"/>
      <c r="AQ88" s="827"/>
      <c r="AR88" s="827"/>
      <c r="AS88" s="827"/>
      <c r="AT88" s="827"/>
      <c r="AU88" s="827"/>
      <c r="AV88" s="827"/>
      <c r="AW88" s="827"/>
      <c r="AX88" s="827"/>
      <c r="AY88" s="827"/>
      <c r="AZ88" s="832"/>
      <c r="BA88" s="832"/>
      <c r="BB88" s="832"/>
      <c r="BC88" s="832"/>
      <c r="BD88" s="833"/>
      <c r="BE88" s="226"/>
      <c r="BF88" s="226"/>
      <c r="BG88" s="226"/>
      <c r="BH88" s="226"/>
      <c r="BI88" s="226"/>
      <c r="BJ88" s="226"/>
      <c r="BK88" s="226"/>
      <c r="BL88" s="226"/>
      <c r="BM88" s="226"/>
      <c r="BN88" s="226"/>
      <c r="BO88" s="226"/>
      <c r="BP88" s="226"/>
      <c r="BQ88" s="223">
        <v>82</v>
      </c>
      <c r="BR88" s="228"/>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5"/>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5"/>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5"/>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5"/>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5"/>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5"/>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5"/>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5"/>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5"/>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5"/>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5"/>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5"/>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5"/>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5"/>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389</v>
      </c>
      <c r="BR102" s="772" t="s">
        <v>424</v>
      </c>
      <c r="BS102" s="773"/>
      <c r="BT102" s="773"/>
      <c r="BU102" s="773"/>
      <c r="BV102" s="773"/>
      <c r="BW102" s="773"/>
      <c r="BX102" s="773"/>
      <c r="BY102" s="773"/>
      <c r="BZ102" s="773"/>
      <c r="CA102" s="773"/>
      <c r="CB102" s="773"/>
      <c r="CC102" s="773"/>
      <c r="CD102" s="773"/>
      <c r="CE102" s="773"/>
      <c r="CF102" s="773"/>
      <c r="CG102" s="774"/>
      <c r="CH102" s="878"/>
      <c r="CI102" s="879"/>
      <c r="CJ102" s="879"/>
      <c r="CK102" s="879"/>
      <c r="CL102" s="880"/>
      <c r="CM102" s="878"/>
      <c r="CN102" s="879"/>
      <c r="CO102" s="879"/>
      <c r="CP102" s="879"/>
      <c r="CQ102" s="880"/>
      <c r="CR102" s="881">
        <v>44</v>
      </c>
      <c r="CS102" s="835"/>
      <c r="CT102" s="835"/>
      <c r="CU102" s="835"/>
      <c r="CV102" s="882"/>
      <c r="CW102" s="881"/>
      <c r="CX102" s="835"/>
      <c r="CY102" s="835"/>
      <c r="CZ102" s="835"/>
      <c r="DA102" s="882"/>
      <c r="DB102" s="881"/>
      <c r="DC102" s="835"/>
      <c r="DD102" s="835"/>
      <c r="DE102" s="835"/>
      <c r="DF102" s="882"/>
      <c r="DG102" s="881"/>
      <c r="DH102" s="835"/>
      <c r="DI102" s="835"/>
      <c r="DJ102" s="835"/>
      <c r="DK102" s="882"/>
      <c r="DL102" s="881"/>
      <c r="DM102" s="835"/>
      <c r="DN102" s="835"/>
      <c r="DO102" s="835"/>
      <c r="DP102" s="882"/>
      <c r="DQ102" s="881"/>
      <c r="DR102" s="835"/>
      <c r="DS102" s="835"/>
      <c r="DT102" s="835"/>
      <c r="DU102" s="882"/>
      <c r="DV102" s="772"/>
      <c r="DW102" s="773"/>
      <c r="DX102" s="773"/>
      <c r="DY102" s="773"/>
      <c r="DZ102" s="905"/>
      <c r="EA102" s="215"/>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06" t="s">
        <v>425</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215"/>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07" t="s">
        <v>426</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215"/>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
      <c r="A107" s="234" t="s">
        <v>427</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428</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15">
      <c r="A108" s="908" t="s">
        <v>429</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430</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215" customFormat="1" ht="26.25" customHeight="1" x14ac:dyDescent="0.15">
      <c r="A109" s="903" t="s">
        <v>431</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432</v>
      </c>
      <c r="AB109" s="884"/>
      <c r="AC109" s="884"/>
      <c r="AD109" s="884"/>
      <c r="AE109" s="885"/>
      <c r="AF109" s="883" t="s">
        <v>433</v>
      </c>
      <c r="AG109" s="884"/>
      <c r="AH109" s="884"/>
      <c r="AI109" s="884"/>
      <c r="AJ109" s="885"/>
      <c r="AK109" s="883" t="s">
        <v>304</v>
      </c>
      <c r="AL109" s="884"/>
      <c r="AM109" s="884"/>
      <c r="AN109" s="884"/>
      <c r="AO109" s="885"/>
      <c r="AP109" s="883" t="s">
        <v>434</v>
      </c>
      <c r="AQ109" s="884"/>
      <c r="AR109" s="884"/>
      <c r="AS109" s="884"/>
      <c r="AT109" s="886"/>
      <c r="AU109" s="903" t="s">
        <v>431</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432</v>
      </c>
      <c r="BR109" s="884"/>
      <c r="BS109" s="884"/>
      <c r="BT109" s="884"/>
      <c r="BU109" s="885"/>
      <c r="BV109" s="883" t="s">
        <v>433</v>
      </c>
      <c r="BW109" s="884"/>
      <c r="BX109" s="884"/>
      <c r="BY109" s="884"/>
      <c r="BZ109" s="885"/>
      <c r="CA109" s="883" t="s">
        <v>304</v>
      </c>
      <c r="CB109" s="884"/>
      <c r="CC109" s="884"/>
      <c r="CD109" s="884"/>
      <c r="CE109" s="885"/>
      <c r="CF109" s="904" t="s">
        <v>434</v>
      </c>
      <c r="CG109" s="904"/>
      <c r="CH109" s="904"/>
      <c r="CI109" s="904"/>
      <c r="CJ109" s="904"/>
      <c r="CK109" s="883" t="s">
        <v>435</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432</v>
      </c>
      <c r="DH109" s="884"/>
      <c r="DI109" s="884"/>
      <c r="DJ109" s="884"/>
      <c r="DK109" s="885"/>
      <c r="DL109" s="883" t="s">
        <v>433</v>
      </c>
      <c r="DM109" s="884"/>
      <c r="DN109" s="884"/>
      <c r="DO109" s="884"/>
      <c r="DP109" s="885"/>
      <c r="DQ109" s="883" t="s">
        <v>304</v>
      </c>
      <c r="DR109" s="884"/>
      <c r="DS109" s="884"/>
      <c r="DT109" s="884"/>
      <c r="DU109" s="885"/>
      <c r="DV109" s="883" t="s">
        <v>434</v>
      </c>
      <c r="DW109" s="884"/>
      <c r="DX109" s="884"/>
      <c r="DY109" s="884"/>
      <c r="DZ109" s="886"/>
    </row>
    <row r="110" spans="1:131" s="215" customFormat="1" ht="26.25" customHeight="1" x14ac:dyDescent="0.15">
      <c r="A110" s="887" t="s">
        <v>436</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234874</v>
      </c>
      <c r="AB110" s="891"/>
      <c r="AC110" s="891"/>
      <c r="AD110" s="891"/>
      <c r="AE110" s="892"/>
      <c r="AF110" s="893">
        <v>238818</v>
      </c>
      <c r="AG110" s="891"/>
      <c r="AH110" s="891"/>
      <c r="AI110" s="891"/>
      <c r="AJ110" s="892"/>
      <c r="AK110" s="893">
        <v>235614</v>
      </c>
      <c r="AL110" s="891"/>
      <c r="AM110" s="891"/>
      <c r="AN110" s="891"/>
      <c r="AO110" s="892"/>
      <c r="AP110" s="894">
        <v>14.6</v>
      </c>
      <c r="AQ110" s="895"/>
      <c r="AR110" s="895"/>
      <c r="AS110" s="895"/>
      <c r="AT110" s="896"/>
      <c r="AU110" s="897" t="s">
        <v>72</v>
      </c>
      <c r="AV110" s="898"/>
      <c r="AW110" s="898"/>
      <c r="AX110" s="898"/>
      <c r="AY110" s="898"/>
      <c r="AZ110" s="920" t="s">
        <v>437</v>
      </c>
      <c r="BA110" s="888"/>
      <c r="BB110" s="888"/>
      <c r="BC110" s="888"/>
      <c r="BD110" s="888"/>
      <c r="BE110" s="888"/>
      <c r="BF110" s="888"/>
      <c r="BG110" s="888"/>
      <c r="BH110" s="888"/>
      <c r="BI110" s="888"/>
      <c r="BJ110" s="888"/>
      <c r="BK110" s="888"/>
      <c r="BL110" s="888"/>
      <c r="BM110" s="888"/>
      <c r="BN110" s="888"/>
      <c r="BO110" s="888"/>
      <c r="BP110" s="889"/>
      <c r="BQ110" s="921">
        <v>2700651</v>
      </c>
      <c r="BR110" s="922"/>
      <c r="BS110" s="922"/>
      <c r="BT110" s="922"/>
      <c r="BU110" s="922"/>
      <c r="BV110" s="922">
        <v>3008105</v>
      </c>
      <c r="BW110" s="922"/>
      <c r="BX110" s="922"/>
      <c r="BY110" s="922"/>
      <c r="BZ110" s="922"/>
      <c r="CA110" s="922">
        <v>3123894</v>
      </c>
      <c r="CB110" s="922"/>
      <c r="CC110" s="922"/>
      <c r="CD110" s="922"/>
      <c r="CE110" s="922"/>
      <c r="CF110" s="935">
        <v>194.1</v>
      </c>
      <c r="CG110" s="936"/>
      <c r="CH110" s="936"/>
      <c r="CI110" s="936"/>
      <c r="CJ110" s="936"/>
      <c r="CK110" s="937" t="s">
        <v>438</v>
      </c>
      <c r="CL110" s="938"/>
      <c r="CM110" s="920" t="s">
        <v>439</v>
      </c>
      <c r="CN110" s="888"/>
      <c r="CO110" s="888"/>
      <c r="CP110" s="888"/>
      <c r="CQ110" s="888"/>
      <c r="CR110" s="888"/>
      <c r="CS110" s="888"/>
      <c r="CT110" s="888"/>
      <c r="CU110" s="888"/>
      <c r="CV110" s="888"/>
      <c r="CW110" s="888"/>
      <c r="CX110" s="888"/>
      <c r="CY110" s="888"/>
      <c r="CZ110" s="888"/>
      <c r="DA110" s="888"/>
      <c r="DB110" s="888"/>
      <c r="DC110" s="888"/>
      <c r="DD110" s="888"/>
      <c r="DE110" s="888"/>
      <c r="DF110" s="889"/>
      <c r="DG110" s="921" t="s">
        <v>414</v>
      </c>
      <c r="DH110" s="922"/>
      <c r="DI110" s="922"/>
      <c r="DJ110" s="922"/>
      <c r="DK110" s="922"/>
      <c r="DL110" s="922" t="s">
        <v>414</v>
      </c>
      <c r="DM110" s="922"/>
      <c r="DN110" s="922"/>
      <c r="DO110" s="922"/>
      <c r="DP110" s="922"/>
      <c r="DQ110" s="922" t="s">
        <v>414</v>
      </c>
      <c r="DR110" s="922"/>
      <c r="DS110" s="922"/>
      <c r="DT110" s="922"/>
      <c r="DU110" s="922"/>
      <c r="DV110" s="923" t="s">
        <v>147</v>
      </c>
      <c r="DW110" s="923"/>
      <c r="DX110" s="923"/>
      <c r="DY110" s="923"/>
      <c r="DZ110" s="924"/>
    </row>
    <row r="111" spans="1:131" s="215" customFormat="1" ht="26.25" customHeight="1" x14ac:dyDescent="0.15">
      <c r="A111" s="925" t="s">
        <v>440</v>
      </c>
      <c r="B111" s="926"/>
      <c r="C111" s="926"/>
      <c r="D111" s="926"/>
      <c r="E111" s="926"/>
      <c r="F111" s="926"/>
      <c r="G111" s="926"/>
      <c r="H111" s="926"/>
      <c r="I111" s="926"/>
      <c r="J111" s="926"/>
      <c r="K111" s="926"/>
      <c r="L111" s="926"/>
      <c r="M111" s="926"/>
      <c r="N111" s="926"/>
      <c r="O111" s="926"/>
      <c r="P111" s="926"/>
      <c r="Q111" s="926"/>
      <c r="R111" s="926"/>
      <c r="S111" s="926"/>
      <c r="T111" s="926"/>
      <c r="U111" s="926"/>
      <c r="V111" s="926"/>
      <c r="W111" s="926"/>
      <c r="X111" s="926"/>
      <c r="Y111" s="926"/>
      <c r="Z111" s="927"/>
      <c r="AA111" s="928" t="s">
        <v>147</v>
      </c>
      <c r="AB111" s="929"/>
      <c r="AC111" s="929"/>
      <c r="AD111" s="929"/>
      <c r="AE111" s="930"/>
      <c r="AF111" s="931" t="s">
        <v>391</v>
      </c>
      <c r="AG111" s="929"/>
      <c r="AH111" s="929"/>
      <c r="AI111" s="929"/>
      <c r="AJ111" s="930"/>
      <c r="AK111" s="931" t="s">
        <v>147</v>
      </c>
      <c r="AL111" s="929"/>
      <c r="AM111" s="929"/>
      <c r="AN111" s="929"/>
      <c r="AO111" s="930"/>
      <c r="AP111" s="932" t="s">
        <v>441</v>
      </c>
      <c r="AQ111" s="933"/>
      <c r="AR111" s="933"/>
      <c r="AS111" s="933"/>
      <c r="AT111" s="934"/>
      <c r="AU111" s="899"/>
      <c r="AV111" s="900"/>
      <c r="AW111" s="900"/>
      <c r="AX111" s="900"/>
      <c r="AY111" s="900"/>
      <c r="AZ111" s="913" t="s">
        <v>442</v>
      </c>
      <c r="BA111" s="914"/>
      <c r="BB111" s="914"/>
      <c r="BC111" s="914"/>
      <c r="BD111" s="914"/>
      <c r="BE111" s="914"/>
      <c r="BF111" s="914"/>
      <c r="BG111" s="914"/>
      <c r="BH111" s="914"/>
      <c r="BI111" s="914"/>
      <c r="BJ111" s="914"/>
      <c r="BK111" s="914"/>
      <c r="BL111" s="914"/>
      <c r="BM111" s="914"/>
      <c r="BN111" s="914"/>
      <c r="BO111" s="914"/>
      <c r="BP111" s="915"/>
      <c r="BQ111" s="916" t="s">
        <v>147</v>
      </c>
      <c r="BR111" s="917"/>
      <c r="BS111" s="917"/>
      <c r="BT111" s="917"/>
      <c r="BU111" s="917"/>
      <c r="BV111" s="917" t="s">
        <v>441</v>
      </c>
      <c r="BW111" s="917"/>
      <c r="BX111" s="917"/>
      <c r="BY111" s="917"/>
      <c r="BZ111" s="917"/>
      <c r="CA111" s="917" t="s">
        <v>391</v>
      </c>
      <c r="CB111" s="917"/>
      <c r="CC111" s="917"/>
      <c r="CD111" s="917"/>
      <c r="CE111" s="917"/>
      <c r="CF111" s="911" t="s">
        <v>443</v>
      </c>
      <c r="CG111" s="912"/>
      <c r="CH111" s="912"/>
      <c r="CI111" s="912"/>
      <c r="CJ111" s="912"/>
      <c r="CK111" s="939"/>
      <c r="CL111" s="940"/>
      <c r="CM111" s="913" t="s">
        <v>444</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147</v>
      </c>
      <c r="DH111" s="917"/>
      <c r="DI111" s="917"/>
      <c r="DJ111" s="917"/>
      <c r="DK111" s="917"/>
      <c r="DL111" s="917" t="s">
        <v>147</v>
      </c>
      <c r="DM111" s="917"/>
      <c r="DN111" s="917"/>
      <c r="DO111" s="917"/>
      <c r="DP111" s="917"/>
      <c r="DQ111" s="917" t="s">
        <v>147</v>
      </c>
      <c r="DR111" s="917"/>
      <c r="DS111" s="917"/>
      <c r="DT111" s="917"/>
      <c r="DU111" s="917"/>
      <c r="DV111" s="918" t="s">
        <v>391</v>
      </c>
      <c r="DW111" s="918"/>
      <c r="DX111" s="918"/>
      <c r="DY111" s="918"/>
      <c r="DZ111" s="919"/>
    </row>
    <row r="112" spans="1:131" s="215" customFormat="1" ht="26.25" customHeight="1" x14ac:dyDescent="0.15">
      <c r="A112" s="943" t="s">
        <v>445</v>
      </c>
      <c r="B112" s="944"/>
      <c r="C112" s="914" t="s">
        <v>446</v>
      </c>
      <c r="D112" s="914"/>
      <c r="E112" s="914"/>
      <c r="F112" s="914"/>
      <c r="G112" s="914"/>
      <c r="H112" s="914"/>
      <c r="I112" s="914"/>
      <c r="J112" s="914"/>
      <c r="K112" s="914"/>
      <c r="L112" s="914"/>
      <c r="M112" s="914"/>
      <c r="N112" s="914"/>
      <c r="O112" s="914"/>
      <c r="P112" s="914"/>
      <c r="Q112" s="914"/>
      <c r="R112" s="914"/>
      <c r="S112" s="914"/>
      <c r="T112" s="914"/>
      <c r="U112" s="914"/>
      <c r="V112" s="914"/>
      <c r="W112" s="914"/>
      <c r="X112" s="914"/>
      <c r="Y112" s="914"/>
      <c r="Z112" s="915"/>
      <c r="AA112" s="949" t="s">
        <v>147</v>
      </c>
      <c r="AB112" s="950"/>
      <c r="AC112" s="950"/>
      <c r="AD112" s="950"/>
      <c r="AE112" s="951"/>
      <c r="AF112" s="952" t="s">
        <v>443</v>
      </c>
      <c r="AG112" s="950"/>
      <c r="AH112" s="950"/>
      <c r="AI112" s="950"/>
      <c r="AJ112" s="951"/>
      <c r="AK112" s="952" t="s">
        <v>147</v>
      </c>
      <c r="AL112" s="950"/>
      <c r="AM112" s="950"/>
      <c r="AN112" s="950"/>
      <c r="AO112" s="951"/>
      <c r="AP112" s="953" t="s">
        <v>147</v>
      </c>
      <c r="AQ112" s="954"/>
      <c r="AR112" s="954"/>
      <c r="AS112" s="954"/>
      <c r="AT112" s="955"/>
      <c r="AU112" s="899"/>
      <c r="AV112" s="900"/>
      <c r="AW112" s="900"/>
      <c r="AX112" s="900"/>
      <c r="AY112" s="900"/>
      <c r="AZ112" s="913" t="s">
        <v>447</v>
      </c>
      <c r="BA112" s="914"/>
      <c r="BB112" s="914"/>
      <c r="BC112" s="914"/>
      <c r="BD112" s="914"/>
      <c r="BE112" s="914"/>
      <c r="BF112" s="914"/>
      <c r="BG112" s="914"/>
      <c r="BH112" s="914"/>
      <c r="BI112" s="914"/>
      <c r="BJ112" s="914"/>
      <c r="BK112" s="914"/>
      <c r="BL112" s="914"/>
      <c r="BM112" s="914"/>
      <c r="BN112" s="914"/>
      <c r="BO112" s="914"/>
      <c r="BP112" s="915"/>
      <c r="BQ112" s="916">
        <v>1329947</v>
      </c>
      <c r="BR112" s="917"/>
      <c r="BS112" s="917"/>
      <c r="BT112" s="917"/>
      <c r="BU112" s="917"/>
      <c r="BV112" s="917">
        <v>1266386</v>
      </c>
      <c r="BW112" s="917"/>
      <c r="BX112" s="917"/>
      <c r="BY112" s="917"/>
      <c r="BZ112" s="917"/>
      <c r="CA112" s="917">
        <v>1206882</v>
      </c>
      <c r="CB112" s="917"/>
      <c r="CC112" s="917"/>
      <c r="CD112" s="917"/>
      <c r="CE112" s="917"/>
      <c r="CF112" s="911">
        <v>75</v>
      </c>
      <c r="CG112" s="912"/>
      <c r="CH112" s="912"/>
      <c r="CI112" s="912"/>
      <c r="CJ112" s="912"/>
      <c r="CK112" s="939"/>
      <c r="CL112" s="940"/>
      <c r="CM112" s="913" t="s">
        <v>448</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t="s">
        <v>147</v>
      </c>
      <c r="DH112" s="917"/>
      <c r="DI112" s="917"/>
      <c r="DJ112" s="917"/>
      <c r="DK112" s="917"/>
      <c r="DL112" s="917" t="s">
        <v>391</v>
      </c>
      <c r="DM112" s="917"/>
      <c r="DN112" s="917"/>
      <c r="DO112" s="917"/>
      <c r="DP112" s="917"/>
      <c r="DQ112" s="917" t="s">
        <v>147</v>
      </c>
      <c r="DR112" s="917"/>
      <c r="DS112" s="917"/>
      <c r="DT112" s="917"/>
      <c r="DU112" s="917"/>
      <c r="DV112" s="918" t="s">
        <v>391</v>
      </c>
      <c r="DW112" s="918"/>
      <c r="DX112" s="918"/>
      <c r="DY112" s="918"/>
      <c r="DZ112" s="919"/>
    </row>
    <row r="113" spans="1:130" s="215" customFormat="1" ht="26.25" customHeight="1" x14ac:dyDescent="0.15">
      <c r="A113" s="945"/>
      <c r="B113" s="946"/>
      <c r="C113" s="914" t="s">
        <v>449</v>
      </c>
      <c r="D113" s="914"/>
      <c r="E113" s="914"/>
      <c r="F113" s="914"/>
      <c r="G113" s="914"/>
      <c r="H113" s="914"/>
      <c r="I113" s="914"/>
      <c r="J113" s="914"/>
      <c r="K113" s="914"/>
      <c r="L113" s="914"/>
      <c r="M113" s="914"/>
      <c r="N113" s="914"/>
      <c r="O113" s="914"/>
      <c r="P113" s="914"/>
      <c r="Q113" s="914"/>
      <c r="R113" s="914"/>
      <c r="S113" s="914"/>
      <c r="T113" s="914"/>
      <c r="U113" s="914"/>
      <c r="V113" s="914"/>
      <c r="W113" s="914"/>
      <c r="X113" s="914"/>
      <c r="Y113" s="914"/>
      <c r="Z113" s="915"/>
      <c r="AA113" s="928">
        <v>134254</v>
      </c>
      <c r="AB113" s="929"/>
      <c r="AC113" s="929"/>
      <c r="AD113" s="929"/>
      <c r="AE113" s="930"/>
      <c r="AF113" s="931">
        <v>126100</v>
      </c>
      <c r="AG113" s="929"/>
      <c r="AH113" s="929"/>
      <c r="AI113" s="929"/>
      <c r="AJ113" s="930"/>
      <c r="AK113" s="931">
        <v>133701</v>
      </c>
      <c r="AL113" s="929"/>
      <c r="AM113" s="929"/>
      <c r="AN113" s="929"/>
      <c r="AO113" s="930"/>
      <c r="AP113" s="932">
        <v>8.3000000000000007</v>
      </c>
      <c r="AQ113" s="933"/>
      <c r="AR113" s="933"/>
      <c r="AS113" s="933"/>
      <c r="AT113" s="934"/>
      <c r="AU113" s="899"/>
      <c r="AV113" s="900"/>
      <c r="AW113" s="900"/>
      <c r="AX113" s="900"/>
      <c r="AY113" s="900"/>
      <c r="AZ113" s="913" t="s">
        <v>450</v>
      </c>
      <c r="BA113" s="914"/>
      <c r="BB113" s="914"/>
      <c r="BC113" s="914"/>
      <c r="BD113" s="914"/>
      <c r="BE113" s="914"/>
      <c r="BF113" s="914"/>
      <c r="BG113" s="914"/>
      <c r="BH113" s="914"/>
      <c r="BI113" s="914"/>
      <c r="BJ113" s="914"/>
      <c r="BK113" s="914"/>
      <c r="BL113" s="914"/>
      <c r="BM113" s="914"/>
      <c r="BN113" s="914"/>
      <c r="BO113" s="914"/>
      <c r="BP113" s="915"/>
      <c r="BQ113" s="916">
        <v>19233</v>
      </c>
      <c r="BR113" s="917"/>
      <c r="BS113" s="917"/>
      <c r="BT113" s="917"/>
      <c r="BU113" s="917"/>
      <c r="BV113" s="917">
        <v>17286</v>
      </c>
      <c r="BW113" s="917"/>
      <c r="BX113" s="917"/>
      <c r="BY113" s="917"/>
      <c r="BZ113" s="917"/>
      <c r="CA113" s="917">
        <v>15121</v>
      </c>
      <c r="CB113" s="917"/>
      <c r="CC113" s="917"/>
      <c r="CD113" s="917"/>
      <c r="CE113" s="917"/>
      <c r="CF113" s="911">
        <v>0.9</v>
      </c>
      <c r="CG113" s="912"/>
      <c r="CH113" s="912"/>
      <c r="CI113" s="912"/>
      <c r="CJ113" s="912"/>
      <c r="CK113" s="939"/>
      <c r="CL113" s="940"/>
      <c r="CM113" s="913" t="s">
        <v>451</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49" t="s">
        <v>391</v>
      </c>
      <c r="DH113" s="950"/>
      <c r="DI113" s="950"/>
      <c r="DJ113" s="950"/>
      <c r="DK113" s="951"/>
      <c r="DL113" s="952" t="s">
        <v>147</v>
      </c>
      <c r="DM113" s="950"/>
      <c r="DN113" s="950"/>
      <c r="DO113" s="950"/>
      <c r="DP113" s="951"/>
      <c r="DQ113" s="952" t="s">
        <v>147</v>
      </c>
      <c r="DR113" s="950"/>
      <c r="DS113" s="950"/>
      <c r="DT113" s="950"/>
      <c r="DU113" s="951"/>
      <c r="DV113" s="953" t="s">
        <v>147</v>
      </c>
      <c r="DW113" s="954"/>
      <c r="DX113" s="954"/>
      <c r="DY113" s="954"/>
      <c r="DZ113" s="955"/>
    </row>
    <row r="114" spans="1:130" s="215" customFormat="1" ht="26.25" customHeight="1" x14ac:dyDescent="0.15">
      <c r="A114" s="945"/>
      <c r="B114" s="946"/>
      <c r="C114" s="914" t="s">
        <v>452</v>
      </c>
      <c r="D114" s="914"/>
      <c r="E114" s="914"/>
      <c r="F114" s="914"/>
      <c r="G114" s="914"/>
      <c r="H114" s="914"/>
      <c r="I114" s="914"/>
      <c r="J114" s="914"/>
      <c r="K114" s="914"/>
      <c r="L114" s="914"/>
      <c r="M114" s="914"/>
      <c r="N114" s="914"/>
      <c r="O114" s="914"/>
      <c r="P114" s="914"/>
      <c r="Q114" s="914"/>
      <c r="R114" s="914"/>
      <c r="S114" s="914"/>
      <c r="T114" s="914"/>
      <c r="U114" s="914"/>
      <c r="V114" s="914"/>
      <c r="W114" s="914"/>
      <c r="X114" s="914"/>
      <c r="Y114" s="914"/>
      <c r="Z114" s="915"/>
      <c r="AA114" s="949">
        <v>2676</v>
      </c>
      <c r="AB114" s="950"/>
      <c r="AC114" s="950"/>
      <c r="AD114" s="950"/>
      <c r="AE114" s="951"/>
      <c r="AF114" s="952">
        <v>2721</v>
      </c>
      <c r="AG114" s="950"/>
      <c r="AH114" s="950"/>
      <c r="AI114" s="950"/>
      <c r="AJ114" s="951"/>
      <c r="AK114" s="952">
        <v>2930</v>
      </c>
      <c r="AL114" s="950"/>
      <c r="AM114" s="950"/>
      <c r="AN114" s="950"/>
      <c r="AO114" s="951"/>
      <c r="AP114" s="953">
        <v>0.2</v>
      </c>
      <c r="AQ114" s="954"/>
      <c r="AR114" s="954"/>
      <c r="AS114" s="954"/>
      <c r="AT114" s="955"/>
      <c r="AU114" s="899"/>
      <c r="AV114" s="900"/>
      <c r="AW114" s="900"/>
      <c r="AX114" s="900"/>
      <c r="AY114" s="900"/>
      <c r="AZ114" s="913" t="s">
        <v>453</v>
      </c>
      <c r="BA114" s="914"/>
      <c r="BB114" s="914"/>
      <c r="BC114" s="914"/>
      <c r="BD114" s="914"/>
      <c r="BE114" s="914"/>
      <c r="BF114" s="914"/>
      <c r="BG114" s="914"/>
      <c r="BH114" s="914"/>
      <c r="BI114" s="914"/>
      <c r="BJ114" s="914"/>
      <c r="BK114" s="914"/>
      <c r="BL114" s="914"/>
      <c r="BM114" s="914"/>
      <c r="BN114" s="914"/>
      <c r="BO114" s="914"/>
      <c r="BP114" s="915"/>
      <c r="BQ114" s="916">
        <v>522507</v>
      </c>
      <c r="BR114" s="917"/>
      <c r="BS114" s="917"/>
      <c r="BT114" s="917"/>
      <c r="BU114" s="917"/>
      <c r="BV114" s="917">
        <v>525703</v>
      </c>
      <c r="BW114" s="917"/>
      <c r="BX114" s="917"/>
      <c r="BY114" s="917"/>
      <c r="BZ114" s="917"/>
      <c r="CA114" s="917">
        <v>520488</v>
      </c>
      <c r="CB114" s="917"/>
      <c r="CC114" s="917"/>
      <c r="CD114" s="917"/>
      <c r="CE114" s="917"/>
      <c r="CF114" s="911">
        <v>32.299999999999997</v>
      </c>
      <c r="CG114" s="912"/>
      <c r="CH114" s="912"/>
      <c r="CI114" s="912"/>
      <c r="CJ114" s="912"/>
      <c r="CK114" s="939"/>
      <c r="CL114" s="940"/>
      <c r="CM114" s="913" t="s">
        <v>454</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49" t="s">
        <v>147</v>
      </c>
      <c r="DH114" s="950"/>
      <c r="DI114" s="950"/>
      <c r="DJ114" s="950"/>
      <c r="DK114" s="951"/>
      <c r="DL114" s="952" t="s">
        <v>391</v>
      </c>
      <c r="DM114" s="950"/>
      <c r="DN114" s="950"/>
      <c r="DO114" s="950"/>
      <c r="DP114" s="951"/>
      <c r="DQ114" s="952" t="s">
        <v>391</v>
      </c>
      <c r="DR114" s="950"/>
      <c r="DS114" s="950"/>
      <c r="DT114" s="950"/>
      <c r="DU114" s="951"/>
      <c r="DV114" s="953" t="s">
        <v>147</v>
      </c>
      <c r="DW114" s="954"/>
      <c r="DX114" s="954"/>
      <c r="DY114" s="954"/>
      <c r="DZ114" s="955"/>
    </row>
    <row r="115" spans="1:130" s="215" customFormat="1" ht="26.25" customHeight="1" x14ac:dyDescent="0.15">
      <c r="A115" s="945"/>
      <c r="B115" s="946"/>
      <c r="C115" s="914" t="s">
        <v>455</v>
      </c>
      <c r="D115" s="914"/>
      <c r="E115" s="914"/>
      <c r="F115" s="914"/>
      <c r="G115" s="914"/>
      <c r="H115" s="914"/>
      <c r="I115" s="914"/>
      <c r="J115" s="914"/>
      <c r="K115" s="914"/>
      <c r="L115" s="914"/>
      <c r="M115" s="914"/>
      <c r="N115" s="914"/>
      <c r="O115" s="914"/>
      <c r="P115" s="914"/>
      <c r="Q115" s="914"/>
      <c r="R115" s="914"/>
      <c r="S115" s="914"/>
      <c r="T115" s="914"/>
      <c r="U115" s="914"/>
      <c r="V115" s="914"/>
      <c r="W115" s="914"/>
      <c r="X115" s="914"/>
      <c r="Y115" s="914"/>
      <c r="Z115" s="915"/>
      <c r="AA115" s="928" t="s">
        <v>391</v>
      </c>
      <c r="AB115" s="929"/>
      <c r="AC115" s="929"/>
      <c r="AD115" s="929"/>
      <c r="AE115" s="930"/>
      <c r="AF115" s="931" t="s">
        <v>443</v>
      </c>
      <c r="AG115" s="929"/>
      <c r="AH115" s="929"/>
      <c r="AI115" s="929"/>
      <c r="AJ115" s="930"/>
      <c r="AK115" s="931" t="s">
        <v>443</v>
      </c>
      <c r="AL115" s="929"/>
      <c r="AM115" s="929"/>
      <c r="AN115" s="929"/>
      <c r="AO115" s="930"/>
      <c r="AP115" s="932" t="s">
        <v>391</v>
      </c>
      <c r="AQ115" s="933"/>
      <c r="AR115" s="933"/>
      <c r="AS115" s="933"/>
      <c r="AT115" s="934"/>
      <c r="AU115" s="899"/>
      <c r="AV115" s="900"/>
      <c r="AW115" s="900"/>
      <c r="AX115" s="900"/>
      <c r="AY115" s="900"/>
      <c r="AZ115" s="913" t="s">
        <v>456</v>
      </c>
      <c r="BA115" s="914"/>
      <c r="BB115" s="914"/>
      <c r="BC115" s="914"/>
      <c r="BD115" s="914"/>
      <c r="BE115" s="914"/>
      <c r="BF115" s="914"/>
      <c r="BG115" s="914"/>
      <c r="BH115" s="914"/>
      <c r="BI115" s="914"/>
      <c r="BJ115" s="914"/>
      <c r="BK115" s="914"/>
      <c r="BL115" s="914"/>
      <c r="BM115" s="914"/>
      <c r="BN115" s="914"/>
      <c r="BO115" s="914"/>
      <c r="BP115" s="915"/>
      <c r="BQ115" s="916" t="s">
        <v>147</v>
      </c>
      <c r="BR115" s="917"/>
      <c r="BS115" s="917"/>
      <c r="BT115" s="917"/>
      <c r="BU115" s="917"/>
      <c r="BV115" s="917" t="s">
        <v>147</v>
      </c>
      <c r="BW115" s="917"/>
      <c r="BX115" s="917"/>
      <c r="BY115" s="917"/>
      <c r="BZ115" s="917"/>
      <c r="CA115" s="917" t="s">
        <v>147</v>
      </c>
      <c r="CB115" s="917"/>
      <c r="CC115" s="917"/>
      <c r="CD115" s="917"/>
      <c r="CE115" s="917"/>
      <c r="CF115" s="911" t="s">
        <v>147</v>
      </c>
      <c r="CG115" s="912"/>
      <c r="CH115" s="912"/>
      <c r="CI115" s="912"/>
      <c r="CJ115" s="912"/>
      <c r="CK115" s="939"/>
      <c r="CL115" s="940"/>
      <c r="CM115" s="913" t="s">
        <v>457</v>
      </c>
      <c r="CN115" s="914"/>
      <c r="CO115" s="914"/>
      <c r="CP115" s="914"/>
      <c r="CQ115" s="914"/>
      <c r="CR115" s="914"/>
      <c r="CS115" s="914"/>
      <c r="CT115" s="914"/>
      <c r="CU115" s="914"/>
      <c r="CV115" s="914"/>
      <c r="CW115" s="914"/>
      <c r="CX115" s="914"/>
      <c r="CY115" s="914"/>
      <c r="CZ115" s="914"/>
      <c r="DA115" s="914"/>
      <c r="DB115" s="914"/>
      <c r="DC115" s="914"/>
      <c r="DD115" s="914"/>
      <c r="DE115" s="914"/>
      <c r="DF115" s="915"/>
      <c r="DG115" s="949" t="s">
        <v>443</v>
      </c>
      <c r="DH115" s="950"/>
      <c r="DI115" s="950"/>
      <c r="DJ115" s="950"/>
      <c r="DK115" s="951"/>
      <c r="DL115" s="952" t="s">
        <v>443</v>
      </c>
      <c r="DM115" s="950"/>
      <c r="DN115" s="950"/>
      <c r="DO115" s="950"/>
      <c r="DP115" s="951"/>
      <c r="DQ115" s="952" t="s">
        <v>391</v>
      </c>
      <c r="DR115" s="950"/>
      <c r="DS115" s="950"/>
      <c r="DT115" s="950"/>
      <c r="DU115" s="951"/>
      <c r="DV115" s="953" t="s">
        <v>147</v>
      </c>
      <c r="DW115" s="954"/>
      <c r="DX115" s="954"/>
      <c r="DY115" s="954"/>
      <c r="DZ115" s="955"/>
    </row>
    <row r="116" spans="1:130" s="215" customFormat="1" ht="26.25" customHeight="1" x14ac:dyDescent="0.15">
      <c r="A116" s="947"/>
      <c r="B116" s="948"/>
      <c r="C116" s="956" t="s">
        <v>458</v>
      </c>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7"/>
      <c r="AA116" s="949" t="s">
        <v>391</v>
      </c>
      <c r="AB116" s="950"/>
      <c r="AC116" s="950"/>
      <c r="AD116" s="950"/>
      <c r="AE116" s="951"/>
      <c r="AF116" s="952" t="s">
        <v>147</v>
      </c>
      <c r="AG116" s="950"/>
      <c r="AH116" s="950"/>
      <c r="AI116" s="950"/>
      <c r="AJ116" s="951"/>
      <c r="AK116" s="952" t="s">
        <v>391</v>
      </c>
      <c r="AL116" s="950"/>
      <c r="AM116" s="950"/>
      <c r="AN116" s="950"/>
      <c r="AO116" s="951"/>
      <c r="AP116" s="953" t="s">
        <v>391</v>
      </c>
      <c r="AQ116" s="954"/>
      <c r="AR116" s="954"/>
      <c r="AS116" s="954"/>
      <c r="AT116" s="955"/>
      <c r="AU116" s="899"/>
      <c r="AV116" s="900"/>
      <c r="AW116" s="900"/>
      <c r="AX116" s="900"/>
      <c r="AY116" s="900"/>
      <c r="AZ116" s="958" t="s">
        <v>459</v>
      </c>
      <c r="BA116" s="959"/>
      <c r="BB116" s="959"/>
      <c r="BC116" s="959"/>
      <c r="BD116" s="959"/>
      <c r="BE116" s="959"/>
      <c r="BF116" s="959"/>
      <c r="BG116" s="959"/>
      <c r="BH116" s="959"/>
      <c r="BI116" s="959"/>
      <c r="BJ116" s="959"/>
      <c r="BK116" s="959"/>
      <c r="BL116" s="959"/>
      <c r="BM116" s="959"/>
      <c r="BN116" s="959"/>
      <c r="BO116" s="959"/>
      <c r="BP116" s="960"/>
      <c r="BQ116" s="916" t="s">
        <v>391</v>
      </c>
      <c r="BR116" s="917"/>
      <c r="BS116" s="917"/>
      <c r="BT116" s="917"/>
      <c r="BU116" s="917"/>
      <c r="BV116" s="917" t="s">
        <v>147</v>
      </c>
      <c r="BW116" s="917"/>
      <c r="BX116" s="917"/>
      <c r="BY116" s="917"/>
      <c r="BZ116" s="917"/>
      <c r="CA116" s="917" t="s">
        <v>443</v>
      </c>
      <c r="CB116" s="917"/>
      <c r="CC116" s="917"/>
      <c r="CD116" s="917"/>
      <c r="CE116" s="917"/>
      <c r="CF116" s="911" t="s">
        <v>391</v>
      </c>
      <c r="CG116" s="912"/>
      <c r="CH116" s="912"/>
      <c r="CI116" s="912"/>
      <c r="CJ116" s="912"/>
      <c r="CK116" s="939"/>
      <c r="CL116" s="940"/>
      <c r="CM116" s="913" t="s">
        <v>460</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49" t="s">
        <v>147</v>
      </c>
      <c r="DH116" s="950"/>
      <c r="DI116" s="950"/>
      <c r="DJ116" s="950"/>
      <c r="DK116" s="951"/>
      <c r="DL116" s="952" t="s">
        <v>391</v>
      </c>
      <c r="DM116" s="950"/>
      <c r="DN116" s="950"/>
      <c r="DO116" s="950"/>
      <c r="DP116" s="951"/>
      <c r="DQ116" s="952" t="s">
        <v>391</v>
      </c>
      <c r="DR116" s="950"/>
      <c r="DS116" s="950"/>
      <c r="DT116" s="950"/>
      <c r="DU116" s="951"/>
      <c r="DV116" s="953" t="s">
        <v>391</v>
      </c>
      <c r="DW116" s="954"/>
      <c r="DX116" s="954"/>
      <c r="DY116" s="954"/>
      <c r="DZ116" s="955"/>
    </row>
    <row r="117" spans="1:130" s="215" customFormat="1" ht="26.25" customHeight="1" x14ac:dyDescent="0.15">
      <c r="A117" s="903" t="s">
        <v>188</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68" t="s">
        <v>461</v>
      </c>
      <c r="Z117" s="885"/>
      <c r="AA117" s="969">
        <v>371804</v>
      </c>
      <c r="AB117" s="970"/>
      <c r="AC117" s="970"/>
      <c r="AD117" s="970"/>
      <c r="AE117" s="971"/>
      <c r="AF117" s="972">
        <v>367639</v>
      </c>
      <c r="AG117" s="970"/>
      <c r="AH117" s="970"/>
      <c r="AI117" s="970"/>
      <c r="AJ117" s="971"/>
      <c r="AK117" s="972">
        <v>372245</v>
      </c>
      <c r="AL117" s="970"/>
      <c r="AM117" s="970"/>
      <c r="AN117" s="970"/>
      <c r="AO117" s="971"/>
      <c r="AP117" s="973"/>
      <c r="AQ117" s="974"/>
      <c r="AR117" s="974"/>
      <c r="AS117" s="974"/>
      <c r="AT117" s="975"/>
      <c r="AU117" s="899"/>
      <c r="AV117" s="900"/>
      <c r="AW117" s="900"/>
      <c r="AX117" s="900"/>
      <c r="AY117" s="900"/>
      <c r="AZ117" s="965" t="s">
        <v>462</v>
      </c>
      <c r="BA117" s="966"/>
      <c r="BB117" s="966"/>
      <c r="BC117" s="966"/>
      <c r="BD117" s="966"/>
      <c r="BE117" s="966"/>
      <c r="BF117" s="966"/>
      <c r="BG117" s="966"/>
      <c r="BH117" s="966"/>
      <c r="BI117" s="966"/>
      <c r="BJ117" s="966"/>
      <c r="BK117" s="966"/>
      <c r="BL117" s="966"/>
      <c r="BM117" s="966"/>
      <c r="BN117" s="966"/>
      <c r="BO117" s="966"/>
      <c r="BP117" s="967"/>
      <c r="BQ117" s="916" t="s">
        <v>391</v>
      </c>
      <c r="BR117" s="917"/>
      <c r="BS117" s="917"/>
      <c r="BT117" s="917"/>
      <c r="BU117" s="917"/>
      <c r="BV117" s="917" t="s">
        <v>147</v>
      </c>
      <c r="BW117" s="917"/>
      <c r="BX117" s="917"/>
      <c r="BY117" s="917"/>
      <c r="BZ117" s="917"/>
      <c r="CA117" s="917" t="s">
        <v>147</v>
      </c>
      <c r="CB117" s="917"/>
      <c r="CC117" s="917"/>
      <c r="CD117" s="917"/>
      <c r="CE117" s="917"/>
      <c r="CF117" s="911" t="s">
        <v>391</v>
      </c>
      <c r="CG117" s="912"/>
      <c r="CH117" s="912"/>
      <c r="CI117" s="912"/>
      <c r="CJ117" s="912"/>
      <c r="CK117" s="939"/>
      <c r="CL117" s="940"/>
      <c r="CM117" s="913" t="s">
        <v>463</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49" t="s">
        <v>147</v>
      </c>
      <c r="DH117" s="950"/>
      <c r="DI117" s="950"/>
      <c r="DJ117" s="950"/>
      <c r="DK117" s="951"/>
      <c r="DL117" s="952" t="s">
        <v>391</v>
      </c>
      <c r="DM117" s="950"/>
      <c r="DN117" s="950"/>
      <c r="DO117" s="950"/>
      <c r="DP117" s="951"/>
      <c r="DQ117" s="952" t="s">
        <v>391</v>
      </c>
      <c r="DR117" s="950"/>
      <c r="DS117" s="950"/>
      <c r="DT117" s="950"/>
      <c r="DU117" s="951"/>
      <c r="DV117" s="953" t="s">
        <v>147</v>
      </c>
      <c r="DW117" s="954"/>
      <c r="DX117" s="954"/>
      <c r="DY117" s="954"/>
      <c r="DZ117" s="955"/>
    </row>
    <row r="118" spans="1:130" s="215" customFormat="1" ht="26.25" customHeight="1" x14ac:dyDescent="0.15">
      <c r="A118" s="903" t="s">
        <v>435</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432</v>
      </c>
      <c r="AB118" s="884"/>
      <c r="AC118" s="884"/>
      <c r="AD118" s="884"/>
      <c r="AE118" s="885"/>
      <c r="AF118" s="883" t="s">
        <v>433</v>
      </c>
      <c r="AG118" s="884"/>
      <c r="AH118" s="884"/>
      <c r="AI118" s="884"/>
      <c r="AJ118" s="885"/>
      <c r="AK118" s="883" t="s">
        <v>304</v>
      </c>
      <c r="AL118" s="884"/>
      <c r="AM118" s="884"/>
      <c r="AN118" s="884"/>
      <c r="AO118" s="885"/>
      <c r="AP118" s="961" t="s">
        <v>434</v>
      </c>
      <c r="AQ118" s="962"/>
      <c r="AR118" s="962"/>
      <c r="AS118" s="962"/>
      <c r="AT118" s="963"/>
      <c r="AU118" s="899"/>
      <c r="AV118" s="900"/>
      <c r="AW118" s="900"/>
      <c r="AX118" s="900"/>
      <c r="AY118" s="900"/>
      <c r="AZ118" s="964" t="s">
        <v>464</v>
      </c>
      <c r="BA118" s="956"/>
      <c r="BB118" s="956"/>
      <c r="BC118" s="956"/>
      <c r="BD118" s="956"/>
      <c r="BE118" s="956"/>
      <c r="BF118" s="956"/>
      <c r="BG118" s="956"/>
      <c r="BH118" s="956"/>
      <c r="BI118" s="956"/>
      <c r="BJ118" s="956"/>
      <c r="BK118" s="956"/>
      <c r="BL118" s="956"/>
      <c r="BM118" s="956"/>
      <c r="BN118" s="956"/>
      <c r="BO118" s="956"/>
      <c r="BP118" s="957"/>
      <c r="BQ118" s="990" t="s">
        <v>391</v>
      </c>
      <c r="BR118" s="991"/>
      <c r="BS118" s="991"/>
      <c r="BT118" s="991"/>
      <c r="BU118" s="991"/>
      <c r="BV118" s="991" t="s">
        <v>391</v>
      </c>
      <c r="BW118" s="991"/>
      <c r="BX118" s="991"/>
      <c r="BY118" s="991"/>
      <c r="BZ118" s="991"/>
      <c r="CA118" s="991" t="s">
        <v>147</v>
      </c>
      <c r="CB118" s="991"/>
      <c r="CC118" s="991"/>
      <c r="CD118" s="991"/>
      <c r="CE118" s="991"/>
      <c r="CF118" s="911" t="s">
        <v>391</v>
      </c>
      <c r="CG118" s="912"/>
      <c r="CH118" s="912"/>
      <c r="CI118" s="912"/>
      <c r="CJ118" s="912"/>
      <c r="CK118" s="939"/>
      <c r="CL118" s="940"/>
      <c r="CM118" s="913" t="s">
        <v>465</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49" t="s">
        <v>391</v>
      </c>
      <c r="DH118" s="950"/>
      <c r="DI118" s="950"/>
      <c r="DJ118" s="950"/>
      <c r="DK118" s="951"/>
      <c r="DL118" s="952" t="s">
        <v>147</v>
      </c>
      <c r="DM118" s="950"/>
      <c r="DN118" s="950"/>
      <c r="DO118" s="950"/>
      <c r="DP118" s="951"/>
      <c r="DQ118" s="952" t="s">
        <v>391</v>
      </c>
      <c r="DR118" s="950"/>
      <c r="DS118" s="950"/>
      <c r="DT118" s="950"/>
      <c r="DU118" s="951"/>
      <c r="DV118" s="953" t="s">
        <v>441</v>
      </c>
      <c r="DW118" s="954"/>
      <c r="DX118" s="954"/>
      <c r="DY118" s="954"/>
      <c r="DZ118" s="955"/>
    </row>
    <row r="119" spans="1:130" s="215" customFormat="1" ht="26.25" customHeight="1" x14ac:dyDescent="0.15">
      <c r="A119" s="1047" t="s">
        <v>438</v>
      </c>
      <c r="B119" s="938"/>
      <c r="C119" s="920" t="s">
        <v>439</v>
      </c>
      <c r="D119" s="888"/>
      <c r="E119" s="888"/>
      <c r="F119" s="888"/>
      <c r="G119" s="888"/>
      <c r="H119" s="888"/>
      <c r="I119" s="888"/>
      <c r="J119" s="888"/>
      <c r="K119" s="888"/>
      <c r="L119" s="888"/>
      <c r="M119" s="888"/>
      <c r="N119" s="888"/>
      <c r="O119" s="888"/>
      <c r="P119" s="888"/>
      <c r="Q119" s="888"/>
      <c r="R119" s="888"/>
      <c r="S119" s="888"/>
      <c r="T119" s="888"/>
      <c r="U119" s="888"/>
      <c r="V119" s="888"/>
      <c r="W119" s="888"/>
      <c r="X119" s="888"/>
      <c r="Y119" s="888"/>
      <c r="Z119" s="889"/>
      <c r="AA119" s="890" t="s">
        <v>147</v>
      </c>
      <c r="AB119" s="891"/>
      <c r="AC119" s="891"/>
      <c r="AD119" s="891"/>
      <c r="AE119" s="892"/>
      <c r="AF119" s="893" t="s">
        <v>441</v>
      </c>
      <c r="AG119" s="891"/>
      <c r="AH119" s="891"/>
      <c r="AI119" s="891"/>
      <c r="AJ119" s="892"/>
      <c r="AK119" s="893" t="s">
        <v>391</v>
      </c>
      <c r="AL119" s="891"/>
      <c r="AM119" s="891"/>
      <c r="AN119" s="891"/>
      <c r="AO119" s="892"/>
      <c r="AP119" s="894" t="s">
        <v>441</v>
      </c>
      <c r="AQ119" s="895"/>
      <c r="AR119" s="895"/>
      <c r="AS119" s="895"/>
      <c r="AT119" s="896"/>
      <c r="AU119" s="901"/>
      <c r="AV119" s="902"/>
      <c r="AW119" s="902"/>
      <c r="AX119" s="902"/>
      <c r="AY119" s="902"/>
      <c r="AZ119" s="236" t="s">
        <v>188</v>
      </c>
      <c r="BA119" s="236"/>
      <c r="BB119" s="236"/>
      <c r="BC119" s="236"/>
      <c r="BD119" s="236"/>
      <c r="BE119" s="236"/>
      <c r="BF119" s="236"/>
      <c r="BG119" s="236"/>
      <c r="BH119" s="236"/>
      <c r="BI119" s="236"/>
      <c r="BJ119" s="236"/>
      <c r="BK119" s="236"/>
      <c r="BL119" s="236"/>
      <c r="BM119" s="236"/>
      <c r="BN119" s="236"/>
      <c r="BO119" s="968" t="s">
        <v>466</v>
      </c>
      <c r="BP119" s="996"/>
      <c r="BQ119" s="990">
        <v>4572338</v>
      </c>
      <c r="BR119" s="991"/>
      <c r="BS119" s="991"/>
      <c r="BT119" s="991"/>
      <c r="BU119" s="991"/>
      <c r="BV119" s="991">
        <v>4817480</v>
      </c>
      <c r="BW119" s="991"/>
      <c r="BX119" s="991"/>
      <c r="BY119" s="991"/>
      <c r="BZ119" s="991"/>
      <c r="CA119" s="991">
        <v>4866385</v>
      </c>
      <c r="CB119" s="991"/>
      <c r="CC119" s="991"/>
      <c r="CD119" s="991"/>
      <c r="CE119" s="991"/>
      <c r="CF119" s="992"/>
      <c r="CG119" s="993"/>
      <c r="CH119" s="993"/>
      <c r="CI119" s="993"/>
      <c r="CJ119" s="994"/>
      <c r="CK119" s="941"/>
      <c r="CL119" s="942"/>
      <c r="CM119" s="964" t="s">
        <v>467</v>
      </c>
      <c r="CN119" s="956"/>
      <c r="CO119" s="956"/>
      <c r="CP119" s="956"/>
      <c r="CQ119" s="956"/>
      <c r="CR119" s="956"/>
      <c r="CS119" s="956"/>
      <c r="CT119" s="956"/>
      <c r="CU119" s="956"/>
      <c r="CV119" s="956"/>
      <c r="CW119" s="956"/>
      <c r="CX119" s="956"/>
      <c r="CY119" s="956"/>
      <c r="CZ119" s="956"/>
      <c r="DA119" s="956"/>
      <c r="DB119" s="956"/>
      <c r="DC119" s="956"/>
      <c r="DD119" s="956"/>
      <c r="DE119" s="956"/>
      <c r="DF119" s="957"/>
      <c r="DG119" s="995" t="s">
        <v>391</v>
      </c>
      <c r="DH119" s="977"/>
      <c r="DI119" s="977"/>
      <c r="DJ119" s="977"/>
      <c r="DK119" s="978"/>
      <c r="DL119" s="976" t="s">
        <v>147</v>
      </c>
      <c r="DM119" s="977"/>
      <c r="DN119" s="977"/>
      <c r="DO119" s="977"/>
      <c r="DP119" s="978"/>
      <c r="DQ119" s="976" t="s">
        <v>147</v>
      </c>
      <c r="DR119" s="977"/>
      <c r="DS119" s="977"/>
      <c r="DT119" s="977"/>
      <c r="DU119" s="978"/>
      <c r="DV119" s="979" t="s">
        <v>391</v>
      </c>
      <c r="DW119" s="980"/>
      <c r="DX119" s="980"/>
      <c r="DY119" s="980"/>
      <c r="DZ119" s="981"/>
    </row>
    <row r="120" spans="1:130" s="215" customFormat="1" ht="26.25" customHeight="1" x14ac:dyDescent="0.15">
      <c r="A120" s="1048"/>
      <c r="B120" s="940"/>
      <c r="C120" s="913" t="s">
        <v>444</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49" t="s">
        <v>147</v>
      </c>
      <c r="AB120" s="950"/>
      <c r="AC120" s="950"/>
      <c r="AD120" s="950"/>
      <c r="AE120" s="951"/>
      <c r="AF120" s="952" t="s">
        <v>147</v>
      </c>
      <c r="AG120" s="950"/>
      <c r="AH120" s="950"/>
      <c r="AI120" s="950"/>
      <c r="AJ120" s="951"/>
      <c r="AK120" s="952" t="s">
        <v>147</v>
      </c>
      <c r="AL120" s="950"/>
      <c r="AM120" s="950"/>
      <c r="AN120" s="950"/>
      <c r="AO120" s="951"/>
      <c r="AP120" s="953" t="s">
        <v>441</v>
      </c>
      <c r="AQ120" s="954"/>
      <c r="AR120" s="954"/>
      <c r="AS120" s="954"/>
      <c r="AT120" s="955"/>
      <c r="AU120" s="982" t="s">
        <v>468</v>
      </c>
      <c r="AV120" s="983"/>
      <c r="AW120" s="983"/>
      <c r="AX120" s="983"/>
      <c r="AY120" s="984"/>
      <c r="AZ120" s="920" t="s">
        <v>469</v>
      </c>
      <c r="BA120" s="888"/>
      <c r="BB120" s="888"/>
      <c r="BC120" s="888"/>
      <c r="BD120" s="888"/>
      <c r="BE120" s="888"/>
      <c r="BF120" s="888"/>
      <c r="BG120" s="888"/>
      <c r="BH120" s="888"/>
      <c r="BI120" s="888"/>
      <c r="BJ120" s="888"/>
      <c r="BK120" s="888"/>
      <c r="BL120" s="888"/>
      <c r="BM120" s="888"/>
      <c r="BN120" s="888"/>
      <c r="BO120" s="888"/>
      <c r="BP120" s="889"/>
      <c r="BQ120" s="921">
        <v>2633134</v>
      </c>
      <c r="BR120" s="922"/>
      <c r="BS120" s="922"/>
      <c r="BT120" s="922"/>
      <c r="BU120" s="922"/>
      <c r="BV120" s="922">
        <v>2774794</v>
      </c>
      <c r="BW120" s="922"/>
      <c r="BX120" s="922"/>
      <c r="BY120" s="922"/>
      <c r="BZ120" s="922"/>
      <c r="CA120" s="922">
        <v>3072319</v>
      </c>
      <c r="CB120" s="922"/>
      <c r="CC120" s="922"/>
      <c r="CD120" s="922"/>
      <c r="CE120" s="922"/>
      <c r="CF120" s="935">
        <v>190.9</v>
      </c>
      <c r="CG120" s="936"/>
      <c r="CH120" s="936"/>
      <c r="CI120" s="936"/>
      <c r="CJ120" s="936"/>
      <c r="CK120" s="997" t="s">
        <v>470</v>
      </c>
      <c r="CL120" s="998"/>
      <c r="CM120" s="998"/>
      <c r="CN120" s="998"/>
      <c r="CO120" s="999"/>
      <c r="CP120" s="1005" t="s">
        <v>471</v>
      </c>
      <c r="CQ120" s="1006"/>
      <c r="CR120" s="1006"/>
      <c r="CS120" s="1006"/>
      <c r="CT120" s="1006"/>
      <c r="CU120" s="1006"/>
      <c r="CV120" s="1006"/>
      <c r="CW120" s="1006"/>
      <c r="CX120" s="1006"/>
      <c r="CY120" s="1006"/>
      <c r="CZ120" s="1006"/>
      <c r="DA120" s="1006"/>
      <c r="DB120" s="1006"/>
      <c r="DC120" s="1006"/>
      <c r="DD120" s="1006"/>
      <c r="DE120" s="1006"/>
      <c r="DF120" s="1007"/>
      <c r="DG120" s="921">
        <v>813577</v>
      </c>
      <c r="DH120" s="922"/>
      <c r="DI120" s="922"/>
      <c r="DJ120" s="922"/>
      <c r="DK120" s="922"/>
      <c r="DL120" s="922">
        <v>786712</v>
      </c>
      <c r="DM120" s="922"/>
      <c r="DN120" s="922"/>
      <c r="DO120" s="922"/>
      <c r="DP120" s="922"/>
      <c r="DQ120" s="922">
        <v>740966</v>
      </c>
      <c r="DR120" s="922"/>
      <c r="DS120" s="922"/>
      <c r="DT120" s="922"/>
      <c r="DU120" s="922"/>
      <c r="DV120" s="923">
        <v>46</v>
      </c>
      <c r="DW120" s="923"/>
      <c r="DX120" s="923"/>
      <c r="DY120" s="923"/>
      <c r="DZ120" s="924"/>
    </row>
    <row r="121" spans="1:130" s="215" customFormat="1" ht="26.25" customHeight="1" x14ac:dyDescent="0.15">
      <c r="A121" s="1048"/>
      <c r="B121" s="940"/>
      <c r="C121" s="965" t="s">
        <v>472</v>
      </c>
      <c r="D121" s="966"/>
      <c r="E121" s="966"/>
      <c r="F121" s="966"/>
      <c r="G121" s="966"/>
      <c r="H121" s="966"/>
      <c r="I121" s="966"/>
      <c r="J121" s="966"/>
      <c r="K121" s="966"/>
      <c r="L121" s="966"/>
      <c r="M121" s="966"/>
      <c r="N121" s="966"/>
      <c r="O121" s="966"/>
      <c r="P121" s="966"/>
      <c r="Q121" s="966"/>
      <c r="R121" s="966"/>
      <c r="S121" s="966"/>
      <c r="T121" s="966"/>
      <c r="U121" s="966"/>
      <c r="V121" s="966"/>
      <c r="W121" s="966"/>
      <c r="X121" s="966"/>
      <c r="Y121" s="966"/>
      <c r="Z121" s="967"/>
      <c r="AA121" s="949" t="s">
        <v>147</v>
      </c>
      <c r="AB121" s="950"/>
      <c r="AC121" s="950"/>
      <c r="AD121" s="950"/>
      <c r="AE121" s="951"/>
      <c r="AF121" s="952" t="s">
        <v>147</v>
      </c>
      <c r="AG121" s="950"/>
      <c r="AH121" s="950"/>
      <c r="AI121" s="950"/>
      <c r="AJ121" s="951"/>
      <c r="AK121" s="952" t="s">
        <v>391</v>
      </c>
      <c r="AL121" s="950"/>
      <c r="AM121" s="950"/>
      <c r="AN121" s="950"/>
      <c r="AO121" s="951"/>
      <c r="AP121" s="953" t="s">
        <v>391</v>
      </c>
      <c r="AQ121" s="954"/>
      <c r="AR121" s="954"/>
      <c r="AS121" s="954"/>
      <c r="AT121" s="955"/>
      <c r="AU121" s="985"/>
      <c r="AV121" s="986"/>
      <c r="AW121" s="986"/>
      <c r="AX121" s="986"/>
      <c r="AY121" s="987"/>
      <c r="AZ121" s="913" t="s">
        <v>473</v>
      </c>
      <c r="BA121" s="914"/>
      <c r="BB121" s="914"/>
      <c r="BC121" s="914"/>
      <c r="BD121" s="914"/>
      <c r="BE121" s="914"/>
      <c r="BF121" s="914"/>
      <c r="BG121" s="914"/>
      <c r="BH121" s="914"/>
      <c r="BI121" s="914"/>
      <c r="BJ121" s="914"/>
      <c r="BK121" s="914"/>
      <c r="BL121" s="914"/>
      <c r="BM121" s="914"/>
      <c r="BN121" s="914"/>
      <c r="BO121" s="914"/>
      <c r="BP121" s="915"/>
      <c r="BQ121" s="916" t="s">
        <v>147</v>
      </c>
      <c r="BR121" s="917"/>
      <c r="BS121" s="917"/>
      <c r="BT121" s="917"/>
      <c r="BU121" s="917"/>
      <c r="BV121" s="917" t="s">
        <v>391</v>
      </c>
      <c r="BW121" s="917"/>
      <c r="BX121" s="917"/>
      <c r="BY121" s="917"/>
      <c r="BZ121" s="917"/>
      <c r="CA121" s="917" t="s">
        <v>147</v>
      </c>
      <c r="CB121" s="917"/>
      <c r="CC121" s="917"/>
      <c r="CD121" s="917"/>
      <c r="CE121" s="917"/>
      <c r="CF121" s="911" t="s">
        <v>147</v>
      </c>
      <c r="CG121" s="912"/>
      <c r="CH121" s="912"/>
      <c r="CI121" s="912"/>
      <c r="CJ121" s="912"/>
      <c r="CK121" s="1000"/>
      <c r="CL121" s="1001"/>
      <c r="CM121" s="1001"/>
      <c r="CN121" s="1001"/>
      <c r="CO121" s="1002"/>
      <c r="CP121" s="1010" t="s">
        <v>405</v>
      </c>
      <c r="CQ121" s="1011"/>
      <c r="CR121" s="1011"/>
      <c r="CS121" s="1011"/>
      <c r="CT121" s="1011"/>
      <c r="CU121" s="1011"/>
      <c r="CV121" s="1011"/>
      <c r="CW121" s="1011"/>
      <c r="CX121" s="1011"/>
      <c r="CY121" s="1011"/>
      <c r="CZ121" s="1011"/>
      <c r="DA121" s="1011"/>
      <c r="DB121" s="1011"/>
      <c r="DC121" s="1011"/>
      <c r="DD121" s="1011"/>
      <c r="DE121" s="1011"/>
      <c r="DF121" s="1012"/>
      <c r="DG121" s="916">
        <v>516370</v>
      </c>
      <c r="DH121" s="917"/>
      <c r="DI121" s="917"/>
      <c r="DJ121" s="917"/>
      <c r="DK121" s="917"/>
      <c r="DL121" s="917">
        <v>479674</v>
      </c>
      <c r="DM121" s="917"/>
      <c r="DN121" s="917"/>
      <c r="DO121" s="917"/>
      <c r="DP121" s="917"/>
      <c r="DQ121" s="917">
        <v>465916</v>
      </c>
      <c r="DR121" s="917"/>
      <c r="DS121" s="917"/>
      <c r="DT121" s="917"/>
      <c r="DU121" s="917"/>
      <c r="DV121" s="918">
        <v>28.9</v>
      </c>
      <c r="DW121" s="918"/>
      <c r="DX121" s="918"/>
      <c r="DY121" s="918"/>
      <c r="DZ121" s="919"/>
    </row>
    <row r="122" spans="1:130" s="215" customFormat="1" ht="26.25" customHeight="1" x14ac:dyDescent="0.15">
      <c r="A122" s="1048"/>
      <c r="B122" s="940"/>
      <c r="C122" s="913" t="s">
        <v>454</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49" t="s">
        <v>147</v>
      </c>
      <c r="AB122" s="950"/>
      <c r="AC122" s="950"/>
      <c r="AD122" s="950"/>
      <c r="AE122" s="951"/>
      <c r="AF122" s="952" t="s">
        <v>147</v>
      </c>
      <c r="AG122" s="950"/>
      <c r="AH122" s="950"/>
      <c r="AI122" s="950"/>
      <c r="AJ122" s="951"/>
      <c r="AK122" s="952" t="s">
        <v>147</v>
      </c>
      <c r="AL122" s="950"/>
      <c r="AM122" s="950"/>
      <c r="AN122" s="950"/>
      <c r="AO122" s="951"/>
      <c r="AP122" s="953" t="s">
        <v>391</v>
      </c>
      <c r="AQ122" s="954"/>
      <c r="AR122" s="954"/>
      <c r="AS122" s="954"/>
      <c r="AT122" s="955"/>
      <c r="AU122" s="985"/>
      <c r="AV122" s="986"/>
      <c r="AW122" s="986"/>
      <c r="AX122" s="986"/>
      <c r="AY122" s="987"/>
      <c r="AZ122" s="964" t="s">
        <v>474</v>
      </c>
      <c r="BA122" s="956"/>
      <c r="BB122" s="956"/>
      <c r="BC122" s="956"/>
      <c r="BD122" s="956"/>
      <c r="BE122" s="956"/>
      <c r="BF122" s="956"/>
      <c r="BG122" s="956"/>
      <c r="BH122" s="956"/>
      <c r="BI122" s="956"/>
      <c r="BJ122" s="956"/>
      <c r="BK122" s="956"/>
      <c r="BL122" s="956"/>
      <c r="BM122" s="956"/>
      <c r="BN122" s="956"/>
      <c r="BO122" s="956"/>
      <c r="BP122" s="957"/>
      <c r="BQ122" s="990">
        <v>2707610</v>
      </c>
      <c r="BR122" s="991"/>
      <c r="BS122" s="991"/>
      <c r="BT122" s="991"/>
      <c r="BU122" s="991"/>
      <c r="BV122" s="991">
        <v>2844339</v>
      </c>
      <c r="BW122" s="991"/>
      <c r="BX122" s="991"/>
      <c r="BY122" s="991"/>
      <c r="BZ122" s="991"/>
      <c r="CA122" s="991">
        <v>2937050</v>
      </c>
      <c r="CB122" s="991"/>
      <c r="CC122" s="991"/>
      <c r="CD122" s="991"/>
      <c r="CE122" s="991"/>
      <c r="CF122" s="1008">
        <v>182.5</v>
      </c>
      <c r="CG122" s="1009"/>
      <c r="CH122" s="1009"/>
      <c r="CI122" s="1009"/>
      <c r="CJ122" s="1009"/>
      <c r="CK122" s="1000"/>
      <c r="CL122" s="1001"/>
      <c r="CM122" s="1001"/>
      <c r="CN122" s="1001"/>
      <c r="CO122" s="1002"/>
      <c r="CP122" s="1010" t="s">
        <v>475</v>
      </c>
      <c r="CQ122" s="1011"/>
      <c r="CR122" s="1011"/>
      <c r="CS122" s="1011"/>
      <c r="CT122" s="1011"/>
      <c r="CU122" s="1011"/>
      <c r="CV122" s="1011"/>
      <c r="CW122" s="1011"/>
      <c r="CX122" s="1011"/>
      <c r="CY122" s="1011"/>
      <c r="CZ122" s="1011"/>
      <c r="DA122" s="1011"/>
      <c r="DB122" s="1011"/>
      <c r="DC122" s="1011"/>
      <c r="DD122" s="1011"/>
      <c r="DE122" s="1011"/>
      <c r="DF122" s="1012"/>
      <c r="DG122" s="916" t="s">
        <v>147</v>
      </c>
      <c r="DH122" s="917"/>
      <c r="DI122" s="917"/>
      <c r="DJ122" s="917"/>
      <c r="DK122" s="917"/>
      <c r="DL122" s="917" t="s">
        <v>147</v>
      </c>
      <c r="DM122" s="917"/>
      <c r="DN122" s="917"/>
      <c r="DO122" s="917"/>
      <c r="DP122" s="917"/>
      <c r="DQ122" s="917" t="s">
        <v>391</v>
      </c>
      <c r="DR122" s="917"/>
      <c r="DS122" s="917"/>
      <c r="DT122" s="917"/>
      <c r="DU122" s="917"/>
      <c r="DV122" s="918" t="s">
        <v>391</v>
      </c>
      <c r="DW122" s="918"/>
      <c r="DX122" s="918"/>
      <c r="DY122" s="918"/>
      <c r="DZ122" s="919"/>
    </row>
    <row r="123" spans="1:130" s="215" customFormat="1" ht="26.25" customHeight="1" x14ac:dyDescent="0.15">
      <c r="A123" s="1048"/>
      <c r="B123" s="940"/>
      <c r="C123" s="913" t="s">
        <v>460</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49" t="s">
        <v>147</v>
      </c>
      <c r="AB123" s="950"/>
      <c r="AC123" s="950"/>
      <c r="AD123" s="950"/>
      <c r="AE123" s="951"/>
      <c r="AF123" s="952" t="s">
        <v>147</v>
      </c>
      <c r="AG123" s="950"/>
      <c r="AH123" s="950"/>
      <c r="AI123" s="950"/>
      <c r="AJ123" s="951"/>
      <c r="AK123" s="952" t="s">
        <v>147</v>
      </c>
      <c r="AL123" s="950"/>
      <c r="AM123" s="950"/>
      <c r="AN123" s="950"/>
      <c r="AO123" s="951"/>
      <c r="AP123" s="953" t="s">
        <v>147</v>
      </c>
      <c r="AQ123" s="954"/>
      <c r="AR123" s="954"/>
      <c r="AS123" s="954"/>
      <c r="AT123" s="955"/>
      <c r="AU123" s="988"/>
      <c r="AV123" s="989"/>
      <c r="AW123" s="989"/>
      <c r="AX123" s="989"/>
      <c r="AY123" s="989"/>
      <c r="AZ123" s="236" t="s">
        <v>188</v>
      </c>
      <c r="BA123" s="236"/>
      <c r="BB123" s="236"/>
      <c r="BC123" s="236"/>
      <c r="BD123" s="236"/>
      <c r="BE123" s="236"/>
      <c r="BF123" s="236"/>
      <c r="BG123" s="236"/>
      <c r="BH123" s="236"/>
      <c r="BI123" s="236"/>
      <c r="BJ123" s="236"/>
      <c r="BK123" s="236"/>
      <c r="BL123" s="236"/>
      <c r="BM123" s="236"/>
      <c r="BN123" s="236"/>
      <c r="BO123" s="968" t="s">
        <v>476</v>
      </c>
      <c r="BP123" s="996"/>
      <c r="BQ123" s="1054">
        <v>5340744</v>
      </c>
      <c r="BR123" s="1055"/>
      <c r="BS123" s="1055"/>
      <c r="BT123" s="1055"/>
      <c r="BU123" s="1055"/>
      <c r="BV123" s="1055">
        <v>5619133</v>
      </c>
      <c r="BW123" s="1055"/>
      <c r="BX123" s="1055"/>
      <c r="BY123" s="1055"/>
      <c r="BZ123" s="1055"/>
      <c r="CA123" s="1055">
        <v>6009369</v>
      </c>
      <c r="CB123" s="1055"/>
      <c r="CC123" s="1055"/>
      <c r="CD123" s="1055"/>
      <c r="CE123" s="1055"/>
      <c r="CF123" s="992"/>
      <c r="CG123" s="993"/>
      <c r="CH123" s="993"/>
      <c r="CI123" s="993"/>
      <c r="CJ123" s="994"/>
      <c r="CK123" s="1000"/>
      <c r="CL123" s="1001"/>
      <c r="CM123" s="1001"/>
      <c r="CN123" s="1001"/>
      <c r="CO123" s="1002"/>
      <c r="CP123" s="1010" t="s">
        <v>477</v>
      </c>
      <c r="CQ123" s="1011"/>
      <c r="CR123" s="1011"/>
      <c r="CS123" s="1011"/>
      <c r="CT123" s="1011"/>
      <c r="CU123" s="1011"/>
      <c r="CV123" s="1011"/>
      <c r="CW123" s="1011"/>
      <c r="CX123" s="1011"/>
      <c r="CY123" s="1011"/>
      <c r="CZ123" s="1011"/>
      <c r="DA123" s="1011"/>
      <c r="DB123" s="1011"/>
      <c r="DC123" s="1011"/>
      <c r="DD123" s="1011"/>
      <c r="DE123" s="1011"/>
      <c r="DF123" s="1012"/>
      <c r="DG123" s="949" t="s">
        <v>147</v>
      </c>
      <c r="DH123" s="950"/>
      <c r="DI123" s="950"/>
      <c r="DJ123" s="950"/>
      <c r="DK123" s="951"/>
      <c r="DL123" s="952" t="s">
        <v>147</v>
      </c>
      <c r="DM123" s="950"/>
      <c r="DN123" s="950"/>
      <c r="DO123" s="950"/>
      <c r="DP123" s="951"/>
      <c r="DQ123" s="952" t="s">
        <v>147</v>
      </c>
      <c r="DR123" s="950"/>
      <c r="DS123" s="950"/>
      <c r="DT123" s="950"/>
      <c r="DU123" s="951"/>
      <c r="DV123" s="953" t="s">
        <v>391</v>
      </c>
      <c r="DW123" s="954"/>
      <c r="DX123" s="954"/>
      <c r="DY123" s="954"/>
      <c r="DZ123" s="955"/>
    </row>
    <row r="124" spans="1:130" s="215" customFormat="1" ht="26.25" customHeight="1" thickBot="1" x14ac:dyDescent="0.2">
      <c r="A124" s="1048"/>
      <c r="B124" s="940"/>
      <c r="C124" s="913" t="s">
        <v>463</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49" t="s">
        <v>391</v>
      </c>
      <c r="AB124" s="950"/>
      <c r="AC124" s="950"/>
      <c r="AD124" s="950"/>
      <c r="AE124" s="951"/>
      <c r="AF124" s="952" t="s">
        <v>147</v>
      </c>
      <c r="AG124" s="950"/>
      <c r="AH124" s="950"/>
      <c r="AI124" s="950"/>
      <c r="AJ124" s="951"/>
      <c r="AK124" s="952" t="s">
        <v>147</v>
      </c>
      <c r="AL124" s="950"/>
      <c r="AM124" s="950"/>
      <c r="AN124" s="950"/>
      <c r="AO124" s="951"/>
      <c r="AP124" s="953" t="s">
        <v>147</v>
      </c>
      <c r="AQ124" s="954"/>
      <c r="AR124" s="954"/>
      <c r="AS124" s="954"/>
      <c r="AT124" s="955"/>
      <c r="AU124" s="1050" t="s">
        <v>478</v>
      </c>
      <c r="AV124" s="1051"/>
      <c r="AW124" s="1051"/>
      <c r="AX124" s="1051"/>
      <c r="AY124" s="1051"/>
      <c r="AZ124" s="1051"/>
      <c r="BA124" s="1051"/>
      <c r="BB124" s="1051"/>
      <c r="BC124" s="1051"/>
      <c r="BD124" s="1051"/>
      <c r="BE124" s="1051"/>
      <c r="BF124" s="1051"/>
      <c r="BG124" s="1051"/>
      <c r="BH124" s="1051"/>
      <c r="BI124" s="1051"/>
      <c r="BJ124" s="1051"/>
      <c r="BK124" s="1051"/>
      <c r="BL124" s="1051"/>
      <c r="BM124" s="1051"/>
      <c r="BN124" s="1051"/>
      <c r="BO124" s="1051"/>
      <c r="BP124" s="1052"/>
      <c r="BQ124" s="1053" t="s">
        <v>147</v>
      </c>
      <c r="BR124" s="1018"/>
      <c r="BS124" s="1018"/>
      <c r="BT124" s="1018"/>
      <c r="BU124" s="1018"/>
      <c r="BV124" s="1018" t="s">
        <v>147</v>
      </c>
      <c r="BW124" s="1018"/>
      <c r="BX124" s="1018"/>
      <c r="BY124" s="1018"/>
      <c r="BZ124" s="1018"/>
      <c r="CA124" s="1018" t="s">
        <v>147</v>
      </c>
      <c r="CB124" s="1018"/>
      <c r="CC124" s="1018"/>
      <c r="CD124" s="1018"/>
      <c r="CE124" s="1018"/>
      <c r="CF124" s="1019"/>
      <c r="CG124" s="1020"/>
      <c r="CH124" s="1020"/>
      <c r="CI124" s="1020"/>
      <c r="CJ124" s="1021"/>
      <c r="CK124" s="1003"/>
      <c r="CL124" s="1003"/>
      <c r="CM124" s="1003"/>
      <c r="CN124" s="1003"/>
      <c r="CO124" s="1004"/>
      <c r="CP124" s="1010" t="s">
        <v>479</v>
      </c>
      <c r="CQ124" s="1011"/>
      <c r="CR124" s="1011"/>
      <c r="CS124" s="1011"/>
      <c r="CT124" s="1011"/>
      <c r="CU124" s="1011"/>
      <c r="CV124" s="1011"/>
      <c r="CW124" s="1011"/>
      <c r="CX124" s="1011"/>
      <c r="CY124" s="1011"/>
      <c r="CZ124" s="1011"/>
      <c r="DA124" s="1011"/>
      <c r="DB124" s="1011"/>
      <c r="DC124" s="1011"/>
      <c r="DD124" s="1011"/>
      <c r="DE124" s="1011"/>
      <c r="DF124" s="1012"/>
      <c r="DG124" s="995" t="s">
        <v>391</v>
      </c>
      <c r="DH124" s="977"/>
      <c r="DI124" s="977"/>
      <c r="DJ124" s="977"/>
      <c r="DK124" s="978"/>
      <c r="DL124" s="976" t="s">
        <v>147</v>
      </c>
      <c r="DM124" s="977"/>
      <c r="DN124" s="977"/>
      <c r="DO124" s="977"/>
      <c r="DP124" s="978"/>
      <c r="DQ124" s="976" t="s">
        <v>441</v>
      </c>
      <c r="DR124" s="977"/>
      <c r="DS124" s="977"/>
      <c r="DT124" s="977"/>
      <c r="DU124" s="978"/>
      <c r="DV124" s="979" t="s">
        <v>147</v>
      </c>
      <c r="DW124" s="980"/>
      <c r="DX124" s="980"/>
      <c r="DY124" s="980"/>
      <c r="DZ124" s="981"/>
    </row>
    <row r="125" spans="1:130" s="215" customFormat="1" ht="26.25" customHeight="1" x14ac:dyDescent="0.15">
      <c r="A125" s="1048"/>
      <c r="B125" s="940"/>
      <c r="C125" s="913" t="s">
        <v>465</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49" t="s">
        <v>391</v>
      </c>
      <c r="AB125" s="950"/>
      <c r="AC125" s="950"/>
      <c r="AD125" s="950"/>
      <c r="AE125" s="951"/>
      <c r="AF125" s="952" t="s">
        <v>391</v>
      </c>
      <c r="AG125" s="950"/>
      <c r="AH125" s="950"/>
      <c r="AI125" s="950"/>
      <c r="AJ125" s="951"/>
      <c r="AK125" s="952" t="s">
        <v>147</v>
      </c>
      <c r="AL125" s="950"/>
      <c r="AM125" s="950"/>
      <c r="AN125" s="950"/>
      <c r="AO125" s="951"/>
      <c r="AP125" s="953" t="s">
        <v>391</v>
      </c>
      <c r="AQ125" s="954"/>
      <c r="AR125" s="954"/>
      <c r="AS125" s="954"/>
      <c r="AT125" s="955"/>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1013" t="s">
        <v>480</v>
      </c>
      <c r="CL125" s="998"/>
      <c r="CM125" s="998"/>
      <c r="CN125" s="998"/>
      <c r="CO125" s="999"/>
      <c r="CP125" s="920" t="s">
        <v>481</v>
      </c>
      <c r="CQ125" s="888"/>
      <c r="CR125" s="888"/>
      <c r="CS125" s="888"/>
      <c r="CT125" s="888"/>
      <c r="CU125" s="888"/>
      <c r="CV125" s="888"/>
      <c r="CW125" s="888"/>
      <c r="CX125" s="888"/>
      <c r="CY125" s="888"/>
      <c r="CZ125" s="888"/>
      <c r="DA125" s="888"/>
      <c r="DB125" s="888"/>
      <c r="DC125" s="888"/>
      <c r="DD125" s="888"/>
      <c r="DE125" s="888"/>
      <c r="DF125" s="889"/>
      <c r="DG125" s="921" t="s">
        <v>391</v>
      </c>
      <c r="DH125" s="922"/>
      <c r="DI125" s="922"/>
      <c r="DJ125" s="922"/>
      <c r="DK125" s="922"/>
      <c r="DL125" s="922" t="s">
        <v>441</v>
      </c>
      <c r="DM125" s="922"/>
      <c r="DN125" s="922"/>
      <c r="DO125" s="922"/>
      <c r="DP125" s="922"/>
      <c r="DQ125" s="922" t="s">
        <v>391</v>
      </c>
      <c r="DR125" s="922"/>
      <c r="DS125" s="922"/>
      <c r="DT125" s="922"/>
      <c r="DU125" s="922"/>
      <c r="DV125" s="923" t="s">
        <v>441</v>
      </c>
      <c r="DW125" s="923"/>
      <c r="DX125" s="923"/>
      <c r="DY125" s="923"/>
      <c r="DZ125" s="924"/>
    </row>
    <row r="126" spans="1:130" s="215" customFormat="1" ht="26.25" customHeight="1" thickBot="1" x14ac:dyDescent="0.2">
      <c r="A126" s="1048"/>
      <c r="B126" s="940"/>
      <c r="C126" s="913" t="s">
        <v>467</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49" t="s">
        <v>147</v>
      </c>
      <c r="AB126" s="950"/>
      <c r="AC126" s="950"/>
      <c r="AD126" s="950"/>
      <c r="AE126" s="951"/>
      <c r="AF126" s="952" t="s">
        <v>391</v>
      </c>
      <c r="AG126" s="950"/>
      <c r="AH126" s="950"/>
      <c r="AI126" s="950"/>
      <c r="AJ126" s="951"/>
      <c r="AK126" s="952" t="s">
        <v>441</v>
      </c>
      <c r="AL126" s="950"/>
      <c r="AM126" s="950"/>
      <c r="AN126" s="950"/>
      <c r="AO126" s="951"/>
      <c r="AP126" s="953" t="s">
        <v>147</v>
      </c>
      <c r="AQ126" s="954"/>
      <c r="AR126" s="954"/>
      <c r="AS126" s="954"/>
      <c r="AT126" s="955"/>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1014"/>
      <c r="CL126" s="1001"/>
      <c r="CM126" s="1001"/>
      <c r="CN126" s="1001"/>
      <c r="CO126" s="1002"/>
      <c r="CP126" s="913" t="s">
        <v>482</v>
      </c>
      <c r="CQ126" s="914"/>
      <c r="CR126" s="914"/>
      <c r="CS126" s="914"/>
      <c r="CT126" s="914"/>
      <c r="CU126" s="914"/>
      <c r="CV126" s="914"/>
      <c r="CW126" s="914"/>
      <c r="CX126" s="914"/>
      <c r="CY126" s="914"/>
      <c r="CZ126" s="914"/>
      <c r="DA126" s="914"/>
      <c r="DB126" s="914"/>
      <c r="DC126" s="914"/>
      <c r="DD126" s="914"/>
      <c r="DE126" s="914"/>
      <c r="DF126" s="915"/>
      <c r="DG126" s="916" t="s">
        <v>441</v>
      </c>
      <c r="DH126" s="917"/>
      <c r="DI126" s="917"/>
      <c r="DJ126" s="917"/>
      <c r="DK126" s="917"/>
      <c r="DL126" s="917" t="s">
        <v>147</v>
      </c>
      <c r="DM126" s="917"/>
      <c r="DN126" s="917"/>
      <c r="DO126" s="917"/>
      <c r="DP126" s="917"/>
      <c r="DQ126" s="917" t="s">
        <v>147</v>
      </c>
      <c r="DR126" s="917"/>
      <c r="DS126" s="917"/>
      <c r="DT126" s="917"/>
      <c r="DU126" s="917"/>
      <c r="DV126" s="918" t="s">
        <v>391</v>
      </c>
      <c r="DW126" s="918"/>
      <c r="DX126" s="918"/>
      <c r="DY126" s="918"/>
      <c r="DZ126" s="919"/>
    </row>
    <row r="127" spans="1:130" s="215" customFormat="1" ht="26.25" customHeight="1" x14ac:dyDescent="0.15">
      <c r="A127" s="1049"/>
      <c r="B127" s="942"/>
      <c r="C127" s="964" t="s">
        <v>483</v>
      </c>
      <c r="D127" s="956"/>
      <c r="E127" s="956"/>
      <c r="F127" s="956"/>
      <c r="G127" s="956"/>
      <c r="H127" s="956"/>
      <c r="I127" s="956"/>
      <c r="J127" s="956"/>
      <c r="K127" s="956"/>
      <c r="L127" s="956"/>
      <c r="M127" s="956"/>
      <c r="N127" s="956"/>
      <c r="O127" s="956"/>
      <c r="P127" s="956"/>
      <c r="Q127" s="956"/>
      <c r="R127" s="956"/>
      <c r="S127" s="956"/>
      <c r="T127" s="956"/>
      <c r="U127" s="956"/>
      <c r="V127" s="956"/>
      <c r="W127" s="956"/>
      <c r="X127" s="956"/>
      <c r="Y127" s="956"/>
      <c r="Z127" s="957"/>
      <c r="AA127" s="949" t="s">
        <v>147</v>
      </c>
      <c r="AB127" s="950"/>
      <c r="AC127" s="950"/>
      <c r="AD127" s="950"/>
      <c r="AE127" s="951"/>
      <c r="AF127" s="952" t="s">
        <v>441</v>
      </c>
      <c r="AG127" s="950"/>
      <c r="AH127" s="950"/>
      <c r="AI127" s="950"/>
      <c r="AJ127" s="951"/>
      <c r="AK127" s="952" t="s">
        <v>147</v>
      </c>
      <c r="AL127" s="950"/>
      <c r="AM127" s="950"/>
      <c r="AN127" s="950"/>
      <c r="AO127" s="951"/>
      <c r="AP127" s="953" t="s">
        <v>441</v>
      </c>
      <c r="AQ127" s="954"/>
      <c r="AR127" s="954"/>
      <c r="AS127" s="954"/>
      <c r="AT127" s="955"/>
      <c r="AU127" s="217"/>
      <c r="AV127" s="217"/>
      <c r="AW127" s="217"/>
      <c r="AX127" s="1022" t="s">
        <v>484</v>
      </c>
      <c r="AY127" s="1023"/>
      <c r="AZ127" s="1023"/>
      <c r="BA127" s="1023"/>
      <c r="BB127" s="1023"/>
      <c r="BC127" s="1023"/>
      <c r="BD127" s="1023"/>
      <c r="BE127" s="1024"/>
      <c r="BF127" s="1025" t="s">
        <v>485</v>
      </c>
      <c r="BG127" s="1023"/>
      <c r="BH127" s="1023"/>
      <c r="BI127" s="1023"/>
      <c r="BJ127" s="1023"/>
      <c r="BK127" s="1023"/>
      <c r="BL127" s="1024"/>
      <c r="BM127" s="1025" t="s">
        <v>486</v>
      </c>
      <c r="BN127" s="1023"/>
      <c r="BO127" s="1023"/>
      <c r="BP127" s="1023"/>
      <c r="BQ127" s="1023"/>
      <c r="BR127" s="1023"/>
      <c r="BS127" s="1024"/>
      <c r="BT127" s="1025" t="s">
        <v>487</v>
      </c>
      <c r="BU127" s="1023"/>
      <c r="BV127" s="1023"/>
      <c r="BW127" s="1023"/>
      <c r="BX127" s="1023"/>
      <c r="BY127" s="1023"/>
      <c r="BZ127" s="1046"/>
      <c r="CA127" s="217"/>
      <c r="CB127" s="217"/>
      <c r="CC127" s="217"/>
      <c r="CD127" s="240"/>
      <c r="CE127" s="240"/>
      <c r="CF127" s="240"/>
      <c r="CG127" s="217"/>
      <c r="CH127" s="217"/>
      <c r="CI127" s="217"/>
      <c r="CJ127" s="239"/>
      <c r="CK127" s="1014"/>
      <c r="CL127" s="1001"/>
      <c r="CM127" s="1001"/>
      <c r="CN127" s="1001"/>
      <c r="CO127" s="1002"/>
      <c r="CP127" s="913" t="s">
        <v>488</v>
      </c>
      <c r="CQ127" s="914"/>
      <c r="CR127" s="914"/>
      <c r="CS127" s="914"/>
      <c r="CT127" s="914"/>
      <c r="CU127" s="914"/>
      <c r="CV127" s="914"/>
      <c r="CW127" s="914"/>
      <c r="CX127" s="914"/>
      <c r="CY127" s="914"/>
      <c r="CZ127" s="914"/>
      <c r="DA127" s="914"/>
      <c r="DB127" s="914"/>
      <c r="DC127" s="914"/>
      <c r="DD127" s="914"/>
      <c r="DE127" s="914"/>
      <c r="DF127" s="915"/>
      <c r="DG127" s="916" t="s">
        <v>441</v>
      </c>
      <c r="DH127" s="917"/>
      <c r="DI127" s="917"/>
      <c r="DJ127" s="917"/>
      <c r="DK127" s="917"/>
      <c r="DL127" s="917" t="s">
        <v>391</v>
      </c>
      <c r="DM127" s="917"/>
      <c r="DN127" s="917"/>
      <c r="DO127" s="917"/>
      <c r="DP127" s="917"/>
      <c r="DQ127" s="917" t="s">
        <v>147</v>
      </c>
      <c r="DR127" s="917"/>
      <c r="DS127" s="917"/>
      <c r="DT127" s="917"/>
      <c r="DU127" s="917"/>
      <c r="DV127" s="918" t="s">
        <v>147</v>
      </c>
      <c r="DW127" s="918"/>
      <c r="DX127" s="918"/>
      <c r="DY127" s="918"/>
      <c r="DZ127" s="919"/>
    </row>
    <row r="128" spans="1:130" s="215" customFormat="1" ht="26.25" customHeight="1" thickBot="1" x14ac:dyDescent="0.2">
      <c r="A128" s="1032" t="s">
        <v>489</v>
      </c>
      <c r="B128" s="1033"/>
      <c r="C128" s="1033"/>
      <c r="D128" s="1033"/>
      <c r="E128" s="1033"/>
      <c r="F128" s="1033"/>
      <c r="G128" s="1033"/>
      <c r="H128" s="1033"/>
      <c r="I128" s="1033"/>
      <c r="J128" s="1033"/>
      <c r="K128" s="1033"/>
      <c r="L128" s="1033"/>
      <c r="M128" s="1033"/>
      <c r="N128" s="1033"/>
      <c r="O128" s="1033"/>
      <c r="P128" s="1033"/>
      <c r="Q128" s="1033"/>
      <c r="R128" s="1033"/>
      <c r="S128" s="1033"/>
      <c r="T128" s="1033"/>
      <c r="U128" s="1033"/>
      <c r="V128" s="1033"/>
      <c r="W128" s="1034" t="s">
        <v>490</v>
      </c>
      <c r="X128" s="1034"/>
      <c r="Y128" s="1034"/>
      <c r="Z128" s="1035"/>
      <c r="AA128" s="1036">
        <v>6996</v>
      </c>
      <c r="AB128" s="1037"/>
      <c r="AC128" s="1037"/>
      <c r="AD128" s="1037"/>
      <c r="AE128" s="1038"/>
      <c r="AF128" s="1039" t="s">
        <v>147</v>
      </c>
      <c r="AG128" s="1037"/>
      <c r="AH128" s="1037"/>
      <c r="AI128" s="1037"/>
      <c r="AJ128" s="1038"/>
      <c r="AK128" s="1039" t="s">
        <v>391</v>
      </c>
      <c r="AL128" s="1037"/>
      <c r="AM128" s="1037"/>
      <c r="AN128" s="1037"/>
      <c r="AO128" s="1038"/>
      <c r="AP128" s="1040"/>
      <c r="AQ128" s="1041"/>
      <c r="AR128" s="1041"/>
      <c r="AS128" s="1041"/>
      <c r="AT128" s="1042"/>
      <c r="AU128" s="217"/>
      <c r="AV128" s="217"/>
      <c r="AW128" s="217"/>
      <c r="AX128" s="887" t="s">
        <v>491</v>
      </c>
      <c r="AY128" s="888"/>
      <c r="AZ128" s="888"/>
      <c r="BA128" s="888"/>
      <c r="BB128" s="888"/>
      <c r="BC128" s="888"/>
      <c r="BD128" s="888"/>
      <c r="BE128" s="889"/>
      <c r="BF128" s="1043" t="s">
        <v>147</v>
      </c>
      <c r="BG128" s="1044"/>
      <c r="BH128" s="1044"/>
      <c r="BI128" s="1044"/>
      <c r="BJ128" s="1044"/>
      <c r="BK128" s="1044"/>
      <c r="BL128" s="1045"/>
      <c r="BM128" s="1043">
        <v>15</v>
      </c>
      <c r="BN128" s="1044"/>
      <c r="BO128" s="1044"/>
      <c r="BP128" s="1044"/>
      <c r="BQ128" s="1044"/>
      <c r="BR128" s="1044"/>
      <c r="BS128" s="1045"/>
      <c r="BT128" s="1043">
        <v>20</v>
      </c>
      <c r="BU128" s="1044"/>
      <c r="BV128" s="1044"/>
      <c r="BW128" s="1044"/>
      <c r="BX128" s="1044"/>
      <c r="BY128" s="1044"/>
      <c r="BZ128" s="1067"/>
      <c r="CA128" s="240"/>
      <c r="CB128" s="240"/>
      <c r="CC128" s="240"/>
      <c r="CD128" s="240"/>
      <c r="CE128" s="240"/>
      <c r="CF128" s="240"/>
      <c r="CG128" s="217"/>
      <c r="CH128" s="217"/>
      <c r="CI128" s="217"/>
      <c r="CJ128" s="239"/>
      <c r="CK128" s="1015"/>
      <c r="CL128" s="1016"/>
      <c r="CM128" s="1016"/>
      <c r="CN128" s="1016"/>
      <c r="CO128" s="1017"/>
      <c r="CP128" s="1026" t="s">
        <v>492</v>
      </c>
      <c r="CQ128" s="709"/>
      <c r="CR128" s="709"/>
      <c r="CS128" s="709"/>
      <c r="CT128" s="709"/>
      <c r="CU128" s="709"/>
      <c r="CV128" s="709"/>
      <c r="CW128" s="709"/>
      <c r="CX128" s="709"/>
      <c r="CY128" s="709"/>
      <c r="CZ128" s="709"/>
      <c r="DA128" s="709"/>
      <c r="DB128" s="709"/>
      <c r="DC128" s="709"/>
      <c r="DD128" s="709"/>
      <c r="DE128" s="709"/>
      <c r="DF128" s="1027"/>
      <c r="DG128" s="1028" t="s">
        <v>147</v>
      </c>
      <c r="DH128" s="1029"/>
      <c r="DI128" s="1029"/>
      <c r="DJ128" s="1029"/>
      <c r="DK128" s="1029"/>
      <c r="DL128" s="1029" t="s">
        <v>147</v>
      </c>
      <c r="DM128" s="1029"/>
      <c r="DN128" s="1029"/>
      <c r="DO128" s="1029"/>
      <c r="DP128" s="1029"/>
      <c r="DQ128" s="1029" t="s">
        <v>147</v>
      </c>
      <c r="DR128" s="1029"/>
      <c r="DS128" s="1029"/>
      <c r="DT128" s="1029"/>
      <c r="DU128" s="1029"/>
      <c r="DV128" s="1030" t="s">
        <v>147</v>
      </c>
      <c r="DW128" s="1030"/>
      <c r="DX128" s="1030"/>
      <c r="DY128" s="1030"/>
      <c r="DZ128" s="1031"/>
    </row>
    <row r="129" spans="1:131" s="215" customFormat="1" ht="26.25" customHeight="1" x14ac:dyDescent="0.15">
      <c r="A129" s="925" t="s">
        <v>106</v>
      </c>
      <c r="B129" s="926"/>
      <c r="C129" s="926"/>
      <c r="D129" s="926"/>
      <c r="E129" s="926"/>
      <c r="F129" s="926"/>
      <c r="G129" s="926"/>
      <c r="H129" s="926"/>
      <c r="I129" s="926"/>
      <c r="J129" s="926"/>
      <c r="K129" s="926"/>
      <c r="L129" s="926"/>
      <c r="M129" s="926"/>
      <c r="N129" s="926"/>
      <c r="O129" s="926"/>
      <c r="P129" s="926"/>
      <c r="Q129" s="926"/>
      <c r="R129" s="926"/>
      <c r="S129" s="926"/>
      <c r="T129" s="926"/>
      <c r="U129" s="926"/>
      <c r="V129" s="926"/>
      <c r="W129" s="1061" t="s">
        <v>493</v>
      </c>
      <c r="X129" s="1062"/>
      <c r="Y129" s="1062"/>
      <c r="Z129" s="1063"/>
      <c r="AA129" s="949">
        <v>1643204</v>
      </c>
      <c r="AB129" s="950"/>
      <c r="AC129" s="950"/>
      <c r="AD129" s="950"/>
      <c r="AE129" s="951"/>
      <c r="AF129" s="952">
        <v>1738864</v>
      </c>
      <c r="AG129" s="950"/>
      <c r="AH129" s="950"/>
      <c r="AI129" s="950"/>
      <c r="AJ129" s="951"/>
      <c r="AK129" s="952">
        <v>1891812</v>
      </c>
      <c r="AL129" s="950"/>
      <c r="AM129" s="950"/>
      <c r="AN129" s="950"/>
      <c r="AO129" s="951"/>
      <c r="AP129" s="1064"/>
      <c r="AQ129" s="1065"/>
      <c r="AR129" s="1065"/>
      <c r="AS129" s="1065"/>
      <c r="AT129" s="1066"/>
      <c r="AU129" s="218"/>
      <c r="AV129" s="218"/>
      <c r="AW129" s="218"/>
      <c r="AX129" s="1056" t="s">
        <v>494</v>
      </c>
      <c r="AY129" s="914"/>
      <c r="AZ129" s="914"/>
      <c r="BA129" s="914"/>
      <c r="BB129" s="914"/>
      <c r="BC129" s="914"/>
      <c r="BD129" s="914"/>
      <c r="BE129" s="915"/>
      <c r="BF129" s="1057" t="s">
        <v>147</v>
      </c>
      <c r="BG129" s="1058"/>
      <c r="BH129" s="1058"/>
      <c r="BI129" s="1058"/>
      <c r="BJ129" s="1058"/>
      <c r="BK129" s="1058"/>
      <c r="BL129" s="1059"/>
      <c r="BM129" s="1057">
        <v>20</v>
      </c>
      <c r="BN129" s="1058"/>
      <c r="BO129" s="1058"/>
      <c r="BP129" s="1058"/>
      <c r="BQ129" s="1058"/>
      <c r="BR129" s="1058"/>
      <c r="BS129" s="1059"/>
      <c r="BT129" s="1057">
        <v>30</v>
      </c>
      <c r="BU129" s="1058"/>
      <c r="BV129" s="1058"/>
      <c r="BW129" s="1058"/>
      <c r="BX129" s="1058"/>
      <c r="BY129" s="1058"/>
      <c r="BZ129" s="1060"/>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15">
      <c r="A130" s="925" t="s">
        <v>495</v>
      </c>
      <c r="B130" s="926"/>
      <c r="C130" s="926"/>
      <c r="D130" s="926"/>
      <c r="E130" s="926"/>
      <c r="F130" s="926"/>
      <c r="G130" s="926"/>
      <c r="H130" s="926"/>
      <c r="I130" s="926"/>
      <c r="J130" s="926"/>
      <c r="K130" s="926"/>
      <c r="L130" s="926"/>
      <c r="M130" s="926"/>
      <c r="N130" s="926"/>
      <c r="O130" s="926"/>
      <c r="P130" s="926"/>
      <c r="Q130" s="926"/>
      <c r="R130" s="926"/>
      <c r="S130" s="926"/>
      <c r="T130" s="926"/>
      <c r="U130" s="926"/>
      <c r="V130" s="926"/>
      <c r="W130" s="1061" t="s">
        <v>496</v>
      </c>
      <c r="X130" s="1062"/>
      <c r="Y130" s="1062"/>
      <c r="Z130" s="1063"/>
      <c r="AA130" s="949">
        <v>293757</v>
      </c>
      <c r="AB130" s="950"/>
      <c r="AC130" s="950"/>
      <c r="AD130" s="950"/>
      <c r="AE130" s="951"/>
      <c r="AF130" s="952">
        <v>294443</v>
      </c>
      <c r="AG130" s="950"/>
      <c r="AH130" s="950"/>
      <c r="AI130" s="950"/>
      <c r="AJ130" s="951"/>
      <c r="AK130" s="952">
        <v>282382</v>
      </c>
      <c r="AL130" s="950"/>
      <c r="AM130" s="950"/>
      <c r="AN130" s="950"/>
      <c r="AO130" s="951"/>
      <c r="AP130" s="1064"/>
      <c r="AQ130" s="1065"/>
      <c r="AR130" s="1065"/>
      <c r="AS130" s="1065"/>
      <c r="AT130" s="1066"/>
      <c r="AU130" s="218"/>
      <c r="AV130" s="218"/>
      <c r="AW130" s="218"/>
      <c r="AX130" s="1056" t="s">
        <v>497</v>
      </c>
      <c r="AY130" s="914"/>
      <c r="AZ130" s="914"/>
      <c r="BA130" s="914"/>
      <c r="BB130" s="914"/>
      <c r="BC130" s="914"/>
      <c r="BD130" s="914"/>
      <c r="BE130" s="915"/>
      <c r="BF130" s="1092">
        <v>5.3</v>
      </c>
      <c r="BG130" s="1093"/>
      <c r="BH130" s="1093"/>
      <c r="BI130" s="1093"/>
      <c r="BJ130" s="1093"/>
      <c r="BK130" s="1093"/>
      <c r="BL130" s="1094"/>
      <c r="BM130" s="1092">
        <v>25</v>
      </c>
      <c r="BN130" s="1093"/>
      <c r="BO130" s="1093"/>
      <c r="BP130" s="1093"/>
      <c r="BQ130" s="1093"/>
      <c r="BR130" s="1093"/>
      <c r="BS130" s="1094"/>
      <c r="BT130" s="1092">
        <v>35</v>
      </c>
      <c r="BU130" s="1093"/>
      <c r="BV130" s="1093"/>
      <c r="BW130" s="1093"/>
      <c r="BX130" s="1093"/>
      <c r="BY130" s="1093"/>
      <c r="BZ130" s="1095"/>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
      <c r="A131" s="1096"/>
      <c r="B131" s="1097"/>
      <c r="C131" s="1097"/>
      <c r="D131" s="1097"/>
      <c r="E131" s="1097"/>
      <c r="F131" s="1097"/>
      <c r="G131" s="1097"/>
      <c r="H131" s="1097"/>
      <c r="I131" s="1097"/>
      <c r="J131" s="1097"/>
      <c r="K131" s="1097"/>
      <c r="L131" s="1097"/>
      <c r="M131" s="1097"/>
      <c r="N131" s="1097"/>
      <c r="O131" s="1097"/>
      <c r="P131" s="1097"/>
      <c r="Q131" s="1097"/>
      <c r="R131" s="1097"/>
      <c r="S131" s="1097"/>
      <c r="T131" s="1097"/>
      <c r="U131" s="1097"/>
      <c r="V131" s="1097"/>
      <c r="W131" s="1098" t="s">
        <v>498</v>
      </c>
      <c r="X131" s="1099"/>
      <c r="Y131" s="1099"/>
      <c r="Z131" s="1100"/>
      <c r="AA131" s="995">
        <v>1349447</v>
      </c>
      <c r="AB131" s="977"/>
      <c r="AC131" s="977"/>
      <c r="AD131" s="977"/>
      <c r="AE131" s="978"/>
      <c r="AF131" s="976">
        <v>1444421</v>
      </c>
      <c r="AG131" s="977"/>
      <c r="AH131" s="977"/>
      <c r="AI131" s="977"/>
      <c r="AJ131" s="978"/>
      <c r="AK131" s="976">
        <v>1609430</v>
      </c>
      <c r="AL131" s="977"/>
      <c r="AM131" s="977"/>
      <c r="AN131" s="977"/>
      <c r="AO131" s="978"/>
      <c r="AP131" s="1101"/>
      <c r="AQ131" s="1102"/>
      <c r="AR131" s="1102"/>
      <c r="AS131" s="1102"/>
      <c r="AT131" s="1103"/>
      <c r="AU131" s="218"/>
      <c r="AV131" s="218"/>
      <c r="AW131" s="218"/>
      <c r="AX131" s="1074" t="s">
        <v>499</v>
      </c>
      <c r="AY131" s="709"/>
      <c r="AZ131" s="709"/>
      <c r="BA131" s="709"/>
      <c r="BB131" s="709"/>
      <c r="BC131" s="709"/>
      <c r="BD131" s="709"/>
      <c r="BE131" s="1027"/>
      <c r="BF131" s="1075" t="s">
        <v>147</v>
      </c>
      <c r="BG131" s="1076"/>
      <c r="BH131" s="1076"/>
      <c r="BI131" s="1076"/>
      <c r="BJ131" s="1076"/>
      <c r="BK131" s="1076"/>
      <c r="BL131" s="1077"/>
      <c r="BM131" s="1075">
        <v>350</v>
      </c>
      <c r="BN131" s="1076"/>
      <c r="BO131" s="1076"/>
      <c r="BP131" s="1076"/>
      <c r="BQ131" s="1076"/>
      <c r="BR131" s="1076"/>
      <c r="BS131" s="1077"/>
      <c r="BT131" s="1078"/>
      <c r="BU131" s="1079"/>
      <c r="BV131" s="1079"/>
      <c r="BW131" s="1079"/>
      <c r="BX131" s="1079"/>
      <c r="BY131" s="1079"/>
      <c r="BZ131" s="1080"/>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15">
      <c r="A132" s="1081" t="s">
        <v>500</v>
      </c>
      <c r="B132" s="1082"/>
      <c r="C132" s="1082"/>
      <c r="D132" s="1082"/>
      <c r="E132" s="1082"/>
      <c r="F132" s="1082"/>
      <c r="G132" s="1082"/>
      <c r="H132" s="1082"/>
      <c r="I132" s="1082"/>
      <c r="J132" s="1082"/>
      <c r="K132" s="1082"/>
      <c r="L132" s="1082"/>
      <c r="M132" s="1082"/>
      <c r="N132" s="1082"/>
      <c r="O132" s="1082"/>
      <c r="P132" s="1082"/>
      <c r="Q132" s="1082"/>
      <c r="R132" s="1082"/>
      <c r="S132" s="1082"/>
      <c r="T132" s="1082"/>
      <c r="U132" s="1082"/>
      <c r="V132" s="1085" t="s">
        <v>501</v>
      </c>
      <c r="W132" s="1085"/>
      <c r="X132" s="1085"/>
      <c r="Y132" s="1085"/>
      <c r="Z132" s="1086"/>
      <c r="AA132" s="1087">
        <v>5.265193816</v>
      </c>
      <c r="AB132" s="1088"/>
      <c r="AC132" s="1088"/>
      <c r="AD132" s="1088"/>
      <c r="AE132" s="1089"/>
      <c r="AF132" s="1090">
        <v>5.0674976340000004</v>
      </c>
      <c r="AG132" s="1088"/>
      <c r="AH132" s="1088"/>
      <c r="AI132" s="1088"/>
      <c r="AJ132" s="1089"/>
      <c r="AK132" s="1090">
        <v>5.5835295729999999</v>
      </c>
      <c r="AL132" s="1088"/>
      <c r="AM132" s="1088"/>
      <c r="AN132" s="1088"/>
      <c r="AO132" s="1089"/>
      <c r="AP132" s="992"/>
      <c r="AQ132" s="993"/>
      <c r="AR132" s="993"/>
      <c r="AS132" s="993"/>
      <c r="AT132" s="1091"/>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
      <c r="A133" s="1083"/>
      <c r="B133" s="1084"/>
      <c r="C133" s="1084"/>
      <c r="D133" s="1084"/>
      <c r="E133" s="1084"/>
      <c r="F133" s="1084"/>
      <c r="G133" s="1084"/>
      <c r="H133" s="1084"/>
      <c r="I133" s="1084"/>
      <c r="J133" s="1084"/>
      <c r="K133" s="1084"/>
      <c r="L133" s="1084"/>
      <c r="M133" s="1084"/>
      <c r="N133" s="1084"/>
      <c r="O133" s="1084"/>
      <c r="P133" s="1084"/>
      <c r="Q133" s="1084"/>
      <c r="R133" s="1084"/>
      <c r="S133" s="1084"/>
      <c r="T133" s="1084"/>
      <c r="U133" s="1084"/>
      <c r="V133" s="1068" t="s">
        <v>502</v>
      </c>
      <c r="W133" s="1068"/>
      <c r="X133" s="1068"/>
      <c r="Y133" s="1068"/>
      <c r="Z133" s="1069"/>
      <c r="AA133" s="1070">
        <v>5</v>
      </c>
      <c r="AB133" s="1071"/>
      <c r="AC133" s="1071"/>
      <c r="AD133" s="1071"/>
      <c r="AE133" s="1072"/>
      <c r="AF133" s="1070">
        <v>4.9000000000000004</v>
      </c>
      <c r="AG133" s="1071"/>
      <c r="AH133" s="1071"/>
      <c r="AI133" s="1071"/>
      <c r="AJ133" s="1072"/>
      <c r="AK133" s="1070">
        <v>5.3</v>
      </c>
      <c r="AL133" s="1071"/>
      <c r="AM133" s="1071"/>
      <c r="AN133" s="1071"/>
      <c r="AO133" s="1072"/>
      <c r="AP133" s="1019"/>
      <c r="AQ133" s="1020"/>
      <c r="AR133" s="1020"/>
      <c r="AS133" s="1020"/>
      <c r="AT133" s="1073"/>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15">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25" hidden="1" x14ac:dyDescent="0.15">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4LZ37YBqw3i4qPL+FlJaM2jhad2uTXUdlJ1G4Fl17tcjQDzMsEIeGnBq/11xD4JzQlgHjfYhikIww+TZPOZuog==" saltValue="H+SACdKZke2su0gdg0kmz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45" customWidth="1"/>
    <col min="121" max="121" width="0" style="244" hidden="1" customWidth="1"/>
    <col min="122" max="16384" width="9" style="244" hidden="1"/>
  </cols>
  <sheetData>
    <row r="1" spans="1:120"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4"/>
    </row>
    <row r="17" spans="119:120" x14ac:dyDescent="0.15">
      <c r="DP17" s="244"/>
    </row>
    <row r="18" spans="119:120" x14ac:dyDescent="0.15"/>
    <row r="19" spans="119:120" x14ac:dyDescent="0.15"/>
    <row r="20" spans="119:120" x14ac:dyDescent="0.15">
      <c r="DO20" s="244"/>
      <c r="DP20" s="244"/>
    </row>
    <row r="21" spans="119:120" x14ac:dyDescent="0.15">
      <c r="DP21" s="244"/>
    </row>
    <row r="22" spans="119:120" x14ac:dyDescent="0.15"/>
    <row r="23" spans="119:120" x14ac:dyDescent="0.15">
      <c r="DO23" s="244"/>
      <c r="DP23" s="244"/>
    </row>
    <row r="24" spans="119:120" x14ac:dyDescent="0.15">
      <c r="DP24" s="244"/>
    </row>
    <row r="25" spans="119:120" x14ac:dyDescent="0.15">
      <c r="DP25" s="244"/>
    </row>
    <row r="26" spans="119:120" x14ac:dyDescent="0.15">
      <c r="DO26" s="244"/>
      <c r="DP26" s="244"/>
    </row>
    <row r="27" spans="119:120" x14ac:dyDescent="0.15"/>
    <row r="28" spans="119:120" x14ac:dyDescent="0.15">
      <c r="DO28" s="244"/>
      <c r="DP28" s="244"/>
    </row>
    <row r="29" spans="119:120" x14ac:dyDescent="0.15">
      <c r="DP29" s="244"/>
    </row>
    <row r="30" spans="119:120" x14ac:dyDescent="0.15"/>
    <row r="31" spans="119:120" x14ac:dyDescent="0.15">
      <c r="DO31" s="244"/>
      <c r="DP31" s="244"/>
    </row>
    <row r="32" spans="119:120" x14ac:dyDescent="0.15"/>
    <row r="33" spans="98:120" x14ac:dyDescent="0.15">
      <c r="DO33" s="244"/>
      <c r="DP33" s="244"/>
    </row>
    <row r="34" spans="98:120" x14ac:dyDescent="0.15">
      <c r="DM34" s="244"/>
    </row>
    <row r="35" spans="98:120" x14ac:dyDescent="0.15">
      <c r="CT35" s="244"/>
      <c r="CU35" s="244"/>
      <c r="CV35" s="244"/>
      <c r="CY35" s="244"/>
      <c r="CZ35" s="244"/>
      <c r="DA35" s="244"/>
      <c r="DD35" s="244"/>
      <c r="DE35" s="244"/>
      <c r="DF35" s="244"/>
      <c r="DI35" s="244"/>
      <c r="DJ35" s="244"/>
      <c r="DK35" s="244"/>
      <c r="DM35" s="244"/>
      <c r="DN35" s="244"/>
      <c r="DO35" s="244"/>
      <c r="DP35" s="244"/>
    </row>
    <row r="36" spans="98:120" x14ac:dyDescent="0.15"/>
    <row r="37" spans="98:120" x14ac:dyDescent="0.15">
      <c r="CW37" s="244"/>
      <c r="DB37" s="244"/>
      <c r="DG37" s="244"/>
      <c r="DL37" s="244"/>
      <c r="DP37" s="244"/>
    </row>
    <row r="38" spans="98:120" x14ac:dyDescent="0.15">
      <c r="CT38" s="244"/>
      <c r="CU38" s="244"/>
      <c r="CV38" s="244"/>
      <c r="CW38" s="244"/>
      <c r="CY38" s="244"/>
      <c r="CZ38" s="244"/>
      <c r="DA38" s="244"/>
      <c r="DB38" s="244"/>
      <c r="DD38" s="244"/>
      <c r="DE38" s="244"/>
      <c r="DF38" s="244"/>
      <c r="DG38" s="244"/>
      <c r="DI38" s="244"/>
      <c r="DJ38" s="244"/>
      <c r="DK38" s="244"/>
      <c r="DL38" s="244"/>
      <c r="DN38" s="244"/>
      <c r="DO38" s="244"/>
      <c r="DP38" s="24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4"/>
      <c r="DO49" s="244"/>
      <c r="DP49" s="24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4"/>
      <c r="CS63" s="244"/>
      <c r="CX63" s="244"/>
      <c r="DC63" s="244"/>
      <c r="DH63" s="244"/>
    </row>
    <row r="64" spans="22:120" x14ac:dyDescent="0.15">
      <c r="V64" s="244"/>
    </row>
    <row r="65" spans="15:120" x14ac:dyDescent="0.15">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x14ac:dyDescent="0.15">
      <c r="Q66" s="244"/>
      <c r="S66" s="244"/>
      <c r="U66" s="244"/>
      <c r="DM66" s="244"/>
    </row>
    <row r="67" spans="15:120" x14ac:dyDescent="0.15">
      <c r="O67" s="244"/>
      <c r="P67" s="244"/>
      <c r="R67" s="244"/>
      <c r="T67" s="244"/>
      <c r="Y67" s="244"/>
      <c r="CT67" s="244"/>
      <c r="CV67" s="244"/>
      <c r="CW67" s="244"/>
      <c r="CY67" s="244"/>
      <c r="DA67" s="244"/>
      <c r="DB67" s="244"/>
      <c r="DD67" s="244"/>
      <c r="DF67" s="244"/>
      <c r="DG67" s="244"/>
      <c r="DI67" s="244"/>
      <c r="DK67" s="244"/>
      <c r="DL67" s="244"/>
      <c r="DN67" s="244"/>
      <c r="DO67" s="244"/>
      <c r="DP67" s="244"/>
    </row>
    <row r="68" spans="15:120" x14ac:dyDescent="0.15"/>
    <row r="69" spans="15:120" x14ac:dyDescent="0.15"/>
    <row r="70" spans="15:120" x14ac:dyDescent="0.15"/>
    <row r="71" spans="15:120" x14ac:dyDescent="0.15"/>
    <row r="72" spans="15:120" x14ac:dyDescent="0.15">
      <c r="DP72" s="244"/>
    </row>
    <row r="73" spans="15:120" x14ac:dyDescent="0.15">
      <c r="DP73" s="24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4"/>
      <c r="CX96" s="244"/>
      <c r="DC96" s="244"/>
      <c r="DH96" s="244"/>
    </row>
    <row r="97" spans="24:120" x14ac:dyDescent="0.15">
      <c r="CS97" s="244"/>
      <c r="CX97" s="244"/>
      <c r="DC97" s="244"/>
      <c r="DH97" s="244"/>
      <c r="DP97" s="245" t="s">
        <v>503</v>
      </c>
    </row>
    <row r="98" spans="24:120" hidden="1" x14ac:dyDescent="0.15">
      <c r="CS98" s="244"/>
      <c r="CX98" s="244"/>
      <c r="DC98" s="244"/>
      <c r="DH98" s="244"/>
    </row>
    <row r="99" spans="24:120" hidden="1" x14ac:dyDescent="0.15">
      <c r="CS99" s="244"/>
      <c r="CX99" s="244"/>
      <c r="DC99" s="244"/>
      <c r="DH99" s="244"/>
    </row>
    <row r="101" spans="24:120" ht="12" hidden="1" customHeight="1" x14ac:dyDescent="0.15">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15">
      <c r="CU102" s="244"/>
      <c r="CZ102" s="244"/>
      <c r="DE102" s="244"/>
      <c r="DJ102" s="244"/>
      <c r="DM102" s="244"/>
    </row>
    <row r="103" spans="24:120" hidden="1" x14ac:dyDescent="0.15">
      <c r="CT103" s="244"/>
      <c r="CV103" s="244"/>
      <c r="CW103" s="244"/>
      <c r="CY103" s="244"/>
      <c r="DA103" s="244"/>
      <c r="DB103" s="244"/>
      <c r="DD103" s="244"/>
      <c r="DF103" s="244"/>
      <c r="DG103" s="244"/>
      <c r="DI103" s="244"/>
      <c r="DK103" s="244"/>
      <c r="DL103" s="244"/>
      <c r="DM103" s="244"/>
      <c r="DN103" s="244"/>
      <c r="DO103" s="244"/>
      <c r="DP103" s="244"/>
    </row>
    <row r="104" spans="24:120" hidden="1" x14ac:dyDescent="0.15">
      <c r="CV104" s="244"/>
      <c r="CW104" s="244"/>
      <c r="DA104" s="244"/>
      <c r="DB104" s="244"/>
      <c r="DF104" s="244"/>
      <c r="DG104" s="244"/>
      <c r="DK104" s="244"/>
      <c r="DL104" s="244"/>
      <c r="DN104" s="244"/>
      <c r="DO104" s="244"/>
      <c r="DP104" s="244"/>
    </row>
    <row r="105" spans="24:120" ht="12.75" hidden="1" customHeight="1" x14ac:dyDescent="0.15"/>
  </sheetData>
  <sheetProtection algorithmName="SHA-512" hashValue="5KXOafi0yCElxr6sVQkkDgV5kdXHaEfCj+SB51I8pImomQt6/oizuoqVJrdPZzh7Qw9Rw1M8SXSSE8KnH8ocrA==" saltValue="besvPwLt6qQlvYGphuNmM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45" customWidth="1"/>
    <col min="117" max="16384" width="9" style="244" hidden="1"/>
  </cols>
  <sheetData>
    <row r="1" spans="2:116"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x14ac:dyDescent="0.15"/>
    <row r="3" spans="2:116" x14ac:dyDescent="0.15"/>
    <row r="4" spans="2:116" x14ac:dyDescent="0.15">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x14ac:dyDescent="0.15">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x14ac:dyDescent="0.15"/>
    <row r="20" spans="9:116" x14ac:dyDescent="0.15"/>
    <row r="21" spans="9:116" x14ac:dyDescent="0.15">
      <c r="DL21" s="244"/>
    </row>
    <row r="22" spans="9:116" x14ac:dyDescent="0.15">
      <c r="DI22" s="244"/>
      <c r="DJ22" s="244"/>
      <c r="DK22" s="244"/>
      <c r="DL22" s="244"/>
    </row>
    <row r="23" spans="9:116" x14ac:dyDescent="0.15">
      <c r="CY23" s="244"/>
      <c r="CZ23" s="244"/>
      <c r="DA23" s="244"/>
      <c r="DB23" s="244"/>
      <c r="DC23" s="244"/>
      <c r="DD23" s="244"/>
      <c r="DE23" s="244"/>
      <c r="DF23" s="244"/>
      <c r="DG23" s="244"/>
      <c r="DH23" s="244"/>
      <c r="DI23" s="244"/>
      <c r="DJ23" s="244"/>
      <c r="DK23" s="244"/>
      <c r="DL23" s="24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4"/>
      <c r="DA35" s="244"/>
      <c r="DB35" s="244"/>
      <c r="DC35" s="244"/>
      <c r="DD35" s="244"/>
      <c r="DE35" s="244"/>
      <c r="DF35" s="244"/>
      <c r="DG35" s="244"/>
      <c r="DH35" s="244"/>
      <c r="DI35" s="244"/>
      <c r="DJ35" s="244"/>
      <c r="DK35" s="244"/>
      <c r="DL35" s="244"/>
    </row>
    <row r="36" spans="15:116" x14ac:dyDescent="0.15"/>
    <row r="37" spans="15:116" x14ac:dyDescent="0.15">
      <c r="DL37" s="244"/>
    </row>
    <row r="38" spans="15:116" x14ac:dyDescent="0.15">
      <c r="DI38" s="244"/>
      <c r="DJ38" s="244"/>
      <c r="DK38" s="244"/>
      <c r="DL38" s="244"/>
    </row>
    <row r="39" spans="15:116" x14ac:dyDescent="0.15"/>
    <row r="40" spans="15:116" x14ac:dyDescent="0.15"/>
    <row r="41" spans="15:116" x14ac:dyDescent="0.15"/>
    <row r="42" spans="15:116" x14ac:dyDescent="0.15"/>
    <row r="43" spans="15:116" x14ac:dyDescent="0.15">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x14ac:dyDescent="0.15">
      <c r="DL44" s="244"/>
    </row>
    <row r="45" spans="15:116" x14ac:dyDescent="0.15"/>
    <row r="46" spans="15:116" x14ac:dyDescent="0.15">
      <c r="DA46" s="244"/>
      <c r="DB46" s="244"/>
      <c r="DC46" s="244"/>
      <c r="DD46" s="244"/>
      <c r="DE46" s="244"/>
      <c r="DF46" s="244"/>
      <c r="DG46" s="244"/>
      <c r="DH46" s="244"/>
      <c r="DI46" s="244"/>
      <c r="DJ46" s="244"/>
      <c r="DK46" s="244"/>
      <c r="DL46" s="244"/>
    </row>
    <row r="47" spans="15:116" x14ac:dyDescent="0.15"/>
    <row r="48" spans="15:116" x14ac:dyDescent="0.15"/>
    <row r="49" spans="104:116" x14ac:dyDescent="0.15"/>
    <row r="50" spans="104:116" x14ac:dyDescent="0.15">
      <c r="CZ50" s="244"/>
      <c r="DA50" s="244"/>
      <c r="DB50" s="244"/>
      <c r="DC50" s="244"/>
      <c r="DD50" s="244"/>
      <c r="DE50" s="244"/>
      <c r="DF50" s="244"/>
      <c r="DG50" s="244"/>
      <c r="DH50" s="244"/>
      <c r="DI50" s="244"/>
      <c r="DJ50" s="244"/>
      <c r="DK50" s="244"/>
      <c r="DL50" s="244"/>
    </row>
    <row r="51" spans="104:116" x14ac:dyDescent="0.15"/>
    <row r="52" spans="104:116" x14ac:dyDescent="0.15"/>
    <row r="53" spans="104:116" x14ac:dyDescent="0.15">
      <c r="DL53" s="24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4"/>
      <c r="DD67" s="244"/>
      <c r="DE67" s="244"/>
      <c r="DF67" s="244"/>
      <c r="DG67" s="244"/>
      <c r="DH67" s="244"/>
      <c r="DI67" s="244"/>
      <c r="DJ67" s="244"/>
      <c r="DK67" s="244"/>
      <c r="DL67" s="24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6wwyNuk1MVFrpTSgPV1i3bQaT5pk8lfrfmBfxXxRXeN93twNy/F+aNMB8OTsfBoL/cD16zxUBV9zkhlBL920Q==" saltValue="FTTRCNFrPq/dU/JuQ0xMc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46" customWidth="1"/>
    <col min="37" max="44" width="17" style="246" customWidth="1"/>
    <col min="45" max="45" width="6.125" style="252" customWidth="1"/>
    <col min="46" max="46" width="3" style="250" customWidth="1"/>
    <col min="47" max="47" width="19.125" style="246" hidden="1" customWidth="1"/>
    <col min="48" max="52" width="12.625" style="246" hidden="1" customWidth="1"/>
    <col min="53" max="16384" width="8.625" style="246" hidden="1"/>
  </cols>
  <sheetData>
    <row r="1" spans="1:46" x14ac:dyDescent="0.15">
      <c r="AS1" s="246"/>
      <c r="AT1" s="246"/>
    </row>
    <row r="2" spans="1:46" x14ac:dyDescent="0.15">
      <c r="AS2" s="246"/>
      <c r="AT2" s="246"/>
    </row>
    <row r="3" spans="1:46" x14ac:dyDescent="0.15">
      <c r="AS3" s="246"/>
      <c r="AT3" s="246"/>
    </row>
    <row r="4" spans="1:46" x14ac:dyDescent="0.15">
      <c r="AS4" s="246"/>
      <c r="AT4" s="246"/>
    </row>
    <row r="5" spans="1:46" ht="17.25" x14ac:dyDescent="0.15">
      <c r="A5" s="247" t="s">
        <v>504</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x14ac:dyDescent="0.15">
      <c r="A6" s="250"/>
      <c r="AK6" s="251" t="s">
        <v>505</v>
      </c>
      <c r="AL6" s="251"/>
      <c r="AM6" s="251"/>
      <c r="AN6" s="251"/>
    </row>
    <row r="7" spans="1:46" ht="13.5" customHeight="1" x14ac:dyDescent="0.15">
      <c r="A7" s="250"/>
      <c r="AK7" s="253"/>
      <c r="AL7" s="254"/>
      <c r="AM7" s="254"/>
      <c r="AN7" s="255"/>
      <c r="AO7" s="1105" t="s">
        <v>506</v>
      </c>
      <c r="AP7" s="256"/>
      <c r="AQ7" s="257" t="s">
        <v>507</v>
      </c>
      <c r="AR7" s="258"/>
    </row>
    <row r="8" spans="1:46" x14ac:dyDescent="0.15">
      <c r="A8" s="250"/>
      <c r="AK8" s="259"/>
      <c r="AL8" s="260"/>
      <c r="AM8" s="260"/>
      <c r="AN8" s="261"/>
      <c r="AO8" s="1106"/>
      <c r="AP8" s="262" t="s">
        <v>508</v>
      </c>
      <c r="AQ8" s="263" t="s">
        <v>509</v>
      </c>
      <c r="AR8" s="264" t="s">
        <v>510</v>
      </c>
    </row>
    <row r="9" spans="1:46" x14ac:dyDescent="0.15">
      <c r="A9" s="250"/>
      <c r="AK9" s="1107" t="s">
        <v>511</v>
      </c>
      <c r="AL9" s="1108"/>
      <c r="AM9" s="1108"/>
      <c r="AN9" s="1109"/>
      <c r="AO9" s="265">
        <v>457185</v>
      </c>
      <c r="AP9" s="265">
        <v>177135</v>
      </c>
      <c r="AQ9" s="266">
        <v>242692</v>
      </c>
      <c r="AR9" s="267">
        <v>-27</v>
      </c>
    </row>
    <row r="10" spans="1:46" ht="13.5" customHeight="1" x14ac:dyDescent="0.15">
      <c r="A10" s="250"/>
      <c r="AK10" s="1107" t="s">
        <v>512</v>
      </c>
      <c r="AL10" s="1108"/>
      <c r="AM10" s="1108"/>
      <c r="AN10" s="1109"/>
      <c r="AO10" s="268">
        <v>41705</v>
      </c>
      <c r="AP10" s="268">
        <v>16158</v>
      </c>
      <c r="AQ10" s="269">
        <v>27094</v>
      </c>
      <c r="AR10" s="270">
        <v>-40.4</v>
      </c>
    </row>
    <row r="11" spans="1:46" ht="13.5" customHeight="1" x14ac:dyDescent="0.15">
      <c r="A11" s="250"/>
      <c r="AK11" s="1107" t="s">
        <v>513</v>
      </c>
      <c r="AL11" s="1108"/>
      <c r="AM11" s="1108"/>
      <c r="AN11" s="1109"/>
      <c r="AO11" s="268" t="s">
        <v>514</v>
      </c>
      <c r="AP11" s="268" t="s">
        <v>514</v>
      </c>
      <c r="AQ11" s="269">
        <v>4163</v>
      </c>
      <c r="AR11" s="270" t="s">
        <v>514</v>
      </c>
    </row>
    <row r="12" spans="1:46" ht="13.5" customHeight="1" x14ac:dyDescent="0.15">
      <c r="A12" s="250"/>
      <c r="AK12" s="1107" t="s">
        <v>515</v>
      </c>
      <c r="AL12" s="1108"/>
      <c r="AM12" s="1108"/>
      <c r="AN12" s="1109"/>
      <c r="AO12" s="268" t="s">
        <v>514</v>
      </c>
      <c r="AP12" s="268" t="s">
        <v>514</v>
      </c>
      <c r="AQ12" s="269" t="s">
        <v>514</v>
      </c>
      <c r="AR12" s="270" t="s">
        <v>514</v>
      </c>
    </row>
    <row r="13" spans="1:46" ht="13.5" customHeight="1" x14ac:dyDescent="0.15">
      <c r="A13" s="250"/>
      <c r="AK13" s="1107" t="s">
        <v>516</v>
      </c>
      <c r="AL13" s="1108"/>
      <c r="AM13" s="1108"/>
      <c r="AN13" s="1109"/>
      <c r="AO13" s="268">
        <v>32496</v>
      </c>
      <c r="AP13" s="268">
        <v>12590</v>
      </c>
      <c r="AQ13" s="269">
        <v>8881</v>
      </c>
      <c r="AR13" s="270">
        <v>41.8</v>
      </c>
    </row>
    <row r="14" spans="1:46" ht="13.5" customHeight="1" x14ac:dyDescent="0.15">
      <c r="A14" s="250"/>
      <c r="AK14" s="1107" t="s">
        <v>517</v>
      </c>
      <c r="AL14" s="1108"/>
      <c r="AM14" s="1108"/>
      <c r="AN14" s="1109"/>
      <c r="AO14" s="268">
        <v>14667</v>
      </c>
      <c r="AP14" s="268">
        <v>5683</v>
      </c>
      <c r="AQ14" s="269">
        <v>5165</v>
      </c>
      <c r="AR14" s="270">
        <v>10</v>
      </c>
    </row>
    <row r="15" spans="1:46" ht="13.5" customHeight="1" x14ac:dyDescent="0.15">
      <c r="A15" s="250"/>
      <c r="AK15" s="1110" t="s">
        <v>518</v>
      </c>
      <c r="AL15" s="1111"/>
      <c r="AM15" s="1111"/>
      <c r="AN15" s="1112"/>
      <c r="AO15" s="268">
        <v>-29244</v>
      </c>
      <c r="AP15" s="268">
        <v>-11330</v>
      </c>
      <c r="AQ15" s="269">
        <v>-18870</v>
      </c>
      <c r="AR15" s="270">
        <v>-40</v>
      </c>
    </row>
    <row r="16" spans="1:46" x14ac:dyDescent="0.15">
      <c r="A16" s="250"/>
      <c r="AK16" s="1110" t="s">
        <v>188</v>
      </c>
      <c r="AL16" s="1111"/>
      <c r="AM16" s="1111"/>
      <c r="AN16" s="1112"/>
      <c r="AO16" s="268">
        <v>516809</v>
      </c>
      <c r="AP16" s="268">
        <v>200236</v>
      </c>
      <c r="AQ16" s="269">
        <v>269124</v>
      </c>
      <c r="AR16" s="270">
        <v>-25.6</v>
      </c>
    </row>
    <row r="17" spans="1:46" x14ac:dyDescent="0.15">
      <c r="A17" s="250"/>
    </row>
    <row r="18" spans="1:46" x14ac:dyDescent="0.15">
      <c r="A18" s="250"/>
      <c r="AQ18" s="271"/>
      <c r="AR18" s="271"/>
    </row>
    <row r="19" spans="1:46" x14ac:dyDescent="0.15">
      <c r="A19" s="250"/>
      <c r="AK19" s="246" t="s">
        <v>519</v>
      </c>
    </row>
    <row r="20" spans="1:46" x14ac:dyDescent="0.15">
      <c r="A20" s="250"/>
      <c r="AK20" s="272"/>
      <c r="AL20" s="273"/>
      <c r="AM20" s="273"/>
      <c r="AN20" s="274"/>
      <c r="AO20" s="275" t="s">
        <v>520</v>
      </c>
      <c r="AP20" s="276" t="s">
        <v>521</v>
      </c>
      <c r="AQ20" s="277" t="s">
        <v>522</v>
      </c>
      <c r="AR20" s="278"/>
    </row>
    <row r="21" spans="1:46" s="251" customFormat="1" x14ac:dyDescent="0.15">
      <c r="A21" s="279"/>
      <c r="AK21" s="1113" t="s">
        <v>523</v>
      </c>
      <c r="AL21" s="1114"/>
      <c r="AM21" s="1114"/>
      <c r="AN21" s="1115"/>
      <c r="AO21" s="280">
        <v>17.05</v>
      </c>
      <c r="AP21" s="281">
        <v>24.07</v>
      </c>
      <c r="AQ21" s="282">
        <v>-7.02</v>
      </c>
      <c r="AS21" s="283"/>
      <c r="AT21" s="279"/>
    </row>
    <row r="22" spans="1:46" s="251" customFormat="1" x14ac:dyDescent="0.15">
      <c r="A22" s="279"/>
      <c r="AK22" s="1113" t="s">
        <v>524</v>
      </c>
      <c r="AL22" s="1114"/>
      <c r="AM22" s="1114"/>
      <c r="AN22" s="1115"/>
      <c r="AO22" s="284">
        <v>93.7</v>
      </c>
      <c r="AP22" s="285">
        <v>94.6</v>
      </c>
      <c r="AQ22" s="286">
        <v>-0.9</v>
      </c>
      <c r="AR22" s="271"/>
      <c r="AS22" s="283"/>
      <c r="AT22" s="279"/>
    </row>
    <row r="23" spans="1:46" s="251" customFormat="1" x14ac:dyDescent="0.15">
      <c r="A23" s="279"/>
      <c r="AP23" s="271"/>
      <c r="AQ23" s="271"/>
      <c r="AR23" s="271"/>
      <c r="AS23" s="283"/>
      <c r="AT23" s="279"/>
    </row>
    <row r="24" spans="1:46" s="251" customFormat="1" x14ac:dyDescent="0.15">
      <c r="A24" s="279"/>
      <c r="AP24" s="271"/>
      <c r="AQ24" s="271"/>
      <c r="AR24" s="271"/>
      <c r="AS24" s="283"/>
      <c r="AT24" s="279"/>
    </row>
    <row r="25" spans="1:46" s="251"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x14ac:dyDescent="0.15">
      <c r="A26" s="1104" t="s">
        <v>525</v>
      </c>
      <c r="B26" s="1104"/>
      <c r="C26" s="1104"/>
      <c r="D26" s="1104"/>
      <c r="E26" s="1104"/>
      <c r="F26" s="1104"/>
      <c r="G26" s="1104"/>
      <c r="H26" s="1104"/>
      <c r="I26" s="1104"/>
      <c r="J26" s="1104"/>
      <c r="K26" s="1104"/>
      <c r="L26" s="1104"/>
      <c r="M26" s="1104"/>
      <c r="N26" s="1104"/>
      <c r="O26" s="1104"/>
      <c r="P26" s="1104"/>
      <c r="Q26" s="1104"/>
      <c r="R26" s="1104"/>
      <c r="S26" s="1104"/>
      <c r="T26" s="1104"/>
      <c r="U26" s="1104"/>
      <c r="V26" s="1104"/>
      <c r="W26" s="1104"/>
      <c r="X26" s="1104"/>
      <c r="Y26" s="1104"/>
      <c r="Z26" s="1104"/>
      <c r="AA26" s="1104"/>
      <c r="AB26" s="1104"/>
      <c r="AC26" s="1104"/>
      <c r="AD26" s="1104"/>
      <c r="AE26" s="1104"/>
      <c r="AF26" s="1104"/>
      <c r="AG26" s="1104"/>
      <c r="AH26" s="1104"/>
      <c r="AI26" s="1104"/>
      <c r="AJ26" s="1104"/>
      <c r="AK26" s="1104"/>
      <c r="AL26" s="1104"/>
      <c r="AM26" s="1104"/>
      <c r="AN26" s="1104"/>
      <c r="AO26" s="1104"/>
      <c r="AP26" s="1104"/>
      <c r="AQ26" s="1104"/>
      <c r="AR26" s="1104"/>
      <c r="AS26" s="1104"/>
    </row>
    <row r="27" spans="1:46" x14ac:dyDescent="0.15">
      <c r="A27" s="291"/>
      <c r="AS27" s="246"/>
      <c r="AT27" s="246"/>
    </row>
    <row r="28" spans="1:46" ht="17.25" x14ac:dyDescent="0.15">
      <c r="A28" s="247" t="s">
        <v>526</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x14ac:dyDescent="0.15">
      <c r="A29" s="250"/>
      <c r="AK29" s="251" t="s">
        <v>527</v>
      </c>
      <c r="AL29" s="251"/>
      <c r="AM29" s="251"/>
      <c r="AN29" s="251"/>
      <c r="AS29" s="293"/>
    </row>
    <row r="30" spans="1:46" ht="13.5" customHeight="1" x14ac:dyDescent="0.15">
      <c r="A30" s="250"/>
      <c r="AK30" s="253"/>
      <c r="AL30" s="254"/>
      <c r="AM30" s="254"/>
      <c r="AN30" s="255"/>
      <c r="AO30" s="1105" t="s">
        <v>506</v>
      </c>
      <c r="AP30" s="256"/>
      <c r="AQ30" s="257" t="s">
        <v>507</v>
      </c>
      <c r="AR30" s="258"/>
    </row>
    <row r="31" spans="1:46" x14ac:dyDescent="0.15">
      <c r="A31" s="250"/>
      <c r="AK31" s="259"/>
      <c r="AL31" s="260"/>
      <c r="AM31" s="260"/>
      <c r="AN31" s="261"/>
      <c r="AO31" s="1106"/>
      <c r="AP31" s="262" t="s">
        <v>508</v>
      </c>
      <c r="AQ31" s="263" t="s">
        <v>509</v>
      </c>
      <c r="AR31" s="264" t="s">
        <v>510</v>
      </c>
    </row>
    <row r="32" spans="1:46" ht="27" customHeight="1" x14ac:dyDescent="0.15">
      <c r="A32" s="250"/>
      <c r="AK32" s="1121" t="s">
        <v>528</v>
      </c>
      <c r="AL32" s="1122"/>
      <c r="AM32" s="1122"/>
      <c r="AN32" s="1123"/>
      <c r="AO32" s="294">
        <v>235614</v>
      </c>
      <c r="AP32" s="294">
        <v>91288</v>
      </c>
      <c r="AQ32" s="295">
        <v>141234</v>
      </c>
      <c r="AR32" s="296">
        <v>-35.4</v>
      </c>
    </row>
    <row r="33" spans="1:46" ht="13.5" customHeight="1" x14ac:dyDescent="0.15">
      <c r="A33" s="250"/>
      <c r="AK33" s="1121" t="s">
        <v>529</v>
      </c>
      <c r="AL33" s="1122"/>
      <c r="AM33" s="1122"/>
      <c r="AN33" s="1123"/>
      <c r="AO33" s="294" t="s">
        <v>514</v>
      </c>
      <c r="AP33" s="294" t="s">
        <v>514</v>
      </c>
      <c r="AQ33" s="295" t="s">
        <v>514</v>
      </c>
      <c r="AR33" s="296" t="s">
        <v>514</v>
      </c>
    </row>
    <row r="34" spans="1:46" ht="27" customHeight="1" x14ac:dyDescent="0.15">
      <c r="A34" s="250"/>
      <c r="AK34" s="1121" t="s">
        <v>530</v>
      </c>
      <c r="AL34" s="1122"/>
      <c r="AM34" s="1122"/>
      <c r="AN34" s="1123"/>
      <c r="AO34" s="294" t="s">
        <v>514</v>
      </c>
      <c r="AP34" s="294" t="s">
        <v>514</v>
      </c>
      <c r="AQ34" s="295" t="s">
        <v>514</v>
      </c>
      <c r="AR34" s="296" t="s">
        <v>514</v>
      </c>
    </row>
    <row r="35" spans="1:46" ht="27" customHeight="1" x14ac:dyDescent="0.15">
      <c r="A35" s="250"/>
      <c r="AK35" s="1121" t="s">
        <v>531</v>
      </c>
      <c r="AL35" s="1122"/>
      <c r="AM35" s="1122"/>
      <c r="AN35" s="1123"/>
      <c r="AO35" s="294">
        <v>133701</v>
      </c>
      <c r="AP35" s="294">
        <v>51802</v>
      </c>
      <c r="AQ35" s="295">
        <v>30523</v>
      </c>
      <c r="AR35" s="296">
        <v>69.7</v>
      </c>
    </row>
    <row r="36" spans="1:46" ht="27" customHeight="1" x14ac:dyDescent="0.15">
      <c r="A36" s="250"/>
      <c r="AK36" s="1121" t="s">
        <v>532</v>
      </c>
      <c r="AL36" s="1122"/>
      <c r="AM36" s="1122"/>
      <c r="AN36" s="1123"/>
      <c r="AO36" s="294">
        <v>2930</v>
      </c>
      <c r="AP36" s="294">
        <v>1135</v>
      </c>
      <c r="AQ36" s="295">
        <v>4602</v>
      </c>
      <c r="AR36" s="296">
        <v>-75.3</v>
      </c>
    </row>
    <row r="37" spans="1:46" ht="13.5" customHeight="1" x14ac:dyDescent="0.15">
      <c r="A37" s="250"/>
      <c r="AK37" s="1121" t="s">
        <v>533</v>
      </c>
      <c r="AL37" s="1122"/>
      <c r="AM37" s="1122"/>
      <c r="AN37" s="1123"/>
      <c r="AO37" s="294" t="s">
        <v>514</v>
      </c>
      <c r="AP37" s="294" t="s">
        <v>514</v>
      </c>
      <c r="AQ37" s="295">
        <v>937</v>
      </c>
      <c r="AR37" s="296" t="s">
        <v>514</v>
      </c>
    </row>
    <row r="38" spans="1:46" ht="27" customHeight="1" x14ac:dyDescent="0.15">
      <c r="A38" s="250"/>
      <c r="AK38" s="1124" t="s">
        <v>534</v>
      </c>
      <c r="AL38" s="1125"/>
      <c r="AM38" s="1125"/>
      <c r="AN38" s="1126"/>
      <c r="AO38" s="297" t="s">
        <v>514</v>
      </c>
      <c r="AP38" s="297" t="s">
        <v>514</v>
      </c>
      <c r="AQ38" s="298">
        <v>14</v>
      </c>
      <c r="AR38" s="286" t="s">
        <v>514</v>
      </c>
      <c r="AS38" s="293"/>
    </row>
    <row r="39" spans="1:46" x14ac:dyDescent="0.15">
      <c r="A39" s="250"/>
      <c r="AK39" s="1124" t="s">
        <v>535</v>
      </c>
      <c r="AL39" s="1125"/>
      <c r="AM39" s="1125"/>
      <c r="AN39" s="1126"/>
      <c r="AO39" s="294" t="s">
        <v>514</v>
      </c>
      <c r="AP39" s="294" t="s">
        <v>514</v>
      </c>
      <c r="AQ39" s="295">
        <v>-6455</v>
      </c>
      <c r="AR39" s="296" t="s">
        <v>514</v>
      </c>
      <c r="AS39" s="293"/>
    </row>
    <row r="40" spans="1:46" ht="27" customHeight="1" x14ac:dyDescent="0.15">
      <c r="A40" s="250"/>
      <c r="AK40" s="1121" t="s">
        <v>536</v>
      </c>
      <c r="AL40" s="1122"/>
      <c r="AM40" s="1122"/>
      <c r="AN40" s="1123"/>
      <c r="AO40" s="294">
        <v>-282382</v>
      </c>
      <c r="AP40" s="294">
        <v>-109408</v>
      </c>
      <c r="AQ40" s="295">
        <v>-126702</v>
      </c>
      <c r="AR40" s="296">
        <v>-13.6</v>
      </c>
      <c r="AS40" s="293"/>
    </row>
    <row r="41" spans="1:46" x14ac:dyDescent="0.15">
      <c r="A41" s="250"/>
      <c r="AK41" s="1127" t="s">
        <v>297</v>
      </c>
      <c r="AL41" s="1128"/>
      <c r="AM41" s="1128"/>
      <c r="AN41" s="1129"/>
      <c r="AO41" s="294">
        <v>89863</v>
      </c>
      <c r="AP41" s="294">
        <v>34817</v>
      </c>
      <c r="AQ41" s="295">
        <v>44155</v>
      </c>
      <c r="AR41" s="296">
        <v>-21.1</v>
      </c>
      <c r="AS41" s="293"/>
    </row>
    <row r="42" spans="1:46" x14ac:dyDescent="0.15">
      <c r="A42" s="250"/>
      <c r="AK42" s="299" t="s">
        <v>537</v>
      </c>
      <c r="AQ42" s="271"/>
      <c r="AR42" s="271"/>
      <c r="AS42" s="293"/>
    </row>
    <row r="43" spans="1:46" x14ac:dyDescent="0.15">
      <c r="A43" s="250"/>
      <c r="AP43" s="300"/>
      <c r="AQ43" s="271"/>
      <c r="AS43" s="293"/>
    </row>
    <row r="44" spans="1:46" x14ac:dyDescent="0.15">
      <c r="A44" s="250"/>
      <c r="AQ44" s="271"/>
    </row>
    <row r="45" spans="1:46" x14ac:dyDescent="0.15">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15">
      <c r="A47" s="303" t="s">
        <v>538</v>
      </c>
    </row>
    <row r="48" spans="1:46" x14ac:dyDescent="0.15">
      <c r="A48" s="250"/>
      <c r="AK48" s="304" t="s">
        <v>539</v>
      </c>
      <c r="AL48" s="304"/>
      <c r="AM48" s="304"/>
      <c r="AN48" s="304"/>
      <c r="AO48" s="304"/>
      <c r="AP48" s="304"/>
      <c r="AQ48" s="305"/>
      <c r="AR48" s="304"/>
    </row>
    <row r="49" spans="1:44" ht="13.5" customHeight="1" x14ac:dyDescent="0.15">
      <c r="A49" s="250"/>
      <c r="AK49" s="306"/>
      <c r="AL49" s="307"/>
      <c r="AM49" s="1116" t="s">
        <v>506</v>
      </c>
      <c r="AN49" s="1118" t="s">
        <v>540</v>
      </c>
      <c r="AO49" s="1119"/>
      <c r="AP49" s="1119"/>
      <c r="AQ49" s="1119"/>
      <c r="AR49" s="1120"/>
    </row>
    <row r="50" spans="1:44" x14ac:dyDescent="0.15">
      <c r="A50" s="250"/>
      <c r="AK50" s="308"/>
      <c r="AL50" s="309"/>
      <c r="AM50" s="1117"/>
      <c r="AN50" s="310" t="s">
        <v>541</v>
      </c>
      <c r="AO50" s="311" t="s">
        <v>542</v>
      </c>
      <c r="AP50" s="312" t="s">
        <v>543</v>
      </c>
      <c r="AQ50" s="313" t="s">
        <v>544</v>
      </c>
      <c r="AR50" s="314" t="s">
        <v>545</v>
      </c>
    </row>
    <row r="51" spans="1:44" x14ac:dyDescent="0.15">
      <c r="A51" s="250"/>
      <c r="AK51" s="306" t="s">
        <v>546</v>
      </c>
      <c r="AL51" s="307"/>
      <c r="AM51" s="315">
        <v>517678</v>
      </c>
      <c r="AN51" s="316">
        <v>183444</v>
      </c>
      <c r="AO51" s="317">
        <v>30.7</v>
      </c>
      <c r="AP51" s="318">
        <v>291173</v>
      </c>
      <c r="AQ51" s="319">
        <v>-0.3</v>
      </c>
      <c r="AR51" s="320">
        <v>31</v>
      </c>
    </row>
    <row r="52" spans="1:44" x14ac:dyDescent="0.15">
      <c r="A52" s="250"/>
      <c r="AK52" s="321"/>
      <c r="AL52" s="322" t="s">
        <v>547</v>
      </c>
      <c r="AM52" s="323">
        <v>239910</v>
      </c>
      <c r="AN52" s="324">
        <v>85014</v>
      </c>
      <c r="AO52" s="325">
        <v>-12.9</v>
      </c>
      <c r="AP52" s="326">
        <v>119071</v>
      </c>
      <c r="AQ52" s="327">
        <v>-6.7</v>
      </c>
      <c r="AR52" s="328">
        <v>-6.2</v>
      </c>
    </row>
    <row r="53" spans="1:44" x14ac:dyDescent="0.15">
      <c r="A53" s="250"/>
      <c r="AK53" s="306" t="s">
        <v>548</v>
      </c>
      <c r="AL53" s="307"/>
      <c r="AM53" s="315">
        <v>352254</v>
      </c>
      <c r="AN53" s="316">
        <v>127953</v>
      </c>
      <c r="AO53" s="317">
        <v>-30.2</v>
      </c>
      <c r="AP53" s="318">
        <v>271581</v>
      </c>
      <c r="AQ53" s="319">
        <v>-6.7</v>
      </c>
      <c r="AR53" s="320">
        <v>-23.5</v>
      </c>
    </row>
    <row r="54" spans="1:44" x14ac:dyDescent="0.15">
      <c r="A54" s="250"/>
      <c r="AK54" s="321"/>
      <c r="AL54" s="322" t="s">
        <v>547</v>
      </c>
      <c r="AM54" s="323">
        <v>269060</v>
      </c>
      <c r="AN54" s="324">
        <v>97733</v>
      </c>
      <c r="AO54" s="325">
        <v>15</v>
      </c>
      <c r="AP54" s="326">
        <v>117844</v>
      </c>
      <c r="AQ54" s="327">
        <v>-1</v>
      </c>
      <c r="AR54" s="328">
        <v>16</v>
      </c>
    </row>
    <row r="55" spans="1:44" x14ac:dyDescent="0.15">
      <c r="A55" s="250"/>
      <c r="AK55" s="306" t="s">
        <v>549</v>
      </c>
      <c r="AL55" s="307"/>
      <c r="AM55" s="315">
        <v>438735</v>
      </c>
      <c r="AN55" s="316">
        <v>162074</v>
      </c>
      <c r="AO55" s="317">
        <v>26.7</v>
      </c>
      <c r="AP55" s="318">
        <v>268375</v>
      </c>
      <c r="AQ55" s="319">
        <v>-1.2</v>
      </c>
      <c r="AR55" s="320">
        <v>27.9</v>
      </c>
    </row>
    <row r="56" spans="1:44" x14ac:dyDescent="0.15">
      <c r="A56" s="250"/>
      <c r="AK56" s="321"/>
      <c r="AL56" s="322" t="s">
        <v>547</v>
      </c>
      <c r="AM56" s="323">
        <v>366520</v>
      </c>
      <c r="AN56" s="324">
        <v>135397</v>
      </c>
      <c r="AO56" s="325">
        <v>38.5</v>
      </c>
      <c r="AP56" s="326">
        <v>119602</v>
      </c>
      <c r="AQ56" s="327">
        <v>1.5</v>
      </c>
      <c r="AR56" s="328">
        <v>37</v>
      </c>
    </row>
    <row r="57" spans="1:44" x14ac:dyDescent="0.15">
      <c r="A57" s="250"/>
      <c r="AK57" s="306" t="s">
        <v>550</v>
      </c>
      <c r="AL57" s="307"/>
      <c r="AM57" s="315">
        <v>623236</v>
      </c>
      <c r="AN57" s="316">
        <v>233597</v>
      </c>
      <c r="AO57" s="317">
        <v>44.1</v>
      </c>
      <c r="AP57" s="318">
        <v>301035</v>
      </c>
      <c r="AQ57" s="319">
        <v>12.2</v>
      </c>
      <c r="AR57" s="320">
        <v>31.9</v>
      </c>
    </row>
    <row r="58" spans="1:44" x14ac:dyDescent="0.15">
      <c r="A58" s="250"/>
      <c r="AK58" s="321"/>
      <c r="AL58" s="322" t="s">
        <v>547</v>
      </c>
      <c r="AM58" s="323">
        <v>337806</v>
      </c>
      <c r="AN58" s="324">
        <v>126614</v>
      </c>
      <c r="AO58" s="325">
        <v>-6.5</v>
      </c>
      <c r="AP58" s="326">
        <v>154376</v>
      </c>
      <c r="AQ58" s="327">
        <v>29.1</v>
      </c>
      <c r="AR58" s="328">
        <v>-35.6</v>
      </c>
    </row>
    <row r="59" spans="1:44" x14ac:dyDescent="0.15">
      <c r="A59" s="250"/>
      <c r="AK59" s="306" t="s">
        <v>551</v>
      </c>
      <c r="AL59" s="307"/>
      <c r="AM59" s="315">
        <v>804510</v>
      </c>
      <c r="AN59" s="316">
        <v>311705</v>
      </c>
      <c r="AO59" s="317">
        <v>33.4</v>
      </c>
      <c r="AP59" s="318">
        <v>362690</v>
      </c>
      <c r="AQ59" s="319">
        <v>20.5</v>
      </c>
      <c r="AR59" s="320">
        <v>12.9</v>
      </c>
    </row>
    <row r="60" spans="1:44" x14ac:dyDescent="0.15">
      <c r="A60" s="250"/>
      <c r="AK60" s="321"/>
      <c r="AL60" s="322" t="s">
        <v>547</v>
      </c>
      <c r="AM60" s="323">
        <v>295784</v>
      </c>
      <c r="AN60" s="324">
        <v>114601</v>
      </c>
      <c r="AO60" s="325">
        <v>-9.5</v>
      </c>
      <c r="AP60" s="326">
        <v>172580</v>
      </c>
      <c r="AQ60" s="327">
        <v>11.8</v>
      </c>
      <c r="AR60" s="328">
        <v>-21.3</v>
      </c>
    </row>
    <row r="61" spans="1:44" x14ac:dyDescent="0.15">
      <c r="A61" s="250"/>
      <c r="AK61" s="306" t="s">
        <v>552</v>
      </c>
      <c r="AL61" s="329"/>
      <c r="AM61" s="315">
        <v>547283</v>
      </c>
      <c r="AN61" s="316">
        <v>203755</v>
      </c>
      <c r="AO61" s="317">
        <v>20.9</v>
      </c>
      <c r="AP61" s="318">
        <v>298971</v>
      </c>
      <c r="AQ61" s="330">
        <v>4.9000000000000004</v>
      </c>
      <c r="AR61" s="320">
        <v>16</v>
      </c>
    </row>
    <row r="62" spans="1:44" x14ac:dyDescent="0.15">
      <c r="A62" s="250"/>
      <c r="AK62" s="321"/>
      <c r="AL62" s="322" t="s">
        <v>547</v>
      </c>
      <c r="AM62" s="323">
        <v>301816</v>
      </c>
      <c r="AN62" s="324">
        <v>111872</v>
      </c>
      <c r="AO62" s="325">
        <v>4.9000000000000004</v>
      </c>
      <c r="AP62" s="326">
        <v>136695</v>
      </c>
      <c r="AQ62" s="327">
        <v>6.9</v>
      </c>
      <c r="AR62" s="328">
        <v>-2</v>
      </c>
    </row>
    <row r="63" spans="1:44" x14ac:dyDescent="0.15">
      <c r="A63" s="250"/>
    </row>
    <row r="64" spans="1:44" x14ac:dyDescent="0.15">
      <c r="A64" s="250"/>
    </row>
    <row r="65" spans="1:46" x14ac:dyDescent="0.15">
      <c r="A65" s="250"/>
    </row>
    <row r="66" spans="1:46" x14ac:dyDescent="0.15">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15">
      <c r="AS67" s="246"/>
      <c r="AT67" s="246"/>
    </row>
    <row r="70" spans="1:46" hidden="1" x14ac:dyDescent="0.15"/>
    <row r="71" spans="1:46" hidden="1" x14ac:dyDescent="0.15"/>
    <row r="72" spans="1:46" hidden="1" x14ac:dyDescent="0.15"/>
    <row r="73" spans="1:46" hidden="1" x14ac:dyDescent="0.15"/>
  </sheetData>
  <sheetProtection algorithmName="SHA-512" hashValue="YHAK4e5b28ie5aS93RL1kDlGLO6yN0ArOvBGnJf92pWsFxF9iY1HLu02VH7ObirG3jlwcGHBWeIzIJ2NfqCpNA==" saltValue="iNc8oKIejMBnFeufBV88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election activeCell="DS54" sqref="DS54"/>
    </sheetView>
  </sheetViews>
  <sheetFormatPr defaultColWidth="0" defaultRowHeight="13.5" customHeight="1" zeroHeight="1" x14ac:dyDescent="0.15"/>
  <cols>
    <col min="1" max="125" width="2.5" style="245" customWidth="1"/>
    <col min="126" max="16384" width="9" style="244" hidden="1"/>
  </cols>
  <sheetData>
    <row r="1" spans="2:125"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x14ac:dyDescent="0.15">
      <c r="B2" s="244"/>
      <c r="DG2" s="244"/>
    </row>
    <row r="3" spans="2:125" x14ac:dyDescent="0.15">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x14ac:dyDescent="0.15"/>
    <row r="5" spans="2:125" x14ac:dyDescent="0.15"/>
    <row r="6" spans="2:125" x14ac:dyDescent="0.15"/>
    <row r="7" spans="2:125" x14ac:dyDescent="0.15"/>
    <row r="8" spans="2:125" x14ac:dyDescent="0.15"/>
    <row r="9" spans="2:125" x14ac:dyDescent="0.15">
      <c r="DU9" s="24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4"/>
    </row>
    <row r="18" spans="125:125" x14ac:dyDescent="0.15"/>
    <row r="19" spans="125:125" x14ac:dyDescent="0.15"/>
    <row r="20" spans="125:125" x14ac:dyDescent="0.15">
      <c r="DU20" s="244"/>
    </row>
    <row r="21" spans="125:125" x14ac:dyDescent="0.15">
      <c r="DU21" s="24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4"/>
    </row>
    <row r="29" spans="125:125" x14ac:dyDescent="0.15"/>
    <row r="30" spans="125:125" x14ac:dyDescent="0.15"/>
    <row r="31" spans="125:125" x14ac:dyDescent="0.15"/>
    <row r="32" spans="125:125" x14ac:dyDescent="0.15"/>
    <row r="33" spans="2:125" x14ac:dyDescent="0.15">
      <c r="B33" s="244"/>
      <c r="G33" s="244"/>
      <c r="I33" s="244"/>
    </row>
    <row r="34" spans="2:125" x14ac:dyDescent="0.15">
      <c r="C34" s="244"/>
      <c r="P34" s="244"/>
      <c r="DE34" s="244"/>
      <c r="DH34" s="244"/>
    </row>
    <row r="35" spans="2:125" x14ac:dyDescent="0.15">
      <c r="D35" s="244"/>
      <c r="E35" s="244"/>
      <c r="DG35" s="244"/>
      <c r="DJ35" s="244"/>
      <c r="DP35" s="244"/>
      <c r="DQ35" s="244"/>
      <c r="DR35" s="244"/>
      <c r="DS35" s="244"/>
      <c r="DT35" s="244"/>
      <c r="DU35" s="244"/>
    </row>
    <row r="36" spans="2:125" x14ac:dyDescent="0.15">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x14ac:dyDescent="0.15">
      <c r="DU37" s="244"/>
    </row>
    <row r="38" spans="2:125" x14ac:dyDescent="0.15">
      <c r="DT38" s="244"/>
      <c r="DU38" s="244"/>
    </row>
    <row r="39" spans="2:125" x14ac:dyDescent="0.15"/>
    <row r="40" spans="2:125" x14ac:dyDescent="0.15">
      <c r="DH40" s="244"/>
    </row>
    <row r="41" spans="2:125" x14ac:dyDescent="0.15">
      <c r="DE41" s="244"/>
    </row>
    <row r="42" spans="2:125" x14ac:dyDescent="0.15">
      <c r="DG42" s="244"/>
      <c r="DJ42" s="244"/>
    </row>
    <row r="43" spans="2:125" x14ac:dyDescent="0.15">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x14ac:dyDescent="0.15">
      <c r="DU44" s="244"/>
    </row>
    <row r="45" spans="2:125" x14ac:dyDescent="0.15"/>
    <row r="46" spans="2:125" x14ac:dyDescent="0.15"/>
    <row r="47" spans="2:125" x14ac:dyDescent="0.15"/>
    <row r="48" spans="2:125" x14ac:dyDescent="0.15">
      <c r="DT48" s="244"/>
      <c r="DU48" s="244"/>
    </row>
    <row r="49" spans="120:125" x14ac:dyDescent="0.15">
      <c r="DU49" s="244"/>
    </row>
    <row r="50" spans="120:125" x14ac:dyDescent="0.15">
      <c r="DU50" s="244"/>
    </row>
    <row r="51" spans="120:125" x14ac:dyDescent="0.15">
      <c r="DP51" s="244"/>
      <c r="DQ51" s="244"/>
      <c r="DR51" s="244"/>
      <c r="DS51" s="244"/>
      <c r="DT51" s="244"/>
      <c r="DU51" s="244"/>
    </row>
    <row r="52" spans="120:125" x14ac:dyDescent="0.15"/>
    <row r="53" spans="120:125" x14ac:dyDescent="0.15"/>
    <row r="54" spans="120:125" x14ac:dyDescent="0.15">
      <c r="DU54" s="244"/>
    </row>
    <row r="55" spans="120:125" x14ac:dyDescent="0.15"/>
    <row r="56" spans="120:125" x14ac:dyDescent="0.15"/>
    <row r="57" spans="120:125" x14ac:dyDescent="0.15"/>
    <row r="58" spans="120:125" x14ac:dyDescent="0.15">
      <c r="DU58" s="244"/>
    </row>
    <row r="59" spans="120:125" x14ac:dyDescent="0.15"/>
    <row r="60" spans="120:125" x14ac:dyDescent="0.15"/>
    <row r="61" spans="120:125" x14ac:dyDescent="0.15"/>
    <row r="62" spans="120:125" x14ac:dyDescent="0.15"/>
    <row r="63" spans="120:125" x14ac:dyDescent="0.15">
      <c r="DU63" s="244"/>
    </row>
    <row r="64" spans="120:125" x14ac:dyDescent="0.15">
      <c r="DT64" s="244"/>
      <c r="DU64" s="244"/>
    </row>
    <row r="65" spans="123:125" x14ac:dyDescent="0.15"/>
    <row r="66" spans="123:125" x14ac:dyDescent="0.15"/>
    <row r="67" spans="123:125" x14ac:dyDescent="0.15"/>
    <row r="68" spans="123:125" x14ac:dyDescent="0.15"/>
    <row r="69" spans="123:125" x14ac:dyDescent="0.15">
      <c r="DS69" s="244"/>
      <c r="DT69" s="244"/>
      <c r="DU69" s="24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4"/>
    </row>
    <row r="83" spans="116:125" x14ac:dyDescent="0.15">
      <c r="DM83" s="244"/>
      <c r="DN83" s="244"/>
      <c r="DO83" s="244"/>
      <c r="DP83" s="244"/>
      <c r="DQ83" s="244"/>
      <c r="DR83" s="244"/>
      <c r="DS83" s="244"/>
      <c r="DT83" s="244"/>
      <c r="DU83" s="244"/>
    </row>
    <row r="84" spans="116:125" x14ac:dyDescent="0.15"/>
    <row r="85" spans="116:125" x14ac:dyDescent="0.15"/>
    <row r="86" spans="116:125" x14ac:dyDescent="0.15"/>
    <row r="87" spans="116:125" x14ac:dyDescent="0.15"/>
    <row r="88" spans="116:125" x14ac:dyDescent="0.15">
      <c r="DU88" s="24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4"/>
      <c r="DT94" s="244"/>
      <c r="DU94" s="244"/>
    </row>
    <row r="95" spans="116:125" ht="13.5" customHeight="1" x14ac:dyDescent="0.15">
      <c r="DU95" s="24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4"/>
    </row>
    <row r="102" spans="124:125" ht="13.5" customHeight="1" x14ac:dyDescent="0.15"/>
    <row r="103" spans="124:125" ht="13.5" customHeight="1" x14ac:dyDescent="0.15"/>
    <row r="104" spans="124:125" ht="13.5" customHeight="1" x14ac:dyDescent="0.15">
      <c r="DT104" s="244"/>
      <c r="DU104" s="24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554</v>
      </c>
    </row>
    <row r="121" spans="125:125" ht="13.5" hidden="1" customHeight="1" x14ac:dyDescent="0.15">
      <c r="DU121" s="244"/>
    </row>
  </sheetData>
  <sheetProtection algorithmName="SHA-512" hashValue="AhOdMutom6xxfGs3sqc32b4dlXO1pRfS/VGtmt024+U2UCGXUMNDYvbX/UElLoaAGUHiBrcuRJrPOmYMx55lAQ==" saltValue="pc1UVK7bAObaOEewXfUl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4" zoomScale="85" zoomScaleNormal="85" zoomScaleSheetLayoutView="55" workbookViewId="0">
      <selection activeCell="AH101" sqref="AH101"/>
    </sheetView>
  </sheetViews>
  <sheetFormatPr defaultColWidth="0" defaultRowHeight="13.5" customHeight="1" zeroHeight="1" x14ac:dyDescent="0.15"/>
  <cols>
    <col min="1" max="125" width="2.5" style="245" customWidth="1"/>
    <col min="126" max="142" width="0" style="244" hidden="1" customWidth="1"/>
    <col min="143" max="16384" width="9" style="244" hidden="1"/>
  </cols>
  <sheetData>
    <row r="1" spans="1:125"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x14ac:dyDescent="0.15">
      <c r="B2" s="244"/>
      <c r="T2" s="244"/>
    </row>
    <row r="3" spans="1:125"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4"/>
      <c r="G33" s="244"/>
      <c r="I33" s="244"/>
    </row>
    <row r="34" spans="2:125" x14ac:dyDescent="0.15">
      <c r="C34" s="244"/>
      <c r="P34" s="244"/>
      <c r="R34" s="244"/>
      <c r="U34" s="244"/>
    </row>
    <row r="35" spans="2:125" x14ac:dyDescent="0.15">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x14ac:dyDescent="0.15">
      <c r="F36" s="244"/>
      <c r="H36" s="244"/>
      <c r="J36" s="244"/>
      <c r="K36" s="244"/>
      <c r="L36" s="244"/>
      <c r="M36" s="244"/>
      <c r="N36" s="244"/>
      <c r="O36" s="244"/>
      <c r="Q36" s="244"/>
      <c r="S36" s="244"/>
      <c r="V36" s="244"/>
    </row>
    <row r="37" spans="2:125" x14ac:dyDescent="0.15"/>
    <row r="38" spans="2:125" x14ac:dyDescent="0.15"/>
    <row r="39" spans="2:125" x14ac:dyDescent="0.15"/>
    <row r="40" spans="2:125" x14ac:dyDescent="0.15">
      <c r="U40" s="244"/>
    </row>
    <row r="41" spans="2:125" x14ac:dyDescent="0.15">
      <c r="R41" s="244"/>
    </row>
    <row r="42" spans="2:125" x14ac:dyDescent="0.15">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x14ac:dyDescent="0.15">
      <c r="Q43" s="244"/>
      <c r="S43" s="244"/>
      <c r="V43" s="24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555</v>
      </c>
    </row>
  </sheetData>
  <sheetProtection algorithmName="SHA-512" hashValue="wLxIs21KtATZjWFZlkv51Mm6S1Iti+7X4vCYEFtQR81+e+/GQn6HV0a2mGtwlBA9Pv/lWX/u+U3sb7bqjr2VXQ==" saltValue="kX40tGQmJJzPuBq05bDAC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0" t="s">
        <v>3</v>
      </c>
      <c r="D47" s="1130"/>
      <c r="E47" s="1131"/>
      <c r="F47" s="11">
        <v>45.71</v>
      </c>
      <c r="G47" s="12">
        <v>45.59</v>
      </c>
      <c r="H47" s="12">
        <v>46.96</v>
      </c>
      <c r="I47" s="12">
        <v>47.78</v>
      </c>
      <c r="J47" s="13">
        <v>47.99</v>
      </c>
    </row>
    <row r="48" spans="2:10" ht="57.75" customHeight="1" x14ac:dyDescent="0.15">
      <c r="B48" s="14"/>
      <c r="C48" s="1132" t="s">
        <v>4</v>
      </c>
      <c r="D48" s="1132"/>
      <c r="E48" s="1133"/>
      <c r="F48" s="15">
        <v>4.51</v>
      </c>
      <c r="G48" s="16">
        <v>4.93</v>
      </c>
      <c r="H48" s="16">
        <v>7.13</v>
      </c>
      <c r="I48" s="16">
        <v>6.11</v>
      </c>
      <c r="J48" s="17">
        <v>5.49</v>
      </c>
    </row>
    <row r="49" spans="2:10" ht="57.75" customHeight="1" thickBot="1" x14ac:dyDescent="0.2">
      <c r="B49" s="18"/>
      <c r="C49" s="1134" t="s">
        <v>5</v>
      </c>
      <c r="D49" s="1134"/>
      <c r="E49" s="1135"/>
      <c r="F49" s="19">
        <v>5.76</v>
      </c>
      <c r="G49" s="20">
        <v>5.16</v>
      </c>
      <c r="H49" s="20">
        <v>7.47</v>
      </c>
      <c r="I49" s="20">
        <v>2.77</v>
      </c>
      <c r="J49" s="21">
        <v>6.85</v>
      </c>
    </row>
    <row r="50" spans="2:10" x14ac:dyDescent="0.15"/>
  </sheetData>
  <sheetProtection algorithmName="SHA-512" hashValue="O/pqDIT3oXMZJlT3InmuWIzC6X0ORNWdOOakOxnPYfDPczoGtiFNKFeWWh6zbCeHwKYusQe+xdt7UsW8+exezQ==" saltValue="hB8mKSe4Om/LkKyD+TKk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2023-02-20T05:23:53Z</dcterms:created>
  <dcterms:modified xsi:type="dcterms:W3CDTF">2023-10-13T09:31:48Z</dcterms:modified>
  <cp:category/>
</cp:coreProperties>
</file>