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so-fs2\共有folder2\102企画財政課\30財政関係\09公会計関係\☆公会計（統一的な基準）\R5\長野県調査\1016令和3年度財政状況資料作成\"/>
    </mc:Choice>
  </mc:AlternateContent>
  <bookViews>
    <workbookView xWindow="0" yWindow="0" windowWidth="21570" windowHeight="7335"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<sst xmlns="http://schemas.openxmlformats.org/spreadsheetml/2006/main" count="1177" uniqueCount="613">
  <si>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</si>
  <si>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</si>
  <si>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</si>
  <si>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</si>
  <si>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</si>
  <si>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</si>
  <si>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</si>
  <si>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</si>
  <si>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</si>
  <si>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</si>
  <si>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</si>
  <si>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</si>
  <si>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</si>
  <si>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</si>
  <si>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</si>
  <si>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</si>
  <si>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</si>
  <si>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</si>
  <si>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</si>
  <si>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</si>
  <si>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</si>
  <si>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</si>
  <si>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</si>
  <si>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</si>
  <si>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</si>
  <si>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</si>
  <si>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</si>
  <si>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</si>
  <si>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</si>
  <si>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</si>
  <si>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</si>
  <si>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</si>
  <si>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</si>
  <si>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</si>
  <si>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</si>
  <si>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</si>
  <si>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</si>
  <si>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</si>
  <si>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</si>
  <si>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</si>
  <si>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</si>
  <si>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</si>
  <si>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</si>
  <si>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</si>
  <si>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</si>
  <si>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</si>
  <si>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</si>
  <si>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</si>
  <si>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</si>
  <si>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</si>
  <si>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</si>
  <si>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</si>
  <si>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</si>
  <si>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</si>
  <si>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</si>
  <si>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</si>
  <si>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</si>
  <si>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</si>
  <si>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</si>
  <si>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</si>
  <si>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</si>
  <si>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</si>
  <si>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</si>
  <si>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</si>
  <si>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</si>
  <si>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</si>
  <si>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</si>
  <si>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</si>
  <si>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</si>
  <si>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</si>
  <si>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</si>
  <si>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</si>
  <si>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</si>
  <si>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</si>
  <si>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</si>
  <si>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</si>
  <si>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</si>
  <si>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</si>
  <si>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</si>
  <si>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</si>
  <si>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</si>
  <si>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</si>
  <si>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</si>
  <si>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</si>
  <si>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</si>
  <si>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</si>
  <si>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</si>
  <si>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</si>
  <si>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</si>
  <si>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</si>
  <si>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</si>
  <si>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</si>
  <si>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</si>
  <si>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</si>
  <si>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</si>
  <si>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</si>
  <si>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</si>
  <si>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</si>
  <si>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</si>
  <si>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</si>
  <si>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</si>
  <si>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</si>
  <si>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</si>
  <si>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</si>
  <si>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</si>
  <si>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</si>
  <si>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</si>
  <si>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</si>
  <si>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</si>
  <si>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</si>
  <si>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</si>
  <si>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</si>
  <si>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</si>
  <si>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</si>
  <si>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</si>
  <si>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</si>
  <si>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</si>
  <si>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</si>
  <si>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</si>
  <si>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</si>
  <si>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</si>
  <si>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</si>
  <si>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</si>
  <si>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</si>
  <si>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</si>
  <si>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</si>
  <si>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</si>
  <si>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</si>
  <si>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</si>
  <si>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</si>
  <si>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</si>
  <si>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</si>
  <si>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</si>
  <si>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</si>
  <si>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</si>
  <si>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</si>
  <si>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</si>
  <si>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</si>
  <si>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</si>
  <si>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</si>
  <si>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</si>
  <si>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</si>
  <si>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</si>
  <si>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</si>
  <si>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</si>
  <si>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</si>
  <si>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</si>
  <si>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</si>
  <si>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</si>
  <si>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</si>
  <si>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</si>
  <si>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</si>
  <si>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</si>
  <si>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</si>
  <si>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</si>
  <si>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</si>
  <si>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</si>
  <si>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</si>
  <si>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</si>
  <si>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</si>
  <si>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</si>
  <si>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</si>
  <si>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</si>
  <si>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</si>
  <si>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</si>
  <si>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</si>
  <si>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</si>
  <si>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</si>
  <si>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</si>
  <si>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</si>
  <si>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</si>
  <si>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</si>
  <si>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</si>
  <si>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</si>
  <si>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</si>
  <si>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</si>
  <si>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</si>
  <si>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</si>
  <si>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</si>
  <si>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</si>
  <si>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</si>
  <si>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</si>
  <si>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</si>
  <si>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</si>
  <si>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</si>
  <si>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</si>
  <si>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</si>
  <si>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</si>
  <si>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</si>
  <si>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</si>
  <si>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</si>
  <si>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</si>
  <si>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</si>
  <si>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</si>
  <si>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</si>
  <si>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</si>
  <si>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</si>
  <si>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</si>
  <si>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</si>
  <si>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</si>
  <si>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</si>
  <si>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</si>
  <si>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</si>
  <si>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</si>
  <si>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</si>
  <si>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</si>
  <si>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</si>
  <si>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</si>
  <si>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</si>
  <si>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</si>
  <si>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</si>
  <si>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</si>
  <si>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</si>
  <si>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</si>
  <si>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</si>
  <si>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</si>
  <si>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</si>
  <si>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</si>
  <si>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</si>
  <si>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</si>
  <si>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</si>
  <si>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</si>
  <si>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</si>
  <si>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</si>
  <si>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</si>
  <si>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</si>
  <si>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</si>
  <si>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</si>
  <si>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</si>
  <si>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</si>
  <si>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</si>
  <si>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</si>
  <si>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</si>
  <si>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</si>
  <si>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</si>
  <si>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</si>
  <si>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</si>
  <si>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</si>
  <si>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</si>
  <si>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</si>
  <si>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</si>
  <si>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</si>
  <si>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</si>
  <si>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</si>
  <si>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</si>
  <si>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</si>
  <si>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</si>
  <si>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</si>
  <si>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</si>
  <si>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</si>
  <si>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</si>
  <si>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</si>
  <si>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</si>
  <si>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</si>
  <si>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</si>
  <si>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</si>
  <si>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</si>
  <si>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</si>
  <si>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</si>
  <si>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</si>
  <si>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</si>
  <si>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</si>
  <si>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</si>
  <si>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</si>
  <si>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</si>
  <si>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</si>
  <si>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</si>
  <si>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</si>
  <si>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</si>
  <si>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</si>
  <si>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</si>
  <si>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</si>
  <si>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</si>
  <si>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</si>
  <si>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</si>
  <si>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</si>
  <si>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</si>
  <si>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</si>
  <si>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</si>
  <si>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</si>
  <si>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</si>
  <si>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</si>
  <si>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</si>
  <si>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</si>
  <si>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</si>
  <si>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</si>
  <si>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</si>
  <si>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</si>
  <si>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</si>
  <si>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</si>
  <si>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</si>
  <si>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</si>
  <si>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</si>
  <si>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</si>
  <si>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</si>
  <si>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</si>
  <si>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</si>
  <si>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</si>
  <si>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</si>
  <si>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</si>
  <si>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</si>
  <si>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</si>
  <si>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</si>
  <si>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</si>
  <si>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</si>
  <si>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</si>
  <si>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</si>
  <si>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</si>
  <si>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</si>
  <si>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</si>
  <si>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</si>
  <si>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</si>
  <si>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</si>
  <si>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</si>
  <si>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</si>
  <si>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</si>
  <si>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</si>
  <si>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</si>
  <si>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</si>
  <si>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</si>
  <si>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</si>
  <si>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</si>
  <si>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</si>
  <si>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</si>
  <si>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</si>
  <si>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</si>
  <si>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</si>
  <si>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</si>
  <si>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</si>
  <si>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</si>
  <si>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</si>
  <si>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</si>
  <si>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</si>
  <si>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</si>
  <si>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</si>
  <si>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</si>
  <si>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</si>
  <si>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</si>
  <si>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</si>
  <si>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</si>
  <si>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</si>
  <si>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</si>
  <si>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</si>
  <si>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</si>
  <si>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</si>
  <si>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</si>
  <si>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</si>
  <si>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</si>
  <si>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</si>
  <si>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</si>
  <si>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</si>
  <si>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</si>
  <si>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</si>
  <si>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</si>
  <si>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</si>
  <si>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</si>
  <si>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</si>
  <si>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</si>
  <si>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</si>
  <si>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</si>
  <si>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</si>
  <si>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</si>
  <si>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</si>
  <si>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</si>
  <si>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</si>
  <si>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</si>
  <si>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</si>
  <si>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</si>
  <si>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</si>
  <si>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</si>
  <si>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</si>
  <si>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</si>
  <si>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</si>
  <si>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</si>
  <si>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</si>
  <si>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</si>
  <si>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</si>
  <si>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</si>
  <si>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</si>
  <si>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</si>
  <si>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</si>
  <si>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</si>
  <si>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</si>
  <si>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</si>
  <si>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</si>
  <si>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</si>
  <si>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</si>
  <si>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</si>
  <si>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</si>
  <si>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</si>
  <si>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</si>
  <si>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</si>
  <si>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</si>
  <si>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</si>
  <si>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</si>
  <si>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</si>
  <si>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</si>
  <si>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</si>
  <si>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</si>
  <si>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</si>
  <si>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</si>
  <si>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</si>
  <si>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</si>
  <si>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</si>
  <si>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</si>
  <si>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</si>
  <si>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</si>
  <si>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</si>
  <si>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</si>
  <si>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</si>
  <si>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</si>
  <si>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</si>
  <si>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</si>
  <si>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</si>
  <si>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</si>
  <si>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</si>
  <si>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</si>
  <si>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</si>
  <si>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</si>
  <si>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</si>
  <si>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</si>
  <si>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</si>
  <si>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</si>
  <si>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</si>
  <si>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</si>
  <si>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</si>
  <si>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</si>
  <si>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</si>
  <si>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</si>
  <si>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</si>
  <si>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</si>
  <si>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</si>
  <si>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</si>
  <si>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</si>
  <si>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</si>
  <si>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</si>
  <si>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</si>
  <si>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</si>
  <si>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</si>
  <si>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</si>
  <si>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</si>
  <si>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</si>
  <si>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</si>
  <si>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</si>
  <si>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</si>
  <si>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</si>
  <si>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</si>
  <si>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</si>
  <si>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</si>
  <si>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</si>
  <si>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</si>
  <si>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</si>
  <si>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</si>
  <si>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</si>
  <si>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</si>
  <si>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</si>
  <si>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</si>
  <si>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</si>
  <si>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</si>
  <si>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</si>
  <si>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</si>
  <si>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</si>
  <si>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</si>
  <si>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</si>
  <si>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</si>
  <si>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</si>
  <si>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</si>
  <si>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</si>
  <si>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</si>
  <si>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</si>
  <si>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</si>
  <si>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</si>
  <si>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</si>
  <si>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</si>
  <si>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</si>
  <si>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</si>
  <si>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</si>
  <si>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</si>
  <si>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</si>
  <si>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</si>
  <si>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</si>
  <si>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</si>
  <si>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</si>
  <si>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</si>
  <si>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</si>
  <si>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</si>
  <si>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</si>
  <si>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</si>
  <si>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</si>
  <si>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</si>
  <si>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</si>
  <si>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</si>
  <si>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</si>
  <si>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</si>
  <si>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</si>
  <si>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</si>
  <si>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</si>
  <si>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</si>
  <si>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</si>
  <si>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</si>
  <si>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</si>
  <si>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</si>
  <si>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</si>
  <si>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</si>
  <si>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</si>
  <si>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</si>
  <si>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</si>
  <si>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</si>
  <si>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</si>
  <si>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</si>
  <si>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</si>
  <si>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</si>
  <si>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</si>
  <si>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</si>
  <si>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</si>
  <si>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</si>
  <si>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</si>
  <si>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</si>
  <si>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</si>
  <si>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</si>
  <si>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</si>
  <si>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</si>
  <si>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</si>
  <si>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</si>
  <si>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</si>
  <si>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</si>
  <si>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</si>
  <si>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</si>
  <si>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</si>
  <si>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</si>
  <si>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</si>
  <si>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</si>
  <si>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</si>
  <si>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</si>
  <si>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</si>
  <si>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</si>
  <si>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</si>
  <si>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</si>
  <si>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</si>
  <si>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</si>
  <si>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</si>
  <si>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</si>
  <si>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</si>
  <si>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</si>
  <si>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</si>
  <si>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</si>
  <si>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</si>
  <si>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</si>
  <si>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</si>
  <si>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 5.34</t>
  </si>
  <si>
    <t>▲ 0.83</t>
  </si>
  <si>
    <t>▲ 9.21</t>
  </si>
  <si>
    <t>▲ 4.83</t>
  </si>
  <si>
    <t>一般会計</t>
  </si>
  <si>
    <t>水道事業会計</t>
  </si>
  <si>
    <t>集落排水等特別会計</t>
  </si>
  <si>
    <t>簡易水道等特別会計</t>
  </si>
  <si>
    <t>公共下水道特別会計</t>
  </si>
  <si>
    <t>診療所特別会計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</si>
  <si>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</si>
  <si>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</si>
  <si>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</si>
  <si>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</si>
  <si>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</si>
  <si>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</si>
  <si>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</si>
  <si>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</si>
  <si>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</si>
  <si>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</si>
  <si>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  （公共下水道事業）</t>
  </si>
  <si>
    <t xml:space="preserve">  （特定環境保全公共下水道事業）</t>
  </si>
  <si>
    <t xml:space="preserve">  （農業集落排水事業）</t>
  </si>
  <si>
    <t xml:space="preserve">  （林業集落排水事業）</t>
  </si>
  <si>
    <t xml:space="preserve">  （特定地域生活排水処理事業）</t>
  </si>
  <si>
    <t>法非適用企業</t>
  </si>
  <si>
    <t>‐</t>
  </si>
  <si>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</si>
  <si>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</si>
  <si>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</si>
  <si>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</si>
  <si>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</si>
  <si>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</si>
  <si>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</si>
  <si>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</si>
  <si>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</si>
  <si>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</si>
  <si>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</si>
  <si>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</si>
  <si>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まちづくり木曽福島</t>
  </si>
  <si>
    <t>開田高原振興公社</t>
  </si>
  <si>
    <t>地域振興基金</t>
    <rPh sb="0" eb="2">
      <t>チイキ</t>
    </rPh>
    <rPh sb="2" eb="4">
      <t>シンコウ</t>
    </rPh>
    <rPh sb="4" eb="6">
      <t>キキン</t>
    </rPh>
    <phoneticPr fontId="5"/>
  </si>
  <si>
    <t>水と緑の基金</t>
    <rPh sb="0" eb="1">
      <t>ミズ</t>
    </rPh>
    <rPh sb="2" eb="3">
      <t>ミドリ</t>
    </rPh>
    <rPh sb="4" eb="6">
      <t>キキン</t>
    </rPh>
    <phoneticPr fontId="5"/>
  </si>
  <si>
    <t>公営住宅等整備基金</t>
    <rPh sb="0" eb="2">
      <t>コウエイ</t>
    </rPh>
    <rPh sb="2" eb="4">
      <t>ジュウタク</t>
    </rPh>
    <rPh sb="4" eb="5">
      <t>トウ</t>
    </rPh>
    <rPh sb="5" eb="7">
      <t>セイビ</t>
    </rPh>
    <rPh sb="7" eb="9">
      <t>キキン</t>
    </rPh>
    <phoneticPr fontId="5"/>
  </si>
  <si>
    <t>心につながるふるさと温もり基金</t>
    <rPh sb="0" eb="1">
      <t>ココロ</t>
    </rPh>
    <rPh sb="10" eb="11">
      <t>ヌク</t>
    </rPh>
    <rPh sb="13" eb="15">
      <t>キキン</t>
    </rPh>
    <phoneticPr fontId="5"/>
  </si>
  <si>
    <t>森林環境整備基金</t>
    <rPh sb="0" eb="2">
      <t>シンリン</t>
    </rPh>
    <rPh sb="2" eb="4">
      <t>カンキョウ</t>
    </rPh>
    <rPh sb="4" eb="6">
      <t>セイビ</t>
    </rPh>
    <rPh sb="6" eb="8">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</si>
  <si>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</si>
  <si>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</si>
  <si>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</si>
  <si>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</si>
  <si>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</si>
  <si>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</si>
  <si>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</si>
  <si>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</si>
  <si>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</si>
  <si>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</si>
  <si>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</si>
  <si>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</si>
  <si>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</si>
  <si>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</si>
  <si>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</si>
  <si>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</si>
  <si>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実質公債費比率については、大型事業が続き、特に令和2年度完成の本庁舎防災センターの起債額が大きく出てくるため、今後は類似団体を上回る年度も出てくると予想されるが、起債償還計画に基づき適切な運営を行っていく。</t>
    <rPh sb="0" eb="2">
      <t>ジッシツ</t>
    </rPh>
    <rPh sb="2" eb="5">
      <t>コウサイヒ</t>
    </rPh>
    <rPh sb="5" eb="7">
      <t>ヒリツ</t>
    </rPh>
    <rPh sb="13" eb="15">
      <t>オオガタ</t>
    </rPh>
    <rPh sb="15" eb="17">
      <t>ジギョウ</t>
    </rPh>
    <rPh sb="18" eb="19">
      <t>ツヅ</t>
    </rPh>
    <rPh sb="21" eb="22">
      <t>トク</t>
    </rPh>
    <rPh sb="23" eb="25">
      <t>レイワ</t>
    </rPh>
    <rPh sb="26" eb="27">
      <t>ネン</t>
    </rPh>
    <rPh sb="27" eb="28">
      <t>ド</t>
    </rPh>
    <rPh sb="28" eb="30">
      <t>カンセイ</t>
    </rPh>
    <rPh sb="31" eb="32">
      <t>ホン</t>
    </rPh>
    <rPh sb="32" eb="34">
      <t>チョウシャ</t>
    </rPh>
    <rPh sb="34" eb="36">
      <t>ボウサイ</t>
    </rPh>
    <rPh sb="41" eb="43">
      <t>キサイ</t>
    </rPh>
    <rPh sb="43" eb="44">
      <t>ガク</t>
    </rPh>
    <rPh sb="45" eb="46">
      <t>オオ</t>
    </rPh>
    <rPh sb="48" eb="49">
      <t>デ</t>
    </rPh>
    <rPh sb="55" eb="57">
      <t>コンゴ</t>
    </rPh>
    <rPh sb="58" eb="60">
      <t>ルイジ</t>
    </rPh>
    <rPh sb="60" eb="62">
      <t>ダンタイ</t>
    </rPh>
    <rPh sb="63" eb="65">
      <t>ウワマワ</t>
    </rPh>
    <rPh sb="66" eb="67">
      <t>ネン</t>
    </rPh>
    <rPh sb="67" eb="68">
      <t>ド</t>
    </rPh>
    <rPh sb="69" eb="70">
      <t>デ</t>
    </rPh>
    <rPh sb="74" eb="76">
      <t>ヨソウ</t>
    </rPh>
    <rPh sb="81" eb="83">
      <t>キサイ</t>
    </rPh>
    <rPh sb="83" eb="85">
      <t>ショウカン</t>
    </rPh>
    <rPh sb="85" eb="87">
      <t>ケイカク</t>
    </rPh>
    <rPh sb="88" eb="89">
      <t>モト</t>
    </rPh>
    <rPh sb="91" eb="93">
      <t>テキセツ</t>
    </rPh>
    <rPh sb="94" eb="96">
      <t>ウンエイ</t>
    </rPh>
    <rPh sb="97" eb="98">
      <t>オコナ</t>
    </rPh>
    <phoneticPr fontId="2"/>
  </si>
  <si>
    <t>ビジターセンター整備等の大型事業に伴う地方債の借入れにより、地方債現在高が増加したため、将来負担比率が発生した。
有形固定資産減価償却率は類似団体より下回っているものの、今後は類似団体を上回る年度も出てくると予想されるため、公共施設等総合計画に基づいて老朽化を積極的に取り組んでいく。</t>
    <rPh sb="8" eb="10">
      <t>セイビ</t>
    </rPh>
    <rPh sb="10" eb="11">
      <t>ナド</t>
    </rPh>
    <rPh sb="12" eb="14">
      <t>オオガタ</t>
    </rPh>
    <rPh sb="14" eb="16">
      <t>ジギョウ</t>
    </rPh>
    <rPh sb="17" eb="18">
      <t>トモナ</t>
    </rPh>
    <rPh sb="19" eb="22">
      <t>チホウサイ</t>
    </rPh>
    <rPh sb="23" eb="25">
      <t>カリイ</t>
    </rPh>
    <rPh sb="30" eb="33">
      <t>チホウサイ</t>
    </rPh>
    <rPh sb="33" eb="35">
      <t>ゲンザイ</t>
    </rPh>
    <rPh sb="35" eb="36">
      <t>ダカ</t>
    </rPh>
    <rPh sb="37" eb="39">
      <t>ゾウカ</t>
    </rPh>
    <rPh sb="44" eb="46">
      <t>ショウライ</t>
    </rPh>
    <rPh sb="46" eb="48">
      <t>フタン</t>
    </rPh>
    <rPh sb="48" eb="50">
      <t>ヒリツ</t>
    </rPh>
    <rPh sb="51" eb="53">
      <t>ハッセイ</t>
    </rPh>
    <rPh sb="57" eb="59">
      <t>ユウケイ</t>
    </rPh>
    <rPh sb="59" eb="61">
      <t>コテイ</t>
    </rPh>
    <rPh sb="61" eb="63">
      <t>シサン</t>
    </rPh>
    <rPh sb="63" eb="65">
      <t>ゲンカ</t>
    </rPh>
    <rPh sb="65" eb="68">
      <t>ショウキャクリツ</t>
    </rPh>
    <rPh sb="69" eb="71">
      <t>ルイジ</t>
    </rPh>
    <rPh sb="71" eb="73">
      <t>ダンタイ</t>
    </rPh>
    <rPh sb="75" eb="77">
      <t>シタマワ</t>
    </rPh>
    <rPh sb="85" eb="87">
      <t>コンゴ</t>
    </rPh>
    <rPh sb="88" eb="90">
      <t>ルイジ</t>
    </rPh>
    <rPh sb="90" eb="92">
      <t>ダンタイ</t>
    </rPh>
    <rPh sb="93" eb="95">
      <t>ウワマワ</t>
    </rPh>
    <rPh sb="96" eb="97">
      <t>ネン</t>
    </rPh>
    <rPh sb="97" eb="98">
      <t>ド</t>
    </rPh>
    <rPh sb="99" eb="100">
      <t>デ</t>
    </rPh>
    <rPh sb="104" eb="106">
      <t>ヨソウ</t>
    </rPh>
    <rPh sb="112" eb="114">
      <t>コウキョウ</t>
    </rPh>
    <rPh sb="114" eb="116">
      <t>シセツ</t>
    </rPh>
    <rPh sb="116" eb="117">
      <t>トウ</t>
    </rPh>
    <rPh sb="117" eb="119">
      <t>ソウゴウ</t>
    </rPh>
    <rPh sb="119" eb="121">
      <t>ケイカク</t>
    </rPh>
    <rPh sb="122" eb="123">
      <t>モト</t>
    </rPh>
    <rPh sb="126" eb="129">
      <t>ロウキュウカ</t>
    </rPh>
    <rPh sb="130" eb="133">
      <t>セッキョクテキ</t>
    </rPh>
    <rPh sb="134" eb="135">
      <t>ト</t>
    </rPh>
    <rPh sb="136" eb="13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</si>
</sst>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2BD-459C-98C8-067F634574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221070</c:v>
                </c:pt>
                <c:pt idx="1">
                  <c:v>182120</c:v>
                </c:pt>
                <c:pt idx="2">
                  <c:v>187045</c:v>
                </c:pt>
                <c:pt idx="3">
                  <c:v>303135</c:v>
                </c:pt>
                <c:pt idx="4">
                  <c:v>185893</c:v>
                </c:pt>
              </c:numCache>
            </c:numRef>
          </c:val>
          <c:smooth val="0"/>
          <c:extLst>
            <c:ext xmlns:c16="http://schemas.microsoft.com/office/drawing/2014/chart" uri="{C3380CC4-5D6E-409C-BE32-E72D297353CC}">
              <c16:uniqueId val="{00000001-72BD-459C-98C8-067F634574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4.58</c:v>
                </c:pt>
                <c:pt idx="1">
                  <c:v>4.2699999999999996</c:v>
                </c:pt>
                <c:pt idx="2">
                  <c:v>7.18</c:v>
                </c:pt>
                <c:pt idx="3">
                  <c:v>5.64</c:v>
                </c:pt>
                <c:pt idx="4">
                  <c:v>6.22</c:v>
                </c:pt>
              </c:numCache>
            </c:numRef>
          </c:val>
          <c:extLst>
            <c:ext xmlns:c16="http://schemas.microsoft.com/office/drawing/2014/chart" uri="{C3380CC4-5D6E-409C-BE32-E72D297353CC}">
              <c16:uniqueId val="{00000000-D8F8-45F7-85D9-ED3309FF27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78.97</c:v>
                </c:pt>
                <c:pt idx="1">
                  <c:v>79.010000000000005</c:v>
                </c:pt>
                <c:pt idx="2">
                  <c:v>78.209999999999994</c:v>
                </c:pt>
                <c:pt idx="3">
                  <c:v>71.56</c:v>
                </c:pt>
                <c:pt idx="4">
                  <c:v>66.34</c:v>
                </c:pt>
              </c:numCache>
            </c:numRef>
          </c:val>
          <c:extLst>
            <c:ext xmlns:c16="http://schemas.microsoft.com/office/drawing/2014/chart" uri="{C3380CC4-5D6E-409C-BE32-E72D297353CC}">
              <c16:uniqueId val="{00000001-D8F8-45F7-85D9-ED3309FF27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-5.34</c:v>
                </c:pt>
                <c:pt idx="2">
                  <c:v>-0.83</c:v>
                </c:pt>
                <c:pt idx="3">
                  <c:v>-9.2100000000000009</c:v>
                </c:pt>
                <c:pt idx="4">
                  <c:v>-4.83</c:v>
                </c:pt>
              </c:numCache>
            </c:numRef>
          </c:val>
          <c:smooth val="0"/>
          <c:extLst>
            <c:ext xmlns:c16="http://schemas.microsoft.com/office/drawing/2014/chart" uri="{C3380CC4-5D6E-409C-BE32-E72D297353CC}">
              <c16:uniqueId val="{00000002-D8F8-45F7-85D9-ED3309FF27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B6-47C3-83F5-0E7DC311B1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B6-47C3-83F5-0E7DC311B11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c:v>
                </c:pt>
                <c:pt idx="8">
                  <c:v>#N/A</c:v>
                </c:pt>
                <c:pt idx="9">
                  <c:v>0.05</c:v>
                </c:pt>
              </c:numCache>
            </c:numRef>
          </c:val>
          <c:extLst>
            <c:ext xmlns:c16="http://schemas.microsoft.com/office/drawing/2014/chart" uri="{C3380CC4-5D6E-409C-BE32-E72D297353CC}">
              <c16:uniqueId val="{00000002-A4B6-47C3-83F5-0E7DC311B11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7.0000000000000007E-2</c:v>
                </c:pt>
                <c:pt idx="4">
                  <c:v>#N/A</c:v>
                </c:pt>
                <c:pt idx="5">
                  <c:v>0.12</c:v>
                </c:pt>
                <c:pt idx="6">
                  <c:v>#N/A</c:v>
                </c:pt>
                <c:pt idx="7">
                  <c:v>0.11</c:v>
                </c:pt>
                <c:pt idx="8">
                  <c:v>#N/A</c:v>
                </c:pt>
                <c:pt idx="9">
                  <c:v>0.14000000000000001</c:v>
                </c:pt>
              </c:numCache>
            </c:numRef>
          </c:val>
          <c:extLst>
            <c:ext xmlns:c16="http://schemas.microsoft.com/office/drawing/2014/chart" uri="{C3380CC4-5D6E-409C-BE32-E72D297353CC}">
              <c16:uniqueId val="{00000003-A4B6-47C3-83F5-0E7DC311B116}"/>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0.16</c:v>
                </c:pt>
                <c:pt idx="6">
                  <c:v>#N/A</c:v>
                </c:pt>
                <c:pt idx="7">
                  <c:v>0.17</c:v>
                </c:pt>
                <c:pt idx="8">
                  <c:v>#N/A</c:v>
                </c:pt>
                <c:pt idx="9">
                  <c:v>0.18</c:v>
                </c:pt>
              </c:numCache>
            </c:numRef>
          </c:val>
          <c:extLst>
            <c:ext xmlns:c16="http://schemas.microsoft.com/office/drawing/2014/chart" uri="{C3380CC4-5D6E-409C-BE32-E72D297353CC}">
              <c16:uniqueId val="{00000004-A4B6-47C3-83F5-0E7DC311B116}"/>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0.34</c:v>
                </c:pt>
                <c:pt idx="4">
                  <c:v>#N/A</c:v>
                </c:pt>
                <c:pt idx="5">
                  <c:v>0.45</c:v>
                </c:pt>
                <c:pt idx="6">
                  <c:v>#N/A</c:v>
                </c:pt>
                <c:pt idx="7">
                  <c:v>1.76</c:v>
                </c:pt>
                <c:pt idx="8">
                  <c:v>#N/A</c:v>
                </c:pt>
                <c:pt idx="9">
                  <c:v>0.28000000000000003</c:v>
                </c:pt>
              </c:numCache>
            </c:numRef>
          </c:val>
          <c:extLst>
            <c:ext xmlns:c16="http://schemas.microsoft.com/office/drawing/2014/chart" uri="{C3380CC4-5D6E-409C-BE32-E72D297353CC}">
              <c16:uniqueId val="{00000005-A4B6-47C3-83F5-0E7DC311B116}"/>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0.12</c:v>
                </c:pt>
                <c:pt idx="4">
                  <c:v>#N/A</c:v>
                </c:pt>
                <c:pt idx="5">
                  <c:v>0.18</c:v>
                </c:pt>
                <c:pt idx="6">
                  <c:v>#N/A</c:v>
                </c:pt>
                <c:pt idx="7">
                  <c:v>1.61</c:v>
                </c:pt>
                <c:pt idx="8">
                  <c:v>#N/A</c:v>
                </c:pt>
                <c:pt idx="9">
                  <c:v>0.28000000000000003</c:v>
                </c:pt>
              </c:numCache>
            </c:numRef>
          </c:val>
          <c:extLst>
            <c:ext xmlns:c16="http://schemas.microsoft.com/office/drawing/2014/chart" uri="{C3380CC4-5D6E-409C-BE32-E72D297353CC}">
              <c16:uniqueId val="{00000006-A4B6-47C3-83F5-0E7DC311B116}"/>
            </c:ext>
          </c:extLst>
        </c:ser>
        <c:ser>
          <c:idx val="7"/>
          <c:order val="7"/>
          <c:tx>
            <c:strRef>
              <c:f>データシート!$A$34</c:f>
              <c:strCache>
                <c:ptCount val="1"/>
                <c:pt idx="0">
                  <c:v>集落排水等特別会計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0.05</c:v>
                </c:pt>
                <c:pt idx="2">
                  <c:v>#N/A</c:v>
                </c:pt>
                <c:pt idx="3">
                  <c:v>0.01</c:v>
                </c:pt>
                <c:pt idx="4">
                  <c:v>#N/A</c:v>
                </c:pt>
                <c:pt idx="5">
                  <c:v>0.01</c:v>
                </c:pt>
                <c:pt idx="6">
                  <c:v>#N/A</c:v>
                </c:pt>
                <c:pt idx="7">
                  <c:v>0.06</c:v>
                </c:pt>
                <c:pt idx="8">
                  <c:v>#N/A</c:v>
                </c:pt>
                <c:pt idx="9">
                  <c:v>0.28000000000000003</c:v>
                </c:pt>
              </c:numCache>
            </c:numRef>
          </c:val>
          <c:extLst>
            <c:ext xmlns:c16="http://schemas.microsoft.com/office/drawing/2014/chart" uri="{C3380CC4-5D6E-409C-BE32-E72D297353CC}">
              <c16:uniqueId val="{00000007-A4B6-47C3-83F5-0E7DC311B1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1.1599999999999999</c:v>
                </c:pt>
                <c:pt idx="2">
                  <c:v>#N/A</c:v>
                </c:pt>
                <c:pt idx="3">
                  <c:v>1.38</c:v>
                </c:pt>
                <c:pt idx="4">
                  <c:v>#N/A</c:v>
                </c:pt>
                <c:pt idx="5">
                  <c:v>1.74</c:v>
                </c:pt>
                <c:pt idx="6">
                  <c:v>#N/A</c:v>
                </c:pt>
                <c:pt idx="7">
                  <c:v>2.76</c:v>
                </c:pt>
                <c:pt idx="8">
                  <c:v>#N/A</c:v>
                </c:pt>
                <c:pt idx="9">
                  <c:v>3.47</c:v>
                </c:pt>
              </c:numCache>
            </c:numRef>
          </c:val>
          <c:extLst>
            <c:ext xmlns:c16="http://schemas.microsoft.com/office/drawing/2014/chart" uri="{C3380CC4-5D6E-409C-BE32-E72D297353CC}">
              <c16:uniqueId val="{00000008-A4B6-47C3-83F5-0E7DC311B1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4.47</c:v>
                </c:pt>
                <c:pt idx="2">
                  <c:v>#N/A</c:v>
                </c:pt>
                <c:pt idx="3">
                  <c:v>4.17</c:v>
                </c:pt>
                <c:pt idx="4">
                  <c:v>#N/A</c:v>
                </c:pt>
                <c:pt idx="5">
                  <c:v>7.01</c:v>
                </c:pt>
                <c:pt idx="6">
                  <c:v>#N/A</c:v>
                </c:pt>
                <c:pt idx="7">
                  <c:v>5.46</c:v>
                </c:pt>
                <c:pt idx="8">
                  <c:v>#N/A</c:v>
                </c:pt>
                <c:pt idx="9">
                  <c:v>6.03</c:v>
                </c:pt>
              </c:numCache>
            </c:numRef>
          </c:val>
          <c:extLst>
            <c:ext xmlns:c16="http://schemas.microsoft.com/office/drawing/2014/chart" uri="{C3380CC4-5D6E-409C-BE32-E72D297353CC}">
              <c16:uniqueId val="{00000009-A4B6-47C3-83F5-0E7DC311B1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1718</c:v>
                </c:pt>
                <c:pt idx="5">
                  <c:v>1606</c:v>
                </c:pt>
                <c:pt idx="8">
                  <c:v>1525</c:v>
                </c:pt>
                <c:pt idx="11">
                  <c:v>1563</c:v>
                </c:pt>
                <c:pt idx="14">
                  <c:v>1645</c:v>
                </c:pt>
              </c:numCache>
            </c:numRef>
          </c:val>
          <c:extLst>
            <c:ext xmlns:c16="http://schemas.microsoft.com/office/drawing/2014/chart" uri="{C3380CC4-5D6E-409C-BE32-E72D297353CC}">
              <c16:uniqueId val="{00000000-9052-4D7B-8ED1-4631B7295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52-4D7B-8ED1-4631B7295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52-4D7B-8ED1-4631B7295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45</c:v>
                </c:pt>
                <c:pt idx="6">
                  <c:v>45</c:v>
                </c:pt>
                <c:pt idx="9">
                  <c:v>46</c:v>
                </c:pt>
                <c:pt idx="12">
                  <c:v>46</c:v>
                </c:pt>
              </c:numCache>
            </c:numRef>
          </c:val>
          <c:extLst>
            <c:ext xmlns:c16="http://schemas.microsoft.com/office/drawing/2014/chart" uri="{C3380CC4-5D6E-409C-BE32-E72D297353CC}">
              <c16:uniqueId val="{00000003-9052-4D7B-8ED1-4631B7295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414</c:v>
                </c:pt>
                <c:pt idx="3">
                  <c:v>419</c:v>
                </c:pt>
                <c:pt idx="6">
                  <c:v>368</c:v>
                </c:pt>
                <c:pt idx="9">
                  <c:v>363</c:v>
                </c:pt>
                <c:pt idx="12">
                  <c:v>408</c:v>
                </c:pt>
              </c:numCache>
            </c:numRef>
          </c:val>
          <c:extLst>
            <c:ext xmlns:c16="http://schemas.microsoft.com/office/drawing/2014/chart" uri="{C3380CC4-5D6E-409C-BE32-E72D297353CC}">
              <c16:uniqueId val="{00000004-9052-4D7B-8ED1-4631B7295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52-4D7B-8ED1-4631B7295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52-4D7B-8ED1-4631B7295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1528</c:v>
                </c:pt>
                <c:pt idx="3">
                  <c:v>1392</c:v>
                </c:pt>
                <c:pt idx="6">
                  <c:v>1345</c:v>
                </c:pt>
                <c:pt idx="9">
                  <c:v>1449</c:v>
                </c:pt>
                <c:pt idx="12">
                  <c:v>1643</c:v>
                </c:pt>
              </c:numCache>
            </c:numRef>
          </c:val>
          <c:extLst>
            <c:ext xmlns:c16="http://schemas.microsoft.com/office/drawing/2014/chart" uri="{C3380CC4-5D6E-409C-BE32-E72D297353CC}">
              <c16:uniqueId val="{00000007-9052-4D7B-8ED1-4631B7295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268</c:v>
                </c:pt>
                <c:pt idx="2">
                  <c:v>#N/A</c:v>
                </c:pt>
                <c:pt idx="3">
                  <c:v>#N/A</c:v>
                </c:pt>
                <c:pt idx="4">
                  <c:v>250</c:v>
                </c:pt>
                <c:pt idx="5">
                  <c:v>#N/A</c:v>
                </c:pt>
                <c:pt idx="6">
                  <c:v>#N/A</c:v>
                </c:pt>
                <c:pt idx="7">
                  <c:v>233</c:v>
                </c:pt>
                <c:pt idx="8">
                  <c:v>#N/A</c:v>
                </c:pt>
                <c:pt idx="9">
                  <c:v>#N/A</c:v>
                </c:pt>
                <c:pt idx="10">
                  <c:v>295</c:v>
                </c:pt>
                <c:pt idx="11">
                  <c:v>#N/A</c:v>
                </c:pt>
                <c:pt idx="12">
                  <c:v>#N/A</c:v>
                </c:pt>
                <c:pt idx="13">
                  <c:v>452</c:v>
                </c:pt>
                <c:pt idx="14">
                  <c:v>#N/A</c:v>
                </c:pt>
              </c:numCache>
            </c:numRef>
          </c:val>
          <c:smooth val="0"/>
          <c:extLst>
            <c:ext xmlns:c16="http://schemas.microsoft.com/office/drawing/2014/chart" uri="{C3380CC4-5D6E-409C-BE32-E72D297353CC}">
              <c16:uniqueId val="{00000008-9052-4D7B-8ED1-4631B7295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15530</c:v>
                </c:pt>
                <c:pt idx="5">
                  <c:v>15423</c:v>
                </c:pt>
                <c:pt idx="8">
                  <c:v>15605</c:v>
                </c:pt>
                <c:pt idx="11">
                  <c:v>17035</c:v>
                </c:pt>
                <c:pt idx="14">
                  <c:v>17566</c:v>
                </c:pt>
              </c:numCache>
            </c:numRef>
          </c:val>
          <c:extLst>
            <c:ext xmlns:c16="http://schemas.microsoft.com/office/drawing/2014/chart" uri="{C3380CC4-5D6E-409C-BE32-E72D297353CC}">
              <c16:uniqueId val="{00000000-EA80-402F-B23E-C9EF682A14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121</c:v>
                </c:pt>
                <c:pt idx="5">
                  <c:v>114</c:v>
                </c:pt>
                <c:pt idx="8">
                  <c:v>90</c:v>
                </c:pt>
                <c:pt idx="11">
                  <c:v>77</c:v>
                </c:pt>
                <c:pt idx="14">
                  <c:v>69</c:v>
                </c:pt>
              </c:numCache>
            </c:numRef>
          </c:val>
          <c:extLst>
            <c:ext xmlns:c16="http://schemas.microsoft.com/office/drawing/2014/chart" uri="{C3380CC4-5D6E-409C-BE32-E72D297353CC}">
              <c16:uniqueId val="{00000001-EA80-402F-B23E-C9EF682A14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6847</c:v>
                </c:pt>
                <c:pt idx="5">
                  <c:v>6885</c:v>
                </c:pt>
                <c:pt idx="8">
                  <c:v>6698</c:v>
                </c:pt>
                <c:pt idx="11">
                  <c:v>6522</c:v>
                </c:pt>
                <c:pt idx="14">
                  <c:v>6630</c:v>
                </c:pt>
              </c:numCache>
            </c:numRef>
          </c:val>
          <c:extLst>
            <c:ext xmlns:c16="http://schemas.microsoft.com/office/drawing/2014/chart" uri="{C3380CC4-5D6E-409C-BE32-E72D297353CC}">
              <c16:uniqueId val="{00000002-EA80-402F-B23E-C9EF682A14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0-402F-B23E-C9EF682A14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0-402F-B23E-C9EF682A14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0-402F-B23E-C9EF682A14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1899</c:v>
                </c:pt>
                <c:pt idx="3">
                  <c:v>1823</c:v>
                </c:pt>
                <c:pt idx="6">
                  <c:v>1825</c:v>
                </c:pt>
                <c:pt idx="9">
                  <c:v>1820</c:v>
                </c:pt>
                <c:pt idx="12">
                  <c:v>1793</c:v>
                </c:pt>
              </c:numCache>
            </c:numRef>
          </c:val>
          <c:extLst>
            <c:ext xmlns:c16="http://schemas.microsoft.com/office/drawing/2014/chart" uri="{C3380CC4-5D6E-409C-BE32-E72D297353CC}">
              <c16:uniqueId val="{00000006-EA80-402F-B23E-C9EF682A14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333</c:v>
                </c:pt>
                <c:pt idx="3">
                  <c:v>292</c:v>
                </c:pt>
                <c:pt idx="6">
                  <c:v>258</c:v>
                </c:pt>
                <c:pt idx="9">
                  <c:v>214</c:v>
                </c:pt>
                <c:pt idx="12">
                  <c:v>250</c:v>
                </c:pt>
              </c:numCache>
            </c:numRef>
          </c:val>
          <c:extLst>
            <c:ext xmlns:c16="http://schemas.microsoft.com/office/drawing/2014/chart" uri="{C3380CC4-5D6E-409C-BE32-E72D297353CC}">
              <c16:uniqueId val="{00000007-EA80-402F-B23E-C9EF682A14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4897</c:v>
                </c:pt>
                <c:pt idx="3">
                  <c:v>4655</c:v>
                </c:pt>
                <c:pt idx="6">
                  <c:v>4455</c:v>
                </c:pt>
                <c:pt idx="9">
                  <c:v>4272</c:v>
                </c:pt>
                <c:pt idx="12">
                  <c:v>4198</c:v>
                </c:pt>
              </c:numCache>
            </c:numRef>
          </c:val>
          <c:extLst>
            <c:ext xmlns:c16="http://schemas.microsoft.com/office/drawing/2014/chart" uri="{C3380CC4-5D6E-409C-BE32-E72D297353CC}">
              <c16:uniqueId val="{00000008-EA80-402F-B23E-C9EF682A14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80-402F-B23E-C9EF682A14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13832</c:v>
                </c:pt>
                <c:pt idx="3">
                  <c:v>14165</c:v>
                </c:pt>
                <c:pt idx="6">
                  <c:v>14754</c:v>
                </c:pt>
                <c:pt idx="9">
                  <c:v>17171</c:v>
                </c:pt>
                <c:pt idx="12">
                  <c:v>18056</c:v>
                </c:pt>
              </c:numCache>
            </c:numRef>
          </c:val>
          <c:extLst>
            <c:ext xmlns:c16="http://schemas.microsoft.com/office/drawing/2014/chart" uri="{C3380CC4-5D6E-409C-BE32-E72D297353CC}">
              <c16:uniqueId val="{0000000A-EA80-402F-B23E-C9EF682A14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31</c:v>
                </c:pt>
                <c:pt idx="14">
                  <c:v>#N/A</c:v>
                </c:pt>
              </c:numCache>
            </c:numRef>
          </c:val>
          <c:smooth val="0"/>
          <c:extLst>
            <c:ext xmlns:c16="http://schemas.microsoft.com/office/drawing/2014/chart" uri="{C3380CC4-5D6E-409C-BE32-E72D297353CC}">
              <c16:uniqueId val="{0000000B-EA80-402F-B23E-C9EF682A14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5013</c:v>
                </c:pt>
                <c:pt idx="1">
                  <c:v>4740</c:v>
                </c:pt>
                <c:pt idx="2">
                  <c:v>4597</c:v>
                </c:pt>
              </c:numCache>
            </c:numRef>
          </c:val>
          <c:extLst>
            <c:ext xmlns:c16="http://schemas.microsoft.com/office/drawing/2014/chart" uri="{C3380CC4-5D6E-409C-BE32-E72D297353CC}">
              <c16:uniqueId val="{00000000-2B61-4863-8B42-65081A21CD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542</c:v>
                </c:pt>
                <c:pt idx="1">
                  <c:v>742</c:v>
                </c:pt>
                <c:pt idx="2">
                  <c:v>1042</c:v>
                </c:pt>
              </c:numCache>
            </c:numRef>
          </c:val>
          <c:extLst>
            <c:ext xmlns:c16="http://schemas.microsoft.com/office/drawing/2014/chart" uri="{C3380CC4-5D6E-409C-BE32-E72D297353CC}">
              <c16:uniqueId val="{00000001-2B61-4863-8B42-65081A21CD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2696</c:v>
                </c:pt>
                <c:pt idx="1">
                  <c:v>2575</c:v>
                </c:pt>
                <c:pt idx="2">
                  <c:v>2504</c:v>
                </c:pt>
              </c:numCache>
            </c:numRef>
          </c:val>
          <c:extLst>
            <c:ext xmlns:c16="http://schemas.microsoft.com/office/drawing/2014/chart" uri="{C3380CC4-5D6E-409C-BE32-E72D297353CC}">
              <c16:uniqueId val="{00000002-2B61-4863-8B42-65081A21CD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{7E196BFF-7892-467D-9B1A-732E6464C54E}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B7-4D03-9D43-65F67D00B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{2AE60082-ABA7-427A-8849-38E40D7E7251}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7-4D03-9D43-65F67D00B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{9FE60C16-2EA5-4810-AC41-B817E3D3A8F7}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7-4D03-9D43-65F67D00B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{F5513CB2-1903-4C5F-B7D8-F672848CDAAB}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7-4D03-9D43-65F67D00B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{09B559A1-B859-4C16-B6E1-67A116E0AD22}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7-4D03-9D43-65F67D00B9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{847BD0BA-7300-4897-9F0D-0BB128175EE9}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B7-4D03-9D43-65F67D00B9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{6E474289-BE22-474D-B208-4114710D9EA1}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B7-4D03-9D43-65F67D00B9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{AD865807-2026-4313-B962-294629BB2B53}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B7-4D03-9D43-65F67D00B97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{F0ADD216-3560-435E-B2A4-BAB9245E2DDF}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B7-4D03-9D43-65F67D00B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61.5</c:v>
                </c:pt>
                <c:pt idx="16">
                  <c:v>63</c:v>
                </c:pt>
                <c:pt idx="24">
                  <c:v>60.3</c:v>
                </c:pt>
                <c:pt idx="32">
                  <c:v>60.9</c:v>
                </c:pt>
              </c:numCache>
            </c:numRef>
          </c:xVal>
          <c:yVal>
            <c:numRef>
              <c:f>公会計指標分析・財政指標組合せ分析表!$BP$51:$DC$51</c:f>
              <c:numCache>
                <c:formatCode>#,##0.0;"▲ "#,##0.0</c:formatCode>
                <c:ptCount val="40"/>
                <c:pt idx="32">
                  <c:v>0.5</c:v>
                </c:pt>
              </c:numCache>
            </c:numRef>
          </c:yVal>
          <c:smooth val="0"/>
          <c:extLst>
            <c:ext xmlns:c16="http://schemas.microsoft.com/office/drawing/2014/chart" uri="{C3380CC4-5D6E-409C-BE32-E72D297353CC}">
              <c16:uniqueId val="{00000009-7CB7-4D03-9D43-65F67D00B9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{E24C5017-D7FC-4804-B33C-429CC48B6340}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B7-4D03-9D43-65F67D00B9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{EB74B595-025D-40B3-84E9-7B00DF085AA5}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7-4D03-9D43-65F67D00B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{952E984E-1CBC-4726-8505-99D1DC5BD3A9}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7-4D03-9D43-65F67D00B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{94E20814-9CE9-43FE-9770-2CDEEDB1BFF1}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7-4D03-9D43-65F67D00B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{73E8245B-26C9-40A2-A33E-3A976B7C7486}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7-4D03-9D43-65F67D00B97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{C0A7D353-A34F-4D79-9CA2-C970281AFD71}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B7-4D03-9D43-65F67D00B97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{E335AA3C-517E-455F-A482-002DAACF3C6B}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B7-4D03-9D43-65F67D00B9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{B71A5CAB-BD32-4C04-81B8-BA3ECE201116}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B7-4D03-9D43-65F67D00B9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{934593DE-6435-4E4D-AA50-7A5CCB66911D}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B7-4D03-9D43-65F67D00B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CB7-4D03-9D43-65F67D00B97D}"/>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{8EE92DE8-F2B7-4DE9-B179-6FB7A9C6E2B9}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C9-46B3-AD3A-DD1134155A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{3758CE72-7F85-4170-A207-FBA50FC0D1BA}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C9-46B3-AD3A-DD1134155A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{62ABA7B4-2926-4693-A1BE-13E606CAD300}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C9-46B3-AD3A-DD1134155A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{E1305B9F-1188-4156-B1BA-A45D02B1D8F9}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C9-46B3-AD3A-DD1134155A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{33AB1B04-91B2-4712-A67D-21F615DCD3EB}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C9-46B3-AD3A-DD1134155AF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{B28327AE-4BB9-49C1-B2DF-50C6F366C317}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C9-46B3-AD3A-DD1134155AF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{DE2476F8-8AC9-4468-AFBB-1DAB9178D86F}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C9-46B3-AD3A-DD1134155AF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{463ECBCC-1257-40DF-B184-CAD5EF42CA1A}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C9-46B3-AD3A-DD1134155AF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{1BFC63F3-C492-4602-A9C2-524AF4593B8A}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C9-46B3-AD3A-DD1134155A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4.8</c:v>
                </c:pt>
                <c:pt idx="16">
                  <c:v>5</c:v>
                </c:pt>
                <c:pt idx="24">
                  <c:v>5.2</c:v>
                </c:pt>
                <c:pt idx="32">
                  <c:v>6.3</c:v>
                </c:pt>
              </c:numCache>
            </c:numRef>
          </c:xVal>
          <c:yVal>
            <c:numRef>
              <c:f>公会計指標分析・財政指標組合せ分析表!$BP$73:$DC$73</c:f>
              <c:numCache>
                <c:formatCode>#,##0.0;"▲ "#,##0.0</c:formatCode>
                <c:ptCount val="40"/>
                <c:pt idx="32">
                  <c:v>0.5</c:v>
                </c:pt>
              </c:numCache>
            </c:numRef>
          </c:yVal>
          <c:smooth val="0"/>
          <c:extLst>
            <c:ext xmlns:c16="http://schemas.microsoft.com/office/drawing/2014/chart" uri="{C3380CC4-5D6E-409C-BE32-E72D297353CC}">
              <c16:uniqueId val="{00000009-AAC9-46B3-AD3A-DD1134155A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{43F570C0-E136-42F6-B47A-6D623A31AC95}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C9-46B3-AD3A-DD1134155A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{FD2D9F57-10DE-4DE3-8C18-32FB6567E856}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C9-46B3-AD3A-DD1134155A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{2AD1A18F-7F4B-4F74-A509-5339670A4F38}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C9-46B3-AD3A-DD1134155A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{972B94A1-0C4C-494A-B927-67FDF61BFFB6}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C9-46B3-AD3A-DD1134155A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{CA6B0237-678A-4412-8FA9-C05358E4F7E5}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C9-46B3-AD3A-DD1134155AFE}"/>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{B163E6EB-FBF7-430C-B431-A6A05049F641}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C9-46B3-AD3A-DD1134155AFE}"/>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{F08F6064-2DD9-41DB-B659-F2F6853D68D0}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C9-46B3-AD3A-DD1134155AFE}"/>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{1E0C63A9-EF04-499B-A6A8-419E9A88EA0E}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C9-46B3-AD3A-DD1134155AF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{AFD646ED-CD3E-4591-962B-D82C52A76E87}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C9-46B3-AD3A-DD1134155A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AC9-46B3-AD3A-DD1134155AF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6113D67-3B63-4580-A01A-09F938005FB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59699E6-410A-49B4-9113-AF6080E1C50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実質公債費比は、対前年比で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ポイント増加し</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6.3</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となった。これまで元利償還金については減少傾向にあったが、今後は平成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年度以降借入額が増加しているので、公債費負担が増える見込み。今後も計画的な繰上償還や新規地方債の発行抑制に努め、公債費の大幅な増加を防ぐ。</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これまで新規事業を精査して地方債の新規発行を抑えるとともに、繰上償還により地方債残高及び債務負担行為が減少していたため、将来負担額は抑えられていた。充当可能財源を経費節減等により</a:t>
          </a:r>
          <a:r>
            <a:rPr kumimoji="1" lang="ja-JP" altLang="en-US" sz="1100" b="0" i="0" baseline="0">
              <a:solidFill>
                <a:schemeClr val="dk1"/>
              </a:solidFill>
              <a:effectLst/>
              <a:latin typeface="+mn-lt"/>
              <a:ea typeface="+mn-ea"/>
              <a:cs typeface="+mn-cs"/>
            </a:rPr>
            <a:t>増加させ、一層</a:t>
          </a:r>
          <a:r>
            <a:rPr kumimoji="1" lang="ja-JP" altLang="ja-JP" sz="1100" b="0" i="0" baseline="0">
              <a:solidFill>
                <a:schemeClr val="dk1"/>
              </a:solidFill>
              <a:effectLst/>
              <a:latin typeface="+mn-lt"/>
              <a:ea typeface="+mn-ea"/>
              <a:cs typeface="+mn-cs"/>
            </a:rPr>
            <a:t>基金積立の増加を目指す。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今後も新規事業による地方債発行が過大とならないよう計画的に発行を実施し、比率の適正化に努める。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減債基金に長期計画（シミュレーション）により５千万円を取り崩したが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、３億５千万円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積み立て、森林環境整備基金に約２千５百万円を積み立てた。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財政調整基金に決算剰余金で２億５千万円を積み立てたが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、計画に基づき４億円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を取崩した。また特定目的基金では、地域振興基金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の約８千３百万円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ふるさと温もり基金を約１千５百万円、中小企業制度資金融資利子補給金を５百万円の取崩しとなった。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約８千７百万円の増額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普通交付税合併算定替えの終了に伴い、一般財源確保と公債費負担への対応から、長期計画（財政シミュレーション）に基づき、毎年度、財政調整基金４億円、減債基金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は公債費の増加により１億円～３億円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を取り崩していく計画。一方、積立に関しては、決算剰余金で可能な限り財政調整基金への積立てを行い、基金残高が大きく変動しないように対応していく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地域振興基金は、木曽町建設計画（まちづくり計画）に基づく事業に充当している。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水と緑の基金は、雇用施策は農林業・商工業振興の事業へ充当している。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教育振興基金は、町内小中学校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機器整備費へ充当している。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ふるさと温もり基金は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、森林造成事業や観光イベント補助金等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森林環境整備基金は、森林資源の適切な管理と林業の成長産業化を図る事業（森林環境譲与税対象事業）へ充当する。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地域振興基金は、木曽福島駅エレベーター設置負担金へ充当のため減額している。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水と緑の基金は、雇用施策や農林業・商工業振興の事業へ充当のため減額している。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教育振興基金は、町内小中学校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機器整備費へ充当のため減額している。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ふるさと温もり基金は、森林造成事業や観光イベント補助金へ充当しているが、それ以上に寄付金収入があったので増加している。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森林環境整備基金は、森林環境譲与税による積み立てで増加している。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地域振興基金、水と緑の基金は、充当事業計画に伴い、今後も取り崩していく予定。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公営住宅整備事業は、集合住宅改修の際に充当を予定する。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森林環境整備基金は、令和４年度以降積み立ては行わず、森林環境譲与税対象事業への充当を予定する。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億円となっており、前年度から約１億４千万円の減額となっている。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年度を通した光熱水費、職員時間外手当等の経費節減により生じた決算剰余金の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以上を積み立てている。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年度より普通交付税合併算定替が縮減し、令和２年度での終了により普通交付税が減少し、平成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年度より財政調整基金を計画的に取り崩してきている。今後は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毎年度４億円の繰り入れを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見込み２億円の積み立てを見込んでいる。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今後も、前年度決算剰余金のみの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とし、予算に基づく積立は行わない。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億４千万円となっており、前年度から約３億円の増額となっている。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長期計画（財政シミュレーション）に基づき５千万円取崩したが、歳入予算見込みを上回った税収等を財源として、最終補正予算にて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３億５千万円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公債費が上昇してきているので、令和２年度より毎年度５千万円取り崩す。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また、長期計画（財政シミュレーション）を踏まえ、令和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年度以降は、１億円以上取り崩す予定。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有形固定資産減価償却率は類似団体よりやや低くなった。</a:t>
          </a:r>
          <a:r>
            <a:rPr kumimoji="1" lang="ja-JP" altLang="ja-JP" sz="1100">
              <a:solidFill>
                <a:schemeClr val="tx1"/>
              </a:solidFill>
              <a:effectLst/>
              <a:latin typeface="+mn-lt"/>
              <a:ea typeface="+mn-ea"/>
              <a:cs typeface="+mn-cs"/>
            </a:rPr>
            <a:t>これは令和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ビジター</a:t>
          </a:r>
          <a:r>
            <a:rPr kumimoji="1" lang="ja-JP" altLang="ja-JP" sz="1100">
              <a:solidFill>
                <a:schemeClr val="tx1"/>
              </a:solidFill>
              <a:effectLst/>
              <a:latin typeface="+mn-lt"/>
              <a:ea typeface="+mn-ea"/>
              <a:cs typeface="+mn-cs"/>
            </a:rPr>
            <a:t>センター</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建設が竣工したこと</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主な原因</a:t>
          </a:r>
          <a:r>
            <a:rPr kumimoji="1" lang="ja-JP" altLang="ja-JP" sz="1100">
              <a:solidFill>
                <a:schemeClr val="dk1"/>
              </a:solidFill>
              <a:effectLst/>
              <a:latin typeface="+mn-lt"/>
              <a:ea typeface="+mn-ea"/>
              <a:cs typeface="+mn-cs"/>
            </a:rPr>
            <a:t>である。合わせて、個別施設計画に基づいて維持管理を進めていく。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5" name="直線コネクタ 74"/>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6"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7" name="直線コネクタ 76"/>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8"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9" name="直線コネクタ 78"/>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0"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フローチャート: 判断 80"/>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2" name="フローチャート: 判断 81"/>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3" name="フローチャート: 判断 82"/>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4" name="フローチャート: 判断 83"/>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5" name="フローチャート: 判断 84"/>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91" name="楕円 90"/>
        <xdr:cNvSpPr/>
      </xdr:nvSpPr>
      <xdr:spPr>
        <a:xfrm>
          <a:off x="47117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134546</xdr:rowOff>
    </xdr:from>
    <xdr:ext cx="405111" cy="259045"/>
    <xdr:sp macro="" textlink="">
      <xdr:nvSpPr>
        <xdr:cNvPr id="92" name="有形固定資産減価償却率該当値テキスト"/>
        <xdr:cNvSpPr txBox="1"/>
      </xdr:nvSpPr>
      <xdr:spPr>
        <a:xfrm>
          <a:off x="4813300"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3" name="楕円 92"/>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29</xdr:row>
      <xdr:rowOff>162469</xdr:rowOff>
    </xdr:to>
    <xdr:cxnSp macro="">
      <xdr:nvCxnSpPr>
        <xdr:cNvPr id="94" name="直線コネクタ 93"/>
        <xdr:cNvCxnSpPr/>
      </xdr:nvCxnSpPr>
      <xdr:spPr>
        <a:xfrm>
          <a:off x="4051300" y="5887539"/>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95" name="楕円 94"/>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143964</xdr:rowOff>
    </xdr:from>
    <xdr:to>
      <xdr:col>19</xdr:col>
      <xdr:colOff>136525</xdr:colOff>
      <xdr:row>30</xdr:row>
      <xdr:rowOff>55789</xdr:rowOff>
    </xdr:to>
    <xdr:cxnSp macro="">
      <xdr:nvCxnSpPr>
        <xdr:cNvPr id="96" name="直線コネクタ 95"/>
        <xdr:cNvCxnSpPr/>
      </xdr:nvCxnSpPr>
      <xdr:spPr>
        <a:xfrm flipV="1">
          <a:off x="3289300" y="5887539"/>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7" name="楕円 96"/>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55789</xdr:rowOff>
    </xdr:to>
    <xdr:cxnSp macro="">
      <xdr:nvCxnSpPr>
        <xdr:cNvPr id="98" name="直線コネクタ 97"/>
        <xdr:cNvCxnSpPr/>
      </xdr:nvCxnSpPr>
      <xdr:spPr>
        <a:xfrm>
          <a:off x="2527300" y="59245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74658</xdr:rowOff>
    </xdr:from>
    <xdr:to>
      <xdr:col>7</xdr:col>
      <xdr:colOff>187325</xdr:colOff>
      <xdr:row>30</xdr:row>
      <xdr:rowOff>4808</xdr:rowOff>
    </xdr:to>
    <xdr:sp macro="" textlink="">
      <xdr:nvSpPr>
        <xdr:cNvPr id="99" name="楕円 98"/>
        <xdr:cNvSpPr/>
      </xdr:nvSpPr>
      <xdr:spPr>
        <a:xfrm>
          <a:off x="1714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125458</xdr:rowOff>
    </xdr:from>
    <xdr:to>
      <xdr:col>11</xdr:col>
      <xdr:colOff>136525</xdr:colOff>
      <xdr:row>30</xdr:row>
      <xdr:rowOff>9525</xdr:rowOff>
    </xdr:to>
    <xdr:cxnSp macro="">
      <xdr:nvCxnSpPr>
        <xdr:cNvPr id="100" name="直線コネクタ 99"/>
        <xdr:cNvCxnSpPr/>
      </xdr:nvCxnSpPr>
      <xdr:spPr>
        <a:xfrm>
          <a:off x="1765300" y="586903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1"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2"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3"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4"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105" name="n_1main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106" name="n_2main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7" name="n_3main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08" name="n_4mainValue有形固定資産減価償却率"/>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債務償還比率については、平成</a:t>
          </a:r>
          <a:r>
            <a:rPr kumimoji="1" lang="en-US" altLang="ja-JP" sz="1100">
              <a:latin typeface="+mn-ea"/>
              <a:ea typeface="+mn-ea"/>
            </a:rPr>
            <a:t>31</a:t>
          </a:r>
          <a:r>
            <a:rPr kumimoji="1" lang="ja-JP" altLang="en-US" sz="1100">
              <a:latin typeface="+mn-ea"/>
              <a:ea typeface="+mn-ea"/>
            </a:rPr>
            <a:t>年度から令和３年度までの</a:t>
          </a:r>
          <a:r>
            <a:rPr kumimoji="1" lang="en-US" altLang="ja-JP" sz="1100">
              <a:latin typeface="+mn-ea"/>
              <a:ea typeface="+mn-ea"/>
            </a:rPr>
            <a:t>CATV</a:t>
          </a:r>
          <a:r>
            <a:rPr kumimoji="1" lang="ja-JP" altLang="en-US" sz="1100">
              <a:latin typeface="+mn-ea"/>
              <a:ea typeface="+mn-ea"/>
            </a:rPr>
            <a:t>光化事業（</a:t>
          </a:r>
          <a:r>
            <a:rPr kumimoji="1" lang="en-US" altLang="ja-JP" sz="1100">
              <a:latin typeface="+mn-ea"/>
              <a:ea typeface="+mn-ea"/>
            </a:rPr>
            <a:t>FTTH</a:t>
          </a:r>
          <a:r>
            <a:rPr kumimoji="1" lang="ja-JP" altLang="en-US" sz="1100">
              <a:latin typeface="+mn-ea"/>
              <a:ea typeface="+mn-ea"/>
            </a:rPr>
            <a:t>）や防災行政無線のデジタル化、令和２年度完成の本庁舎防災センターの建設など大きな事業に地方債を発行しているため、比率が高い傾向にあるが、起債償還計画に基づき適切な運営を行っていく。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7" name="直線コネクタ 136"/>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8"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9" name="直線コネクタ 138"/>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42"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3" name="フローチャート: 判断 142"/>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4" name="フローチャート: 判断 143"/>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5" name="フローチャート: 判断 144"/>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6" name="フローチャート: 判断 145"/>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7" name="フローチャート: 判断 146"/>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31531</xdr:rowOff>
    </xdr:from>
    <xdr:to>
      <xdr:col>76</xdr:col>
      <xdr:colOff>73025</xdr:colOff>
      <xdr:row>30</xdr:row>
      <xdr:rowOff>133131</xdr:rowOff>
    </xdr:to>
    <xdr:sp macro="" textlink="">
      <xdr:nvSpPr>
        <xdr:cNvPr id="153" name="楕円 152"/>
        <xdr:cNvSpPr/>
      </xdr:nvSpPr>
      <xdr:spPr>
        <a:xfrm>
          <a:off x="14744700" y="59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9958</xdr:rowOff>
    </xdr:from>
    <xdr:ext cx="469744" cy="259045"/>
    <xdr:sp macro="" textlink="">
      <xdr:nvSpPr>
        <xdr:cNvPr id="154" name="債務償還比率該当値テキスト"/>
        <xdr:cNvSpPr txBox="1"/>
      </xdr:nvSpPr>
      <xdr:spPr>
        <a:xfrm>
          <a:off x="14846300" y="59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94982</xdr:rowOff>
    </xdr:from>
    <xdr:to>
      <xdr:col>72</xdr:col>
      <xdr:colOff>123825</xdr:colOff>
      <xdr:row>31</xdr:row>
      <xdr:rowOff>25132</xdr:rowOff>
    </xdr:to>
    <xdr:sp macro="" textlink="">
      <xdr:nvSpPr>
        <xdr:cNvPr id="155" name="楕円 154"/>
        <xdr:cNvSpPr/>
      </xdr:nvSpPr>
      <xdr:spPr>
        <a:xfrm>
          <a:off x="14033500" y="6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82331</xdr:rowOff>
    </xdr:from>
    <xdr:to>
      <xdr:col>76</xdr:col>
      <xdr:colOff>22225</xdr:colOff>
      <xdr:row>30</xdr:row>
      <xdr:rowOff>145782</xdr:rowOff>
    </xdr:to>
    <xdr:cxnSp macro="">
      <xdr:nvCxnSpPr>
        <xdr:cNvPr id="156" name="直線コネクタ 155"/>
        <xdr:cNvCxnSpPr/>
      </xdr:nvCxnSpPr>
      <xdr:spPr>
        <a:xfrm flipV="1">
          <a:off x="14084300" y="5997356"/>
          <a:ext cx="711200" cy="6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154044</xdr:rowOff>
    </xdr:from>
    <xdr:to>
      <xdr:col>68</xdr:col>
      <xdr:colOff>123825</xdr:colOff>
      <xdr:row>30</xdr:row>
      <xdr:rowOff>84194</xdr:rowOff>
    </xdr:to>
    <xdr:sp macro="" textlink="">
      <xdr:nvSpPr>
        <xdr:cNvPr id="157" name="楕円 156"/>
        <xdr:cNvSpPr/>
      </xdr:nvSpPr>
      <xdr:spPr>
        <a:xfrm>
          <a:off x="13271500" y="58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33394</xdr:rowOff>
    </xdr:from>
    <xdr:to>
      <xdr:col>72</xdr:col>
      <xdr:colOff>73025</xdr:colOff>
      <xdr:row>30</xdr:row>
      <xdr:rowOff>145782</xdr:rowOff>
    </xdr:to>
    <xdr:cxnSp macro="">
      <xdr:nvCxnSpPr>
        <xdr:cNvPr id="158" name="直線コネクタ 157"/>
        <xdr:cNvCxnSpPr/>
      </xdr:nvCxnSpPr>
      <xdr:spPr>
        <a:xfrm>
          <a:off x="13322300" y="5948419"/>
          <a:ext cx="762000" cy="1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79439</xdr:rowOff>
    </xdr:from>
    <xdr:to>
      <xdr:col>64</xdr:col>
      <xdr:colOff>123825</xdr:colOff>
      <xdr:row>30</xdr:row>
      <xdr:rowOff>9589</xdr:rowOff>
    </xdr:to>
    <xdr:sp macro="" textlink="">
      <xdr:nvSpPr>
        <xdr:cNvPr id="159" name="楕円 158"/>
        <xdr:cNvSpPr/>
      </xdr:nvSpPr>
      <xdr:spPr>
        <a:xfrm>
          <a:off x="12509500" y="5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130239</xdr:rowOff>
    </xdr:from>
    <xdr:to>
      <xdr:col>68</xdr:col>
      <xdr:colOff>73025</xdr:colOff>
      <xdr:row>30</xdr:row>
      <xdr:rowOff>33394</xdr:rowOff>
    </xdr:to>
    <xdr:cxnSp macro="">
      <xdr:nvCxnSpPr>
        <xdr:cNvPr id="160" name="直線コネクタ 159"/>
        <xdr:cNvCxnSpPr/>
      </xdr:nvCxnSpPr>
      <xdr:spPr>
        <a:xfrm>
          <a:off x="12560300" y="5873814"/>
          <a:ext cx="7620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37098</xdr:rowOff>
    </xdr:from>
    <xdr:to>
      <xdr:col>60</xdr:col>
      <xdr:colOff>123825</xdr:colOff>
      <xdr:row>29</xdr:row>
      <xdr:rowOff>138698</xdr:rowOff>
    </xdr:to>
    <xdr:sp macro="" textlink="">
      <xdr:nvSpPr>
        <xdr:cNvPr id="161" name="楕円 160"/>
        <xdr:cNvSpPr/>
      </xdr:nvSpPr>
      <xdr:spPr>
        <a:xfrm>
          <a:off x="11747500" y="57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87898</xdr:rowOff>
    </xdr:from>
    <xdr:to>
      <xdr:col>64</xdr:col>
      <xdr:colOff>73025</xdr:colOff>
      <xdr:row>29</xdr:row>
      <xdr:rowOff>130239</xdr:rowOff>
    </xdr:to>
    <xdr:cxnSp macro="">
      <xdr:nvCxnSpPr>
        <xdr:cNvPr id="162" name="直線コネクタ 161"/>
        <xdr:cNvCxnSpPr/>
      </xdr:nvCxnSpPr>
      <xdr:spPr>
        <a:xfrm>
          <a:off x="11798300" y="5831473"/>
          <a:ext cx="762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3"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64"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5"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6"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16259</xdr:rowOff>
    </xdr:from>
    <xdr:ext cx="469744" cy="259045"/>
    <xdr:sp macro="" textlink="">
      <xdr:nvSpPr>
        <xdr:cNvPr id="167" name="n_1mainValue債務償還比率"/>
        <xdr:cNvSpPr txBox="1"/>
      </xdr:nvSpPr>
      <xdr:spPr>
        <a:xfrm>
          <a:off x="13836727" y="61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75321</xdr:rowOff>
    </xdr:from>
    <xdr:ext cx="469744" cy="259045"/>
    <xdr:sp macro="" textlink="">
      <xdr:nvSpPr>
        <xdr:cNvPr id="168" name="n_2mainValue債務償還比率"/>
        <xdr:cNvSpPr txBox="1"/>
      </xdr:nvSpPr>
      <xdr:spPr>
        <a:xfrm>
          <a:off x="13087427" y="599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716</xdr:rowOff>
    </xdr:from>
    <xdr:ext cx="469744" cy="259045"/>
    <xdr:sp macro="" textlink="">
      <xdr:nvSpPr>
        <xdr:cNvPr id="169" name="n_3mainValue債務償還比率"/>
        <xdr:cNvSpPr txBox="1"/>
      </xdr:nvSpPr>
      <xdr:spPr>
        <a:xfrm>
          <a:off x="12325427" y="5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155225</xdr:rowOff>
    </xdr:from>
    <xdr:ext cx="469744" cy="259045"/>
    <xdr:sp macro="" textlink="">
      <xdr:nvSpPr>
        <xdr:cNvPr id="170" name="n_4mainValue債務償還比率"/>
        <xdr:cNvSpPr txBox="1"/>
      </xdr:nvSpPr>
      <xdr:spPr>
        <a:xfrm>
          <a:off x="11563427" y="555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2" name="【道路】&#10;有形固定資産減価償却率該当値テキスト"/>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xdr:rowOff>
    </xdr:from>
    <xdr:to>
      <xdr:col>20</xdr:col>
      <xdr:colOff>38100</xdr:colOff>
      <xdr:row>36</xdr:row>
      <xdr:rowOff>108712</xdr:rowOff>
    </xdr:to>
    <xdr:sp macro="" textlink="">
      <xdr:nvSpPr>
        <xdr:cNvPr id="73" name="楕円 72"/>
        <xdr:cNvSpPr/>
      </xdr:nvSpPr>
      <xdr:spPr>
        <a:xfrm>
          <a:off x="3746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57912</xdr:rowOff>
    </xdr:from>
    <xdr:to>
      <xdr:col>24</xdr:col>
      <xdr:colOff>63500</xdr:colOff>
      <xdr:row>36</xdr:row>
      <xdr:rowOff>103632</xdr:rowOff>
    </xdr:to>
    <xdr:cxnSp macro="">
      <xdr:nvCxnSpPr>
        <xdr:cNvPr id="74" name="直線コネクタ 73"/>
        <xdr:cNvCxnSpPr/>
      </xdr:nvCxnSpPr>
      <xdr:spPr>
        <a:xfrm>
          <a:off x="3797300" y="62301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135128</xdr:rowOff>
    </xdr:from>
    <xdr:to>
      <xdr:col>15</xdr:col>
      <xdr:colOff>101600</xdr:colOff>
      <xdr:row>36</xdr:row>
      <xdr:rowOff>65278</xdr:rowOff>
    </xdr:to>
    <xdr:sp macro="" textlink="">
      <xdr:nvSpPr>
        <xdr:cNvPr id="75" name="楕円 74"/>
        <xdr:cNvSpPr/>
      </xdr:nvSpPr>
      <xdr:spPr>
        <a:xfrm>
          <a:off x="2857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xdr:rowOff>
    </xdr:from>
    <xdr:to>
      <xdr:col>19</xdr:col>
      <xdr:colOff>177800</xdr:colOff>
      <xdr:row>36</xdr:row>
      <xdr:rowOff>57912</xdr:rowOff>
    </xdr:to>
    <xdr:cxnSp macro="">
      <xdr:nvCxnSpPr>
        <xdr:cNvPr id="76" name="直線コネクタ 75"/>
        <xdr:cNvCxnSpPr/>
      </xdr:nvCxnSpPr>
      <xdr:spPr>
        <a:xfrm>
          <a:off x="2908300" y="61866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96266</xdr:rowOff>
    </xdr:from>
    <xdr:to>
      <xdr:col>10</xdr:col>
      <xdr:colOff>165100</xdr:colOff>
      <xdr:row>36</xdr:row>
      <xdr:rowOff>26416</xdr:rowOff>
    </xdr:to>
    <xdr:sp macro="" textlink="">
      <xdr:nvSpPr>
        <xdr:cNvPr id="77" name="楕円 76"/>
        <xdr:cNvSpPr/>
      </xdr:nvSpPr>
      <xdr:spPr>
        <a:xfrm>
          <a:off x="1968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147066</xdr:rowOff>
    </xdr:from>
    <xdr:to>
      <xdr:col>15</xdr:col>
      <xdr:colOff>50800</xdr:colOff>
      <xdr:row>36</xdr:row>
      <xdr:rowOff>14478</xdr:rowOff>
    </xdr:to>
    <xdr:cxnSp macro="">
      <xdr:nvCxnSpPr>
        <xdr:cNvPr id="78" name="直線コネクタ 77"/>
        <xdr:cNvCxnSpPr/>
      </xdr:nvCxnSpPr>
      <xdr:spPr>
        <a:xfrm>
          <a:off x="2019300" y="61478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35</xdr:row>
      <xdr:rowOff>147066</xdr:rowOff>
    </xdr:to>
    <xdr:cxnSp macro="">
      <xdr:nvCxnSpPr>
        <xdr:cNvPr id="80" name="直線コネクタ 79"/>
        <xdr:cNvCxnSpPr/>
      </xdr:nvCxnSpPr>
      <xdr:spPr>
        <a:xfrm>
          <a:off x="1130300" y="6136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125239</xdr:rowOff>
    </xdr:from>
    <xdr:ext cx="405111" cy="259045"/>
    <xdr:sp macro="" textlink="">
      <xdr:nvSpPr>
        <xdr:cNvPr id="85" name="n_1mainValue【道路】&#10;有形固定資産減価償却率"/>
        <xdr:cNvSpPr txBox="1"/>
      </xdr:nvSpPr>
      <xdr:spPr>
        <a:xfrm>
          <a:off x="3582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81805</xdr:rowOff>
    </xdr:from>
    <xdr:ext cx="405111" cy="259045"/>
    <xdr:sp macro="" textlink="">
      <xdr:nvSpPr>
        <xdr:cNvPr id="86" name="n_2mainValue【道路】&#10;有形固定資産減価償却率"/>
        <xdr:cNvSpPr txBox="1"/>
      </xdr:nvSpPr>
      <xdr:spPr>
        <a:xfrm>
          <a:off x="2705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42943</xdr:rowOff>
    </xdr:from>
    <xdr:ext cx="405111" cy="259045"/>
    <xdr:sp macro="" textlink="">
      <xdr:nvSpPr>
        <xdr:cNvPr id="87" name="n_3mainValue【道路】&#10;有形固定資産減価償却率"/>
        <xdr:cNvSpPr txBox="1"/>
      </xdr:nvSpPr>
      <xdr:spPr>
        <a:xfrm>
          <a:off x="1816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66624</xdr:rowOff>
    </xdr:from>
    <xdr:to>
      <xdr:col>55</xdr:col>
      <xdr:colOff>50800</xdr:colOff>
      <xdr:row>34</xdr:row>
      <xdr:rowOff>168224</xdr:rowOff>
    </xdr:to>
    <xdr:sp macro="" textlink="">
      <xdr:nvSpPr>
        <xdr:cNvPr id="128" name="楕円 127"/>
        <xdr:cNvSpPr/>
      </xdr:nvSpPr>
      <xdr:spPr>
        <a:xfrm>
          <a:off x="10426700" y="58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7135</xdr:rowOff>
    </xdr:from>
    <xdr:ext cx="534377" cy="259045"/>
    <xdr:sp macro="" textlink="">
      <xdr:nvSpPr>
        <xdr:cNvPr id="129" name="【道路】&#10;一人当たり延長該当値テキスト"/>
        <xdr:cNvSpPr txBox="1"/>
      </xdr:nvSpPr>
      <xdr:spPr>
        <a:xfrm>
          <a:off x="10515600" y="58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91199</xdr:rowOff>
    </xdr:from>
    <xdr:to>
      <xdr:col>50</xdr:col>
      <xdr:colOff>165100</xdr:colOff>
      <xdr:row>35</xdr:row>
      <xdr:rowOff>21349</xdr:rowOff>
    </xdr:to>
    <xdr:sp macro="" textlink="">
      <xdr:nvSpPr>
        <xdr:cNvPr id="130" name="楕円 129"/>
        <xdr:cNvSpPr/>
      </xdr:nvSpPr>
      <xdr:spPr>
        <a:xfrm>
          <a:off x="9588500" y="59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117424</xdr:rowOff>
    </xdr:from>
    <xdr:to>
      <xdr:col>55</xdr:col>
      <xdr:colOff>0</xdr:colOff>
      <xdr:row>34</xdr:row>
      <xdr:rowOff>141999</xdr:rowOff>
    </xdr:to>
    <xdr:cxnSp macro="">
      <xdr:nvCxnSpPr>
        <xdr:cNvPr id="131" name="直線コネクタ 130"/>
        <xdr:cNvCxnSpPr/>
      </xdr:nvCxnSpPr>
      <xdr:spPr>
        <a:xfrm flipV="1">
          <a:off x="9639300" y="5946724"/>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125908</xdr:rowOff>
    </xdr:from>
    <xdr:to>
      <xdr:col>46</xdr:col>
      <xdr:colOff>38100</xdr:colOff>
      <xdr:row>35</xdr:row>
      <xdr:rowOff>56058</xdr:rowOff>
    </xdr:to>
    <xdr:sp macro="" textlink="">
      <xdr:nvSpPr>
        <xdr:cNvPr id="132" name="楕円 131"/>
        <xdr:cNvSpPr/>
      </xdr:nvSpPr>
      <xdr:spPr>
        <a:xfrm>
          <a:off x="8699500" y="59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141999</xdr:rowOff>
    </xdr:from>
    <xdr:to>
      <xdr:col>50</xdr:col>
      <xdr:colOff>114300</xdr:colOff>
      <xdr:row>35</xdr:row>
      <xdr:rowOff>5258</xdr:rowOff>
    </xdr:to>
    <xdr:cxnSp macro="">
      <xdr:nvCxnSpPr>
        <xdr:cNvPr id="133" name="直線コネクタ 132"/>
        <xdr:cNvCxnSpPr/>
      </xdr:nvCxnSpPr>
      <xdr:spPr>
        <a:xfrm flipV="1">
          <a:off x="8750300" y="5971299"/>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152292</xdr:rowOff>
    </xdr:from>
    <xdr:to>
      <xdr:col>41</xdr:col>
      <xdr:colOff>101600</xdr:colOff>
      <xdr:row>35</xdr:row>
      <xdr:rowOff>82442</xdr:rowOff>
    </xdr:to>
    <xdr:sp macro="" textlink="">
      <xdr:nvSpPr>
        <xdr:cNvPr id="134" name="楕円 133"/>
        <xdr:cNvSpPr/>
      </xdr:nvSpPr>
      <xdr:spPr>
        <a:xfrm>
          <a:off x="7810500" y="59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5258</xdr:rowOff>
    </xdr:from>
    <xdr:to>
      <xdr:col>45</xdr:col>
      <xdr:colOff>177800</xdr:colOff>
      <xdr:row>35</xdr:row>
      <xdr:rowOff>31642</xdr:rowOff>
    </xdr:to>
    <xdr:cxnSp macro="">
      <xdr:nvCxnSpPr>
        <xdr:cNvPr id="135" name="直線コネクタ 134"/>
        <xdr:cNvCxnSpPr/>
      </xdr:nvCxnSpPr>
      <xdr:spPr>
        <a:xfrm flipV="1">
          <a:off x="7861300" y="6006008"/>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165989</xdr:rowOff>
    </xdr:from>
    <xdr:to>
      <xdr:col>36</xdr:col>
      <xdr:colOff>165100</xdr:colOff>
      <xdr:row>37</xdr:row>
      <xdr:rowOff>96139</xdr:rowOff>
    </xdr:to>
    <xdr:sp macro="" textlink="">
      <xdr:nvSpPr>
        <xdr:cNvPr id="136" name="楕円 135"/>
        <xdr:cNvSpPr/>
      </xdr:nvSpPr>
      <xdr:spPr>
        <a:xfrm>
          <a:off x="6921500" y="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31642</xdr:rowOff>
    </xdr:from>
    <xdr:to>
      <xdr:col>41</xdr:col>
      <xdr:colOff>50800</xdr:colOff>
      <xdr:row>37</xdr:row>
      <xdr:rowOff>45339</xdr:rowOff>
    </xdr:to>
    <xdr:cxnSp macro="">
      <xdr:nvCxnSpPr>
        <xdr:cNvPr id="137" name="直線コネクタ 136"/>
        <xdr:cNvCxnSpPr/>
      </xdr:nvCxnSpPr>
      <xdr:spPr>
        <a:xfrm flipV="1">
          <a:off x="6972300" y="6032392"/>
          <a:ext cx="889000" cy="3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37876</xdr:rowOff>
    </xdr:from>
    <xdr:ext cx="534377" cy="259045"/>
    <xdr:sp macro="" textlink="">
      <xdr:nvSpPr>
        <xdr:cNvPr id="142" name="n_1mainValue【道路】&#10;一人当たり延長"/>
        <xdr:cNvSpPr txBox="1"/>
      </xdr:nvSpPr>
      <xdr:spPr>
        <a:xfrm>
          <a:off x="9359411" y="56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72585</xdr:rowOff>
    </xdr:from>
    <xdr:ext cx="534377" cy="259045"/>
    <xdr:sp macro="" textlink="">
      <xdr:nvSpPr>
        <xdr:cNvPr id="143" name="n_2mainValue【道路】&#10;一人当たり延長"/>
        <xdr:cNvSpPr txBox="1"/>
      </xdr:nvSpPr>
      <xdr:spPr>
        <a:xfrm>
          <a:off x="8483111" y="57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98969</xdr:rowOff>
    </xdr:from>
    <xdr:ext cx="534377" cy="259045"/>
    <xdr:sp macro="" textlink="">
      <xdr:nvSpPr>
        <xdr:cNvPr id="144" name="n_3mainValue【道路】&#10;一人当たり延長"/>
        <xdr:cNvSpPr txBox="1"/>
      </xdr:nvSpPr>
      <xdr:spPr>
        <a:xfrm>
          <a:off x="7594111" y="57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112666</xdr:rowOff>
    </xdr:from>
    <xdr:ext cx="534377" cy="259045"/>
    <xdr:sp macro="" textlink="">
      <xdr:nvSpPr>
        <xdr:cNvPr id="145" name="n_4mainValue【道路】&#10;一人当たり延長"/>
        <xdr:cNvSpPr txBox="1"/>
      </xdr:nvSpPr>
      <xdr:spPr>
        <a:xfrm>
          <a:off x="6705111" y="61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148409</xdr:rowOff>
    </xdr:from>
    <xdr:to>
      <xdr:col>24</xdr:col>
      <xdr:colOff>114300</xdr:colOff>
      <xdr:row>63</xdr:row>
      <xdr:rowOff>78559</xdr:rowOff>
    </xdr:to>
    <xdr:sp macro="" textlink="">
      <xdr:nvSpPr>
        <xdr:cNvPr id="187" name="楕円 186"/>
        <xdr:cNvSpPr/>
      </xdr:nvSpPr>
      <xdr:spPr>
        <a:xfrm>
          <a:off x="4584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63336</xdr:rowOff>
    </xdr:from>
    <xdr:ext cx="405111" cy="259045"/>
    <xdr:sp macro="" textlink="">
      <xdr:nvSpPr>
        <xdr:cNvPr id="188" name="【橋りょう・トンネル】&#10;有形固定資産減価償却率該当値テキスト"/>
        <xdr:cNvSpPr txBox="1"/>
      </xdr:nvSpPr>
      <xdr:spPr>
        <a:xfrm>
          <a:off x="4673600" y="1069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89" name="楕円 188"/>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27759</xdr:rowOff>
    </xdr:to>
    <xdr:cxnSp macro="">
      <xdr:nvCxnSpPr>
        <xdr:cNvPr id="190" name="直線コネクタ 189"/>
        <xdr:cNvCxnSpPr/>
      </xdr:nvCxnSpPr>
      <xdr:spPr>
        <a:xfrm>
          <a:off x="3797300" y="108274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1" name="楕円 190"/>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26126</xdr:rowOff>
    </xdr:to>
    <xdr:cxnSp macro="">
      <xdr:nvCxnSpPr>
        <xdr:cNvPr id="192" name="直線コネクタ 191"/>
        <xdr:cNvCxnSpPr/>
      </xdr:nvCxnSpPr>
      <xdr:spPr>
        <a:xfrm>
          <a:off x="2908300" y="108127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130447</xdr:rowOff>
    </xdr:from>
    <xdr:to>
      <xdr:col>10</xdr:col>
      <xdr:colOff>165100</xdr:colOff>
      <xdr:row>63</xdr:row>
      <xdr:rowOff>60597</xdr:rowOff>
    </xdr:to>
    <xdr:sp macro="" textlink="">
      <xdr:nvSpPr>
        <xdr:cNvPr id="193" name="楕円 192"/>
        <xdr:cNvSpPr/>
      </xdr:nvSpPr>
      <xdr:spPr>
        <a:xfrm>
          <a:off x="1968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xdr:rowOff>
    </xdr:from>
    <xdr:to>
      <xdr:col>15</xdr:col>
      <xdr:colOff>50800</xdr:colOff>
      <xdr:row>63</xdr:row>
      <xdr:rowOff>11430</xdr:rowOff>
    </xdr:to>
    <xdr:cxnSp macro="">
      <xdr:nvCxnSpPr>
        <xdr:cNvPr id="194" name="直線コネクタ 193"/>
        <xdr:cNvCxnSpPr/>
      </xdr:nvCxnSpPr>
      <xdr:spPr>
        <a:xfrm>
          <a:off x="2019300" y="108111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141877</xdr:rowOff>
    </xdr:from>
    <xdr:to>
      <xdr:col>6</xdr:col>
      <xdr:colOff>38100</xdr:colOff>
      <xdr:row>63</xdr:row>
      <xdr:rowOff>72027</xdr:rowOff>
    </xdr:to>
    <xdr:sp macro="" textlink="">
      <xdr:nvSpPr>
        <xdr:cNvPr id="195" name="楕円 194"/>
        <xdr:cNvSpPr/>
      </xdr:nvSpPr>
      <xdr:spPr>
        <a:xfrm>
          <a:off x="107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xdr:rowOff>
    </xdr:from>
    <xdr:to>
      <xdr:col>10</xdr:col>
      <xdr:colOff>114300</xdr:colOff>
      <xdr:row>63</xdr:row>
      <xdr:rowOff>21227</xdr:rowOff>
    </xdr:to>
    <xdr:cxnSp macro="">
      <xdr:nvCxnSpPr>
        <xdr:cNvPr id="196" name="直線コネクタ 195"/>
        <xdr:cNvCxnSpPr/>
      </xdr:nvCxnSpPr>
      <xdr:spPr>
        <a:xfrm flipV="1">
          <a:off x="1130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1" name="n_1mainValue【橋りょう・トンネル】&#10;有形固定資産減価償却率"/>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2"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51724</xdr:rowOff>
    </xdr:from>
    <xdr:ext cx="405111" cy="259045"/>
    <xdr:sp macro="" textlink="">
      <xdr:nvSpPr>
        <xdr:cNvPr id="203" name="n_3mainValue【橋りょう・トンネル】&#10;有形固定資産減価償却率"/>
        <xdr:cNvSpPr txBox="1"/>
      </xdr:nvSpPr>
      <xdr:spPr>
        <a:xfrm>
          <a:off x="1816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63154</xdr:rowOff>
    </xdr:from>
    <xdr:ext cx="405111" cy="259045"/>
    <xdr:sp macro="" textlink="">
      <xdr:nvSpPr>
        <xdr:cNvPr id="204" name="n_4mainValue【橋りょう・トンネル】&#10;有形固定資産減価償却率"/>
        <xdr:cNvSpPr txBox="1"/>
      </xdr:nvSpPr>
      <xdr:spPr>
        <a:xfrm>
          <a:off x="927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85400</xdr:rowOff>
    </xdr:from>
    <xdr:to>
      <xdr:col>55</xdr:col>
      <xdr:colOff>50800</xdr:colOff>
      <xdr:row>63</xdr:row>
      <xdr:rowOff>15550</xdr:rowOff>
    </xdr:to>
    <xdr:sp macro="" textlink="">
      <xdr:nvSpPr>
        <xdr:cNvPr id="244" name="楕円 243"/>
        <xdr:cNvSpPr/>
      </xdr:nvSpPr>
      <xdr:spPr>
        <a:xfrm>
          <a:off x="10426700" y="107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63827</xdr:rowOff>
    </xdr:from>
    <xdr:ext cx="599010" cy="259045"/>
    <xdr:sp macro="" textlink="">
      <xdr:nvSpPr>
        <xdr:cNvPr id="245" name="【橋りょう・トンネル】&#10;一人当たり有形固定資産（償却資産）額該当値テキスト"/>
        <xdr:cNvSpPr txBox="1"/>
      </xdr:nvSpPr>
      <xdr:spPr>
        <a:xfrm>
          <a:off x="10515600" y="1069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93495</xdr:rowOff>
    </xdr:from>
    <xdr:to>
      <xdr:col>50</xdr:col>
      <xdr:colOff>165100</xdr:colOff>
      <xdr:row>63</xdr:row>
      <xdr:rowOff>23645</xdr:rowOff>
    </xdr:to>
    <xdr:sp macro="" textlink="">
      <xdr:nvSpPr>
        <xdr:cNvPr id="246" name="楕円 245"/>
        <xdr:cNvSpPr/>
      </xdr:nvSpPr>
      <xdr:spPr>
        <a:xfrm>
          <a:off x="9588500" y="107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136200</xdr:rowOff>
    </xdr:from>
    <xdr:to>
      <xdr:col>55</xdr:col>
      <xdr:colOff>0</xdr:colOff>
      <xdr:row>62</xdr:row>
      <xdr:rowOff>144295</xdr:rowOff>
    </xdr:to>
    <xdr:cxnSp macro="">
      <xdr:nvCxnSpPr>
        <xdr:cNvPr id="247" name="直線コネクタ 246"/>
        <xdr:cNvCxnSpPr/>
      </xdr:nvCxnSpPr>
      <xdr:spPr>
        <a:xfrm flipV="1">
          <a:off x="9639300" y="10766100"/>
          <a:ext cx="8382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101327</xdr:rowOff>
    </xdr:from>
    <xdr:to>
      <xdr:col>46</xdr:col>
      <xdr:colOff>38100</xdr:colOff>
      <xdr:row>63</xdr:row>
      <xdr:rowOff>31477</xdr:rowOff>
    </xdr:to>
    <xdr:sp macro="" textlink="">
      <xdr:nvSpPr>
        <xdr:cNvPr id="248" name="楕円 247"/>
        <xdr:cNvSpPr/>
      </xdr:nvSpPr>
      <xdr:spPr>
        <a:xfrm>
          <a:off x="8699500" y="107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144295</xdr:rowOff>
    </xdr:from>
    <xdr:to>
      <xdr:col>50</xdr:col>
      <xdr:colOff>114300</xdr:colOff>
      <xdr:row>62</xdr:row>
      <xdr:rowOff>152127</xdr:rowOff>
    </xdr:to>
    <xdr:cxnSp macro="">
      <xdr:nvCxnSpPr>
        <xdr:cNvPr id="249" name="直線コネクタ 248"/>
        <xdr:cNvCxnSpPr/>
      </xdr:nvCxnSpPr>
      <xdr:spPr>
        <a:xfrm flipV="1">
          <a:off x="8750300" y="10774195"/>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109682</xdr:rowOff>
    </xdr:from>
    <xdr:to>
      <xdr:col>41</xdr:col>
      <xdr:colOff>101600</xdr:colOff>
      <xdr:row>63</xdr:row>
      <xdr:rowOff>39832</xdr:rowOff>
    </xdr:to>
    <xdr:sp macro="" textlink="">
      <xdr:nvSpPr>
        <xdr:cNvPr id="250" name="楕円 249"/>
        <xdr:cNvSpPr/>
      </xdr:nvSpPr>
      <xdr:spPr>
        <a:xfrm>
          <a:off x="7810500" y="107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152127</xdr:rowOff>
    </xdr:from>
    <xdr:to>
      <xdr:col>45</xdr:col>
      <xdr:colOff>177800</xdr:colOff>
      <xdr:row>62</xdr:row>
      <xdr:rowOff>160482</xdr:rowOff>
    </xdr:to>
    <xdr:cxnSp macro="">
      <xdr:nvCxnSpPr>
        <xdr:cNvPr id="251" name="直線コネクタ 250"/>
        <xdr:cNvCxnSpPr/>
      </xdr:nvCxnSpPr>
      <xdr:spPr>
        <a:xfrm flipV="1">
          <a:off x="7861300" y="10782027"/>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120672</xdr:rowOff>
    </xdr:from>
    <xdr:to>
      <xdr:col>36</xdr:col>
      <xdr:colOff>165100</xdr:colOff>
      <xdr:row>63</xdr:row>
      <xdr:rowOff>50822</xdr:rowOff>
    </xdr:to>
    <xdr:sp macro="" textlink="">
      <xdr:nvSpPr>
        <xdr:cNvPr id="252" name="楕円 251"/>
        <xdr:cNvSpPr/>
      </xdr:nvSpPr>
      <xdr:spPr>
        <a:xfrm>
          <a:off x="6921500" y="107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160482</xdr:rowOff>
    </xdr:from>
    <xdr:to>
      <xdr:col>41</xdr:col>
      <xdr:colOff>50800</xdr:colOff>
      <xdr:row>63</xdr:row>
      <xdr:rowOff>22</xdr:rowOff>
    </xdr:to>
    <xdr:cxnSp macro="">
      <xdr:nvCxnSpPr>
        <xdr:cNvPr id="253" name="直線コネクタ 252"/>
        <xdr:cNvCxnSpPr/>
      </xdr:nvCxnSpPr>
      <xdr:spPr>
        <a:xfrm flipV="1">
          <a:off x="6972300" y="10790382"/>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14772</xdr:rowOff>
    </xdr:from>
    <xdr:ext cx="599010" cy="259045"/>
    <xdr:sp macro="" textlink="">
      <xdr:nvSpPr>
        <xdr:cNvPr id="258" name="n_1mainValue【橋りょう・トンネル】&#10;一人当たり有形固定資産（償却資産）額"/>
        <xdr:cNvSpPr txBox="1"/>
      </xdr:nvSpPr>
      <xdr:spPr>
        <a:xfrm>
          <a:off x="9327095" y="1081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22604</xdr:rowOff>
    </xdr:from>
    <xdr:ext cx="599010" cy="259045"/>
    <xdr:sp macro="" textlink="">
      <xdr:nvSpPr>
        <xdr:cNvPr id="259" name="n_2mainValue【橋りょう・トンネル】&#10;一人当たり有形固定資産（償却資産）額"/>
        <xdr:cNvSpPr txBox="1"/>
      </xdr:nvSpPr>
      <xdr:spPr>
        <a:xfrm>
          <a:off x="8450795" y="108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30959</xdr:rowOff>
    </xdr:from>
    <xdr:ext cx="599010" cy="259045"/>
    <xdr:sp macro="" textlink="">
      <xdr:nvSpPr>
        <xdr:cNvPr id="260" name="n_3mainValue【橋りょう・トンネル】&#10;一人当たり有形固定資産（償却資産）額"/>
        <xdr:cNvSpPr txBox="1"/>
      </xdr:nvSpPr>
      <xdr:spPr>
        <a:xfrm>
          <a:off x="7561795" y="1083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41949</xdr:rowOff>
    </xdr:from>
    <xdr:ext cx="599010" cy="259045"/>
    <xdr:sp macro="" textlink="">
      <xdr:nvSpPr>
        <xdr:cNvPr id="261" name="n_4mainValue【橋りょう・トンネル】&#10;一人当たり有形固定資産（償却資産）額"/>
        <xdr:cNvSpPr txBox="1"/>
      </xdr:nvSpPr>
      <xdr:spPr>
        <a:xfrm>
          <a:off x="6672795" y="1084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2" name="楕円 301"/>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3" name="【公営住宅】&#10;有形固定資産減価償却率該当値テキスト"/>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4" name="楕円 303"/>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41911</xdr:rowOff>
    </xdr:to>
    <xdr:cxnSp macro="">
      <xdr:nvCxnSpPr>
        <xdr:cNvPr id="305" name="直線コネクタ 304"/>
        <xdr:cNvCxnSpPr/>
      </xdr:nvCxnSpPr>
      <xdr:spPr>
        <a:xfrm>
          <a:off x="3797300" y="14245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06" name="楕円 305"/>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15239</xdr:rowOff>
    </xdr:to>
    <xdr:cxnSp macro="">
      <xdr:nvCxnSpPr>
        <xdr:cNvPr id="307" name="直線コネクタ 306"/>
        <xdr:cNvCxnSpPr/>
      </xdr:nvCxnSpPr>
      <xdr:spPr>
        <a:xfrm>
          <a:off x="2908300" y="14207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57786</xdr:rowOff>
    </xdr:from>
    <xdr:to>
      <xdr:col>10</xdr:col>
      <xdr:colOff>165100</xdr:colOff>
      <xdr:row>82</xdr:row>
      <xdr:rowOff>159386</xdr:rowOff>
    </xdr:to>
    <xdr:sp macro="" textlink="">
      <xdr:nvSpPr>
        <xdr:cNvPr id="308" name="楕円 307"/>
        <xdr:cNvSpPr/>
      </xdr:nvSpPr>
      <xdr:spPr>
        <a:xfrm>
          <a:off x="1968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82</xdr:row>
      <xdr:rowOff>148589</xdr:rowOff>
    </xdr:to>
    <xdr:cxnSp macro="">
      <xdr:nvCxnSpPr>
        <xdr:cNvPr id="309" name="直線コネクタ 308"/>
        <xdr:cNvCxnSpPr/>
      </xdr:nvCxnSpPr>
      <xdr:spPr>
        <a:xfrm>
          <a:off x="2019300" y="1416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0" name="楕円 309"/>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108586</xdr:rowOff>
    </xdr:to>
    <xdr:cxnSp macro="">
      <xdr:nvCxnSpPr>
        <xdr:cNvPr id="311" name="直線コネクタ 310"/>
        <xdr:cNvCxnSpPr/>
      </xdr:nvCxnSpPr>
      <xdr:spPr>
        <a:xfrm>
          <a:off x="1130300" y="1406080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6" name="n_1main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17"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150513</xdr:rowOff>
    </xdr:from>
    <xdr:ext cx="405111" cy="259045"/>
    <xdr:sp macro="" textlink="">
      <xdr:nvSpPr>
        <xdr:cNvPr id="318" name="n_3mainValue【公営住宅】&#10;有形固定資産減価償却率"/>
        <xdr:cNvSpPr txBox="1"/>
      </xdr:nvSpPr>
      <xdr:spPr>
        <a:xfrm>
          <a:off x="1816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19"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85789</xdr:rowOff>
    </xdr:from>
    <xdr:to>
      <xdr:col>55</xdr:col>
      <xdr:colOff>50800</xdr:colOff>
      <xdr:row>84</xdr:row>
      <xdr:rowOff>15939</xdr:rowOff>
    </xdr:to>
    <xdr:sp macro="" textlink="">
      <xdr:nvSpPr>
        <xdr:cNvPr id="359" name="楕円 358"/>
        <xdr:cNvSpPr/>
      </xdr:nvSpPr>
      <xdr:spPr>
        <a:xfrm>
          <a:off x="10426700" y="143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108666</xdr:rowOff>
    </xdr:from>
    <xdr:ext cx="469744" cy="259045"/>
    <xdr:sp macro="" textlink="">
      <xdr:nvSpPr>
        <xdr:cNvPr id="360" name="【公営住宅】&#10;一人当たり面積該当値テキスト"/>
        <xdr:cNvSpPr txBox="1"/>
      </xdr:nvSpPr>
      <xdr:spPr>
        <a:xfrm>
          <a:off x="10515600" y="1416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95695</xdr:rowOff>
    </xdr:from>
    <xdr:to>
      <xdr:col>50</xdr:col>
      <xdr:colOff>165100</xdr:colOff>
      <xdr:row>84</xdr:row>
      <xdr:rowOff>25845</xdr:rowOff>
    </xdr:to>
    <xdr:sp macro="" textlink="">
      <xdr:nvSpPr>
        <xdr:cNvPr id="361" name="楕円 360"/>
        <xdr:cNvSpPr/>
      </xdr:nvSpPr>
      <xdr:spPr>
        <a:xfrm>
          <a:off x="9588500" y="14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136589</xdr:rowOff>
    </xdr:from>
    <xdr:to>
      <xdr:col>55</xdr:col>
      <xdr:colOff>0</xdr:colOff>
      <xdr:row>83</xdr:row>
      <xdr:rowOff>146495</xdr:rowOff>
    </xdr:to>
    <xdr:cxnSp macro="">
      <xdr:nvCxnSpPr>
        <xdr:cNvPr id="362" name="直線コネクタ 361"/>
        <xdr:cNvCxnSpPr/>
      </xdr:nvCxnSpPr>
      <xdr:spPr>
        <a:xfrm flipV="1">
          <a:off x="9639300" y="1436693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108838</xdr:rowOff>
    </xdr:from>
    <xdr:to>
      <xdr:col>46</xdr:col>
      <xdr:colOff>38100</xdr:colOff>
      <xdr:row>84</xdr:row>
      <xdr:rowOff>38988</xdr:rowOff>
    </xdr:to>
    <xdr:sp macro="" textlink="">
      <xdr:nvSpPr>
        <xdr:cNvPr id="363" name="楕円 362"/>
        <xdr:cNvSpPr/>
      </xdr:nvSpPr>
      <xdr:spPr>
        <a:xfrm>
          <a:off x="86995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146495</xdr:rowOff>
    </xdr:from>
    <xdr:to>
      <xdr:col>50</xdr:col>
      <xdr:colOff>114300</xdr:colOff>
      <xdr:row>83</xdr:row>
      <xdr:rowOff>159638</xdr:rowOff>
    </xdr:to>
    <xdr:cxnSp macro="">
      <xdr:nvCxnSpPr>
        <xdr:cNvPr id="364" name="直線コネクタ 363"/>
        <xdr:cNvCxnSpPr/>
      </xdr:nvCxnSpPr>
      <xdr:spPr>
        <a:xfrm flipV="1">
          <a:off x="8750300" y="14376845"/>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119126</xdr:rowOff>
    </xdr:from>
    <xdr:to>
      <xdr:col>41</xdr:col>
      <xdr:colOff>101600</xdr:colOff>
      <xdr:row>84</xdr:row>
      <xdr:rowOff>49276</xdr:rowOff>
    </xdr:to>
    <xdr:sp macro="" textlink="">
      <xdr:nvSpPr>
        <xdr:cNvPr id="365" name="楕円 364"/>
        <xdr:cNvSpPr/>
      </xdr:nvSpPr>
      <xdr:spPr>
        <a:xfrm>
          <a:off x="7810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159638</xdr:rowOff>
    </xdr:from>
    <xdr:to>
      <xdr:col>45</xdr:col>
      <xdr:colOff>177800</xdr:colOff>
      <xdr:row>83</xdr:row>
      <xdr:rowOff>169926</xdr:rowOff>
    </xdr:to>
    <xdr:cxnSp macro="">
      <xdr:nvCxnSpPr>
        <xdr:cNvPr id="366" name="直線コネクタ 365"/>
        <xdr:cNvCxnSpPr/>
      </xdr:nvCxnSpPr>
      <xdr:spPr>
        <a:xfrm flipV="1">
          <a:off x="7861300" y="1438998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53784</xdr:rowOff>
    </xdr:from>
    <xdr:to>
      <xdr:col>36</xdr:col>
      <xdr:colOff>165100</xdr:colOff>
      <xdr:row>84</xdr:row>
      <xdr:rowOff>155384</xdr:rowOff>
    </xdr:to>
    <xdr:sp macro="" textlink="">
      <xdr:nvSpPr>
        <xdr:cNvPr id="367" name="楕円 366"/>
        <xdr:cNvSpPr/>
      </xdr:nvSpPr>
      <xdr:spPr>
        <a:xfrm>
          <a:off x="6921500" y="144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169926</xdr:rowOff>
    </xdr:from>
    <xdr:to>
      <xdr:col>41</xdr:col>
      <xdr:colOff>50800</xdr:colOff>
      <xdr:row>84</xdr:row>
      <xdr:rowOff>104584</xdr:rowOff>
    </xdr:to>
    <xdr:cxnSp macro="">
      <xdr:nvCxnSpPr>
        <xdr:cNvPr id="368" name="直線コネクタ 367"/>
        <xdr:cNvCxnSpPr/>
      </xdr:nvCxnSpPr>
      <xdr:spPr>
        <a:xfrm flipV="1">
          <a:off x="6972300" y="14400276"/>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42372</xdr:rowOff>
    </xdr:from>
    <xdr:ext cx="469744" cy="259045"/>
    <xdr:sp macro="" textlink="">
      <xdr:nvSpPr>
        <xdr:cNvPr id="373" name="n_1mainValue【公営住宅】&#10;一人当たり面積"/>
        <xdr:cNvSpPr txBox="1"/>
      </xdr:nvSpPr>
      <xdr:spPr>
        <a:xfrm>
          <a:off x="9391727" y="141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55515</xdr:rowOff>
    </xdr:from>
    <xdr:ext cx="469744" cy="259045"/>
    <xdr:sp macro="" textlink="">
      <xdr:nvSpPr>
        <xdr:cNvPr id="374" name="n_2mainValue【公営住宅】&#10;一人当たり面積"/>
        <xdr:cNvSpPr txBox="1"/>
      </xdr:nvSpPr>
      <xdr:spPr>
        <a:xfrm>
          <a:off x="8515427" y="1411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65803</xdr:rowOff>
    </xdr:from>
    <xdr:ext cx="469744" cy="259045"/>
    <xdr:sp macro="" textlink="">
      <xdr:nvSpPr>
        <xdr:cNvPr id="375" name="n_3mainValue【公営住宅】&#10;一人当たり面積"/>
        <xdr:cNvSpPr txBox="1"/>
      </xdr:nvSpPr>
      <xdr:spPr>
        <a:xfrm>
          <a:off x="7626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461</xdr:rowOff>
    </xdr:from>
    <xdr:ext cx="469744" cy="259045"/>
    <xdr:sp macro="" textlink="">
      <xdr:nvSpPr>
        <xdr:cNvPr id="376" name="n_4mainValue【公営住宅】&#10;一人当たり面積"/>
        <xdr:cNvSpPr txBox="1"/>
      </xdr:nvSpPr>
      <xdr:spPr>
        <a:xfrm>
          <a:off x="6737427" y="142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1270</xdr:rowOff>
    </xdr:from>
    <xdr:to>
      <xdr:col>85</xdr:col>
      <xdr:colOff>177800</xdr:colOff>
      <xdr:row>36</xdr:row>
      <xdr:rowOff>102870</xdr:rowOff>
    </xdr:to>
    <xdr:sp macro="" textlink="">
      <xdr:nvSpPr>
        <xdr:cNvPr id="432" name="楕円 431"/>
        <xdr:cNvSpPr/>
      </xdr:nvSpPr>
      <xdr:spPr>
        <a:xfrm>
          <a:off x="16268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24147</xdr:rowOff>
    </xdr:from>
    <xdr:ext cx="405111" cy="259045"/>
    <xdr:sp macro="" textlink="">
      <xdr:nvSpPr>
        <xdr:cNvPr id="433" name="【認定こども園・幼稚園・保育所】&#10;有形固定資産減価償却率該当値テキスト"/>
        <xdr:cNvSpPr txBox="1"/>
      </xdr:nvSpPr>
      <xdr:spPr>
        <a:xfrm>
          <a:off x="163576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133350</xdr:rowOff>
    </xdr:from>
    <xdr:to>
      <xdr:col>81</xdr:col>
      <xdr:colOff>101600</xdr:colOff>
      <xdr:row>36</xdr:row>
      <xdr:rowOff>63500</xdr:rowOff>
    </xdr:to>
    <xdr:sp macro="" textlink="">
      <xdr:nvSpPr>
        <xdr:cNvPr id="434" name="楕円 433"/>
        <xdr:cNvSpPr/>
      </xdr:nvSpPr>
      <xdr:spPr>
        <a:xfrm>
          <a:off x="15430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12700</xdr:rowOff>
    </xdr:from>
    <xdr:to>
      <xdr:col>85</xdr:col>
      <xdr:colOff>127000</xdr:colOff>
      <xdr:row>36</xdr:row>
      <xdr:rowOff>52070</xdr:rowOff>
    </xdr:to>
    <xdr:cxnSp macro="">
      <xdr:nvCxnSpPr>
        <xdr:cNvPr id="435" name="直線コネクタ 434"/>
        <xdr:cNvCxnSpPr/>
      </xdr:nvCxnSpPr>
      <xdr:spPr>
        <a:xfrm>
          <a:off x="15481300" y="61849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88900</xdr:rowOff>
    </xdr:from>
    <xdr:to>
      <xdr:col>76</xdr:col>
      <xdr:colOff>165100</xdr:colOff>
      <xdr:row>36</xdr:row>
      <xdr:rowOff>19050</xdr:rowOff>
    </xdr:to>
    <xdr:sp macro="" textlink="">
      <xdr:nvSpPr>
        <xdr:cNvPr id="436" name="楕円 435"/>
        <xdr:cNvSpPr/>
      </xdr:nvSpPr>
      <xdr:spPr>
        <a:xfrm>
          <a:off x="1454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139700</xdr:rowOff>
    </xdr:from>
    <xdr:to>
      <xdr:col>81</xdr:col>
      <xdr:colOff>50800</xdr:colOff>
      <xdr:row>36</xdr:row>
      <xdr:rowOff>12700</xdr:rowOff>
    </xdr:to>
    <xdr:cxnSp macro="">
      <xdr:nvCxnSpPr>
        <xdr:cNvPr id="437" name="直線コネクタ 436"/>
        <xdr:cNvCxnSpPr/>
      </xdr:nvCxnSpPr>
      <xdr:spPr>
        <a:xfrm>
          <a:off x="14592300" y="61404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38" name="楕円 437"/>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139700</xdr:rowOff>
    </xdr:to>
    <xdr:cxnSp macro="">
      <xdr:nvCxnSpPr>
        <xdr:cNvPr id="439" name="直線コネクタ 438"/>
        <xdr:cNvCxnSpPr/>
      </xdr:nvCxnSpPr>
      <xdr:spPr>
        <a:xfrm>
          <a:off x="13703300" y="609981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8890</xdr:rowOff>
    </xdr:from>
    <xdr:to>
      <xdr:col>67</xdr:col>
      <xdr:colOff>101600</xdr:colOff>
      <xdr:row>35</xdr:row>
      <xdr:rowOff>110490</xdr:rowOff>
    </xdr:to>
    <xdr:sp macro="" textlink="">
      <xdr:nvSpPr>
        <xdr:cNvPr id="440" name="楕円 439"/>
        <xdr:cNvSpPr/>
      </xdr:nvSpPr>
      <xdr:spPr>
        <a:xfrm>
          <a:off x="12763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59690</xdr:rowOff>
    </xdr:from>
    <xdr:to>
      <xdr:col>71</xdr:col>
      <xdr:colOff>177800</xdr:colOff>
      <xdr:row>35</xdr:row>
      <xdr:rowOff>99060</xdr:rowOff>
    </xdr:to>
    <xdr:cxnSp macro="">
      <xdr:nvCxnSpPr>
        <xdr:cNvPr id="441" name="直線コネクタ 440"/>
        <xdr:cNvCxnSpPr/>
      </xdr:nvCxnSpPr>
      <xdr:spPr>
        <a:xfrm>
          <a:off x="12814300" y="606044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5" name="n_4aveValue【認定こども園・幼稚園・保育所】&#10;有形固定資産減価償却率"/>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80027</xdr:rowOff>
    </xdr:from>
    <xdr:ext cx="405111" cy="259045"/>
    <xdr:sp macro="" textlink="">
      <xdr:nvSpPr>
        <xdr:cNvPr id="446" name="n_1mainValue【認定こども園・幼稚園・保育所】&#10;有形固定資産減価償却率"/>
        <xdr:cNvSpPr txBox="1"/>
      </xdr:nvSpPr>
      <xdr:spPr>
        <a:xfrm>
          <a:off x="152660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35577</xdr:rowOff>
    </xdr:from>
    <xdr:ext cx="405111" cy="259045"/>
    <xdr:sp macro="" textlink="">
      <xdr:nvSpPr>
        <xdr:cNvPr id="447" name="n_2mainValue【認定こども園・幼稚園・保育所】&#10;有形固定資産減価償却率"/>
        <xdr:cNvSpPr txBox="1"/>
      </xdr:nvSpPr>
      <xdr:spPr>
        <a:xfrm>
          <a:off x="14389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448" name="n_3mainValue【認定こども園・幼稚園・保育所】&#10;有形固定資産減価償却率"/>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127017</xdr:rowOff>
    </xdr:from>
    <xdr:ext cx="405111" cy="259045"/>
    <xdr:sp macro="" textlink="">
      <xdr:nvSpPr>
        <xdr:cNvPr id="449" name="n_4mainValue【認定こども園・幼稚園・保育所】&#10;有形固定資産減価償却率"/>
        <xdr:cNvSpPr txBox="1"/>
      </xdr:nvSpPr>
      <xdr:spPr>
        <a:xfrm>
          <a:off x="12611744"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89" name="楕円 488"/>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90"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491" name="楕円 490"/>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110490</xdr:rowOff>
    </xdr:to>
    <xdr:cxnSp macro="">
      <xdr:nvCxnSpPr>
        <xdr:cNvPr id="492" name="直線コネクタ 491"/>
        <xdr:cNvCxnSpPr/>
      </xdr:nvCxnSpPr>
      <xdr:spPr>
        <a:xfrm flipV="1">
          <a:off x="21323300" y="6614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493" name="楕円 492"/>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110490</xdr:rowOff>
    </xdr:from>
    <xdr:to>
      <xdr:col>111</xdr:col>
      <xdr:colOff>177800</xdr:colOff>
      <xdr:row>38</xdr:row>
      <xdr:rowOff>128270</xdr:rowOff>
    </xdr:to>
    <xdr:cxnSp macro="">
      <xdr:nvCxnSpPr>
        <xdr:cNvPr id="494" name="直線コネクタ 493"/>
        <xdr:cNvCxnSpPr/>
      </xdr:nvCxnSpPr>
      <xdr:spPr>
        <a:xfrm flipV="1">
          <a:off x="20434300" y="66255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90170</xdr:rowOff>
    </xdr:from>
    <xdr:to>
      <xdr:col>102</xdr:col>
      <xdr:colOff>165100</xdr:colOff>
      <xdr:row>39</xdr:row>
      <xdr:rowOff>20320</xdr:rowOff>
    </xdr:to>
    <xdr:sp macro="" textlink="">
      <xdr:nvSpPr>
        <xdr:cNvPr id="495" name="楕円 494"/>
        <xdr:cNvSpPr/>
      </xdr:nvSpPr>
      <xdr:spPr>
        <a:xfrm>
          <a:off x="19494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128270</xdr:rowOff>
    </xdr:from>
    <xdr:to>
      <xdr:col>107</xdr:col>
      <xdr:colOff>50800</xdr:colOff>
      <xdr:row>38</xdr:row>
      <xdr:rowOff>140970</xdr:rowOff>
    </xdr:to>
    <xdr:cxnSp macro="">
      <xdr:nvCxnSpPr>
        <xdr:cNvPr id="496" name="直線コネクタ 495"/>
        <xdr:cNvCxnSpPr/>
      </xdr:nvCxnSpPr>
      <xdr:spPr>
        <a:xfrm flipV="1">
          <a:off x="19545300" y="66433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104140</xdr:rowOff>
    </xdr:from>
    <xdr:to>
      <xdr:col>98</xdr:col>
      <xdr:colOff>38100</xdr:colOff>
      <xdr:row>39</xdr:row>
      <xdr:rowOff>34290</xdr:rowOff>
    </xdr:to>
    <xdr:sp macro="" textlink="">
      <xdr:nvSpPr>
        <xdr:cNvPr id="497" name="楕円 496"/>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140970</xdr:rowOff>
    </xdr:from>
    <xdr:to>
      <xdr:col>102</xdr:col>
      <xdr:colOff>114300</xdr:colOff>
      <xdr:row>38</xdr:row>
      <xdr:rowOff>154940</xdr:rowOff>
    </xdr:to>
    <xdr:cxnSp macro="">
      <xdr:nvCxnSpPr>
        <xdr:cNvPr id="498" name="直線コネクタ 497"/>
        <xdr:cNvCxnSpPr/>
      </xdr:nvCxnSpPr>
      <xdr:spPr>
        <a:xfrm flipV="1">
          <a:off x="18656300" y="66560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503" name="n_1mainValue【認定こども園・幼稚園・保育所】&#10;一人当たり面積"/>
        <xdr:cNvSpPr txBox="1"/>
      </xdr:nvSpPr>
      <xdr:spPr>
        <a:xfrm>
          <a:off x="21075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24147</xdr:rowOff>
    </xdr:from>
    <xdr:ext cx="469744" cy="259045"/>
    <xdr:sp macro="" textlink="">
      <xdr:nvSpPr>
        <xdr:cNvPr id="504" name="n_2mainValue【認定こども園・幼稚園・保育所】&#10;一人当たり面積"/>
        <xdr:cNvSpPr txBox="1"/>
      </xdr:nvSpPr>
      <xdr:spPr>
        <a:xfrm>
          <a:off x="20199427"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36847</xdr:rowOff>
    </xdr:from>
    <xdr:ext cx="469744" cy="259045"/>
    <xdr:sp macro="" textlink="">
      <xdr:nvSpPr>
        <xdr:cNvPr id="505" name="n_3mainValue【認定こども園・幼稚園・保育所】&#10;一人当たり面積"/>
        <xdr:cNvSpPr txBox="1"/>
      </xdr:nvSpPr>
      <xdr:spPr>
        <a:xfrm>
          <a:off x="19310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50817</xdr:rowOff>
    </xdr:from>
    <xdr:ext cx="469744" cy="259045"/>
    <xdr:sp macro="" textlink="">
      <xdr:nvSpPr>
        <xdr:cNvPr id="506" name="n_4mainValue【認定こども園・幼稚園・保育所】&#10;一人当たり面積"/>
        <xdr:cNvSpPr txBox="1"/>
      </xdr:nvSpPr>
      <xdr:spPr>
        <a:xfrm>
          <a:off x="18421427" y="639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47" name="楕円 546"/>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48"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49" name="楕円 548"/>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53340</xdr:rowOff>
    </xdr:to>
    <xdr:cxnSp macro="">
      <xdr:nvCxnSpPr>
        <xdr:cNvPr id="550" name="直線コネクタ 549"/>
        <xdr:cNvCxnSpPr/>
      </xdr:nvCxnSpPr>
      <xdr:spPr>
        <a:xfrm>
          <a:off x="15481300" y="10328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551" name="楕円 550"/>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41910</xdr:rowOff>
    </xdr:to>
    <xdr:cxnSp macro="">
      <xdr:nvCxnSpPr>
        <xdr:cNvPr id="552" name="直線コネクタ 551"/>
        <xdr:cNvCxnSpPr/>
      </xdr:nvCxnSpPr>
      <xdr:spPr>
        <a:xfrm>
          <a:off x="14592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3" name="楕円 552"/>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17145</xdr:rowOff>
    </xdr:to>
    <xdr:cxnSp macro="">
      <xdr:nvCxnSpPr>
        <xdr:cNvPr id="554" name="直線コネクタ 553"/>
        <xdr:cNvCxnSpPr/>
      </xdr:nvCxnSpPr>
      <xdr:spPr>
        <a:xfrm>
          <a:off x="13703300" y="10283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555" name="楕円 554"/>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13335</xdr:rowOff>
    </xdr:to>
    <xdr:cxnSp macro="">
      <xdr:nvCxnSpPr>
        <xdr:cNvPr id="556" name="直線コネクタ 555"/>
        <xdr:cNvCxnSpPr/>
      </xdr:nvCxnSpPr>
      <xdr:spPr>
        <a:xfrm flipV="1">
          <a:off x="12814300" y="10283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1" name="n_1main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59072</xdr:rowOff>
    </xdr:from>
    <xdr:ext cx="405111" cy="259045"/>
    <xdr:sp macro="" textlink="">
      <xdr:nvSpPr>
        <xdr:cNvPr id="562" name="n_2mainValue【学校施設】&#10;有形固定資産減価償却率"/>
        <xdr:cNvSpPr txBox="1"/>
      </xdr:nvSpPr>
      <xdr:spPr>
        <a:xfrm>
          <a:off x="14389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3" name="n_3main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55262</xdr:rowOff>
    </xdr:from>
    <xdr:ext cx="405111" cy="259045"/>
    <xdr:sp macro="" textlink="">
      <xdr:nvSpPr>
        <xdr:cNvPr id="564" name="n_4mainValue【学校施設】&#10;有形固定資産減価償却率"/>
        <xdr:cNvSpPr txBox="1"/>
      </xdr:nvSpPr>
      <xdr:spPr>
        <a:xfrm>
          <a:off x="12611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87884</xdr:rowOff>
    </xdr:from>
    <xdr:to>
      <xdr:col>116</xdr:col>
      <xdr:colOff>114300</xdr:colOff>
      <xdr:row>59</xdr:row>
      <xdr:rowOff>18034</xdr:rowOff>
    </xdr:to>
    <xdr:sp macro="" textlink="">
      <xdr:nvSpPr>
        <xdr:cNvPr id="605" name="楕円 604"/>
        <xdr:cNvSpPr/>
      </xdr:nvSpPr>
      <xdr:spPr>
        <a:xfrm>
          <a:off x="22110700" y="100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110761</xdr:rowOff>
    </xdr:from>
    <xdr:ext cx="469744" cy="259045"/>
    <xdr:sp macro="" textlink="">
      <xdr:nvSpPr>
        <xdr:cNvPr id="606" name="【学校施設】&#10;一人当たり面積該当値テキスト"/>
        <xdr:cNvSpPr txBox="1"/>
      </xdr:nvSpPr>
      <xdr:spPr>
        <a:xfrm>
          <a:off x="22199600"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113792</xdr:rowOff>
    </xdr:from>
    <xdr:to>
      <xdr:col>112</xdr:col>
      <xdr:colOff>38100</xdr:colOff>
      <xdr:row>59</xdr:row>
      <xdr:rowOff>43942</xdr:rowOff>
    </xdr:to>
    <xdr:sp macro="" textlink="">
      <xdr:nvSpPr>
        <xdr:cNvPr id="607" name="楕円 606"/>
        <xdr:cNvSpPr/>
      </xdr:nvSpPr>
      <xdr:spPr>
        <a:xfrm>
          <a:off x="2127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138684</xdr:rowOff>
    </xdr:from>
    <xdr:to>
      <xdr:col>116</xdr:col>
      <xdr:colOff>63500</xdr:colOff>
      <xdr:row>58</xdr:row>
      <xdr:rowOff>164592</xdr:rowOff>
    </xdr:to>
    <xdr:cxnSp macro="">
      <xdr:nvCxnSpPr>
        <xdr:cNvPr id="608" name="直線コネクタ 607"/>
        <xdr:cNvCxnSpPr/>
      </xdr:nvCxnSpPr>
      <xdr:spPr>
        <a:xfrm flipV="1">
          <a:off x="21323300" y="1008278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149987</xdr:rowOff>
    </xdr:from>
    <xdr:to>
      <xdr:col>107</xdr:col>
      <xdr:colOff>101600</xdr:colOff>
      <xdr:row>59</xdr:row>
      <xdr:rowOff>80137</xdr:rowOff>
    </xdr:to>
    <xdr:sp macro="" textlink="">
      <xdr:nvSpPr>
        <xdr:cNvPr id="609" name="楕円 608"/>
        <xdr:cNvSpPr/>
      </xdr:nvSpPr>
      <xdr:spPr>
        <a:xfrm>
          <a:off x="20383500" y="100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164592</xdr:rowOff>
    </xdr:from>
    <xdr:to>
      <xdr:col>111</xdr:col>
      <xdr:colOff>177800</xdr:colOff>
      <xdr:row>59</xdr:row>
      <xdr:rowOff>29337</xdr:rowOff>
    </xdr:to>
    <xdr:cxnSp macro="">
      <xdr:nvCxnSpPr>
        <xdr:cNvPr id="610" name="直線コネクタ 609"/>
        <xdr:cNvCxnSpPr/>
      </xdr:nvCxnSpPr>
      <xdr:spPr>
        <a:xfrm flipV="1">
          <a:off x="20434300" y="101086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11" name="楕円 610"/>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29337</xdr:rowOff>
    </xdr:from>
    <xdr:to>
      <xdr:col>107</xdr:col>
      <xdr:colOff>50800</xdr:colOff>
      <xdr:row>59</xdr:row>
      <xdr:rowOff>57150</xdr:rowOff>
    </xdr:to>
    <xdr:cxnSp macro="">
      <xdr:nvCxnSpPr>
        <xdr:cNvPr id="612" name="直線コネクタ 611"/>
        <xdr:cNvCxnSpPr/>
      </xdr:nvCxnSpPr>
      <xdr:spPr>
        <a:xfrm flipV="1">
          <a:off x="19545300" y="101448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155321</xdr:rowOff>
    </xdr:from>
    <xdr:to>
      <xdr:col>98</xdr:col>
      <xdr:colOff>38100</xdr:colOff>
      <xdr:row>59</xdr:row>
      <xdr:rowOff>85471</xdr:rowOff>
    </xdr:to>
    <xdr:sp macro="" textlink="">
      <xdr:nvSpPr>
        <xdr:cNvPr id="613" name="楕円 612"/>
        <xdr:cNvSpPr/>
      </xdr:nvSpPr>
      <xdr:spPr>
        <a:xfrm>
          <a:off x="18605500" y="10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34671</xdr:rowOff>
    </xdr:from>
    <xdr:to>
      <xdr:col>102</xdr:col>
      <xdr:colOff>114300</xdr:colOff>
      <xdr:row>59</xdr:row>
      <xdr:rowOff>57150</xdr:rowOff>
    </xdr:to>
    <xdr:cxnSp macro="">
      <xdr:nvCxnSpPr>
        <xdr:cNvPr id="614" name="直線コネクタ 613"/>
        <xdr:cNvCxnSpPr/>
      </xdr:nvCxnSpPr>
      <xdr:spPr>
        <a:xfrm>
          <a:off x="18656300" y="101502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60469</xdr:rowOff>
    </xdr:from>
    <xdr:ext cx="469744" cy="259045"/>
    <xdr:sp macro="" textlink="">
      <xdr:nvSpPr>
        <xdr:cNvPr id="619" name="n_1mainValue【学校施設】&#10;一人当たり面積"/>
        <xdr:cNvSpPr txBox="1"/>
      </xdr:nvSpPr>
      <xdr:spPr>
        <a:xfrm>
          <a:off x="21075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96664</xdr:rowOff>
    </xdr:from>
    <xdr:ext cx="469744" cy="259045"/>
    <xdr:sp macro="" textlink="">
      <xdr:nvSpPr>
        <xdr:cNvPr id="620" name="n_2mainValue【学校施設】&#10;一人当たり面積"/>
        <xdr:cNvSpPr txBox="1"/>
      </xdr:nvSpPr>
      <xdr:spPr>
        <a:xfrm>
          <a:off x="20199427" y="98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21" name="n_3mainValue【学校施設】&#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101998</xdr:rowOff>
    </xdr:from>
    <xdr:ext cx="469744" cy="259045"/>
    <xdr:sp macro="" textlink="">
      <xdr:nvSpPr>
        <xdr:cNvPr id="622" name="n_4mainValue【学校施設】&#10;一人当たり面積"/>
        <xdr:cNvSpPr txBox="1"/>
      </xdr:nvSpPr>
      <xdr:spPr>
        <a:xfrm>
          <a:off x="18421427"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64" name="楕円 66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133185</xdr:rowOff>
    </xdr:from>
    <xdr:ext cx="405111" cy="259045"/>
    <xdr:sp macro="" textlink="">
      <xdr:nvSpPr>
        <xdr:cNvPr id="665"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66" name="n_2aveValue【児童館】&#10;有形固定資産減価償却率"/>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67" name="n_3aveValue【児童館】&#10;有形固定資産減価償却率"/>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68"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69"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695" name="直線コネクタ 694"/>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96"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97" name="直線コネクタ 696"/>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698"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699" name="直線コネクタ 698"/>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1" name="フローチャート: 判断 70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02" name="フローチャート: 判断 701"/>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03" name="フローチャート: 判断 702"/>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4" name="フローチャート: 判断 70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05" name="フローチャート: 判断 704"/>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52614</xdr:rowOff>
    </xdr:from>
    <xdr:to>
      <xdr:col>98</xdr:col>
      <xdr:colOff>38100</xdr:colOff>
      <xdr:row>86</xdr:row>
      <xdr:rowOff>154214</xdr:rowOff>
    </xdr:to>
    <xdr:sp macro="" textlink="">
      <xdr:nvSpPr>
        <xdr:cNvPr id="711" name="楕円 710"/>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99984</xdr:rowOff>
    </xdr:from>
    <xdr:ext cx="469744" cy="259045"/>
    <xdr:sp macro="" textlink="">
      <xdr:nvSpPr>
        <xdr:cNvPr id="712" name="n_1ave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13"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4"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15"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716" name="n_4mainValue【児童館】&#10;一人当たり面積"/>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7" name="テキスト ボックス 73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0" name="直線コネクタ 73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2" name="直線コネクタ 74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4" name="直線コネクタ 7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45"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46" name="フローチャート: 判断 74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47" name="フローチャート: 判断 746"/>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48" name="フローチャート: 判断 747"/>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49" name="フローチャート: 判断 748"/>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50" name="フローチャート: 判断 749"/>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104139</xdr:rowOff>
    </xdr:from>
    <xdr:to>
      <xdr:col>85</xdr:col>
      <xdr:colOff>177800</xdr:colOff>
      <xdr:row>103</xdr:row>
      <xdr:rowOff>34289</xdr:rowOff>
    </xdr:to>
    <xdr:sp macro="" textlink="">
      <xdr:nvSpPr>
        <xdr:cNvPr id="756" name="楕円 755"/>
        <xdr:cNvSpPr/>
      </xdr:nvSpPr>
      <xdr:spPr>
        <a:xfrm>
          <a:off x="162687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127016</xdr:rowOff>
    </xdr:from>
    <xdr:ext cx="405111" cy="259045"/>
    <xdr:sp macro="" textlink="">
      <xdr:nvSpPr>
        <xdr:cNvPr id="757" name="【公民館】&#10;有形固定資産減価償却率該当値テキスト"/>
        <xdr:cNvSpPr txBox="1"/>
      </xdr:nvSpPr>
      <xdr:spPr>
        <a:xfrm>
          <a:off x="16357600"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73661</xdr:rowOff>
    </xdr:from>
    <xdr:to>
      <xdr:col>81</xdr:col>
      <xdr:colOff>101600</xdr:colOff>
      <xdr:row>103</xdr:row>
      <xdr:rowOff>3811</xdr:rowOff>
    </xdr:to>
    <xdr:sp macro="" textlink="">
      <xdr:nvSpPr>
        <xdr:cNvPr id="758" name="楕円 757"/>
        <xdr:cNvSpPr/>
      </xdr:nvSpPr>
      <xdr:spPr>
        <a:xfrm>
          <a:off x="154305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124461</xdr:rowOff>
    </xdr:from>
    <xdr:to>
      <xdr:col>85</xdr:col>
      <xdr:colOff>127000</xdr:colOff>
      <xdr:row>102</xdr:row>
      <xdr:rowOff>154939</xdr:rowOff>
    </xdr:to>
    <xdr:cxnSp macro="">
      <xdr:nvCxnSpPr>
        <xdr:cNvPr id="759" name="直線コネクタ 758"/>
        <xdr:cNvCxnSpPr/>
      </xdr:nvCxnSpPr>
      <xdr:spPr>
        <a:xfrm>
          <a:off x="15481300" y="176123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45720</xdr:rowOff>
    </xdr:from>
    <xdr:to>
      <xdr:col>76</xdr:col>
      <xdr:colOff>165100</xdr:colOff>
      <xdr:row>102</xdr:row>
      <xdr:rowOff>147320</xdr:rowOff>
    </xdr:to>
    <xdr:sp macro="" textlink="">
      <xdr:nvSpPr>
        <xdr:cNvPr id="760" name="楕円 759"/>
        <xdr:cNvSpPr/>
      </xdr:nvSpPr>
      <xdr:spPr>
        <a:xfrm>
          <a:off x="145415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96520</xdr:rowOff>
    </xdr:from>
    <xdr:to>
      <xdr:col>81</xdr:col>
      <xdr:colOff>50800</xdr:colOff>
      <xdr:row>102</xdr:row>
      <xdr:rowOff>124461</xdr:rowOff>
    </xdr:to>
    <xdr:cxnSp macro="">
      <xdr:nvCxnSpPr>
        <xdr:cNvPr id="761" name="直線コネクタ 760"/>
        <xdr:cNvCxnSpPr/>
      </xdr:nvCxnSpPr>
      <xdr:spPr>
        <a:xfrm>
          <a:off x="14592300" y="175844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762" name="楕円 761"/>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96520</xdr:rowOff>
    </xdr:to>
    <xdr:cxnSp macro="">
      <xdr:nvCxnSpPr>
        <xdr:cNvPr id="763" name="直線コネクタ 762"/>
        <xdr:cNvCxnSpPr/>
      </xdr:nvCxnSpPr>
      <xdr:spPr>
        <a:xfrm>
          <a:off x="13703300" y="17529811"/>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128270</xdr:rowOff>
    </xdr:from>
    <xdr:to>
      <xdr:col>67</xdr:col>
      <xdr:colOff>101600</xdr:colOff>
      <xdr:row>101</xdr:row>
      <xdr:rowOff>58420</xdr:rowOff>
    </xdr:to>
    <xdr:sp macro="" textlink="">
      <xdr:nvSpPr>
        <xdr:cNvPr id="764" name="楕円 763"/>
        <xdr:cNvSpPr/>
      </xdr:nvSpPr>
      <xdr:spPr>
        <a:xfrm>
          <a:off x="1276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xdr:rowOff>
    </xdr:from>
    <xdr:to>
      <xdr:col>71</xdr:col>
      <xdr:colOff>177800</xdr:colOff>
      <xdr:row>102</xdr:row>
      <xdr:rowOff>41911</xdr:rowOff>
    </xdr:to>
    <xdr:cxnSp macro="">
      <xdr:nvCxnSpPr>
        <xdr:cNvPr id="765" name="直線コネクタ 764"/>
        <xdr:cNvCxnSpPr/>
      </xdr:nvCxnSpPr>
      <xdr:spPr>
        <a:xfrm>
          <a:off x="12814300" y="1732407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66"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67" name="n_2aveValue【公民館】&#10;有形固定資産減価償却率"/>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68" name="n_3aveValue【公民館】&#10;有形固定資産減価償却率"/>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69"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20338</xdr:rowOff>
    </xdr:from>
    <xdr:ext cx="405111" cy="259045"/>
    <xdr:sp macro="" textlink="">
      <xdr:nvSpPr>
        <xdr:cNvPr id="770" name="n_1mainValue【公民館】&#10;有形固定資産減価償却率"/>
        <xdr:cNvSpPr txBox="1"/>
      </xdr:nvSpPr>
      <xdr:spPr>
        <a:xfrm>
          <a:off x="15266044" y="1733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163847</xdr:rowOff>
    </xdr:from>
    <xdr:ext cx="405111" cy="259045"/>
    <xdr:sp macro="" textlink="">
      <xdr:nvSpPr>
        <xdr:cNvPr id="771" name="n_2mainValue【公民館】&#10;有形固定資産減価償却率"/>
        <xdr:cNvSpPr txBox="1"/>
      </xdr:nvSpPr>
      <xdr:spPr>
        <a:xfrm>
          <a:off x="143897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772" name="n_3mainValue【公民館】&#10;有形固定資産減価償却率"/>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74947</xdr:rowOff>
    </xdr:from>
    <xdr:ext cx="405111" cy="259045"/>
    <xdr:sp macro="" textlink="">
      <xdr:nvSpPr>
        <xdr:cNvPr id="773" name="n_4mainValue【公民館】&#10;有形固定資産減価償却率"/>
        <xdr:cNvSpPr txBox="1"/>
      </xdr:nvSpPr>
      <xdr:spPr>
        <a:xfrm>
          <a:off x="12611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97" name="直線コネクタ 796"/>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9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99" name="直線コネクタ 79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00"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01" name="直線コネクタ 800"/>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02"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03" name="フローチャート: 判断 802"/>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04" name="フローチャート: 判断 803"/>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05" name="フローチャート: 判断 804"/>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06" name="フローチャート: 判断 805"/>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07" name="フローチャート: 判断 806"/>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44450</xdr:rowOff>
    </xdr:from>
    <xdr:to>
      <xdr:col>116</xdr:col>
      <xdr:colOff>114300</xdr:colOff>
      <xdr:row>104</xdr:row>
      <xdr:rowOff>146050</xdr:rowOff>
    </xdr:to>
    <xdr:sp macro="" textlink="">
      <xdr:nvSpPr>
        <xdr:cNvPr id="813" name="楕円 812"/>
        <xdr:cNvSpPr/>
      </xdr:nvSpPr>
      <xdr:spPr>
        <a:xfrm>
          <a:off x="22110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67327</xdr:rowOff>
    </xdr:from>
    <xdr:ext cx="469744" cy="259045"/>
    <xdr:sp macro="" textlink="">
      <xdr:nvSpPr>
        <xdr:cNvPr id="814" name="【公民館】&#10;一人当たり面積該当値テキスト"/>
        <xdr:cNvSpPr txBox="1"/>
      </xdr:nvSpPr>
      <xdr:spPr>
        <a:xfrm>
          <a:off x="2219960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58420</xdr:rowOff>
    </xdr:from>
    <xdr:to>
      <xdr:col>112</xdr:col>
      <xdr:colOff>38100</xdr:colOff>
      <xdr:row>104</xdr:row>
      <xdr:rowOff>160020</xdr:rowOff>
    </xdr:to>
    <xdr:sp macro="" textlink="">
      <xdr:nvSpPr>
        <xdr:cNvPr id="815" name="楕円 814"/>
        <xdr:cNvSpPr/>
      </xdr:nvSpPr>
      <xdr:spPr>
        <a:xfrm>
          <a:off x="21272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95250</xdr:rowOff>
    </xdr:from>
    <xdr:to>
      <xdr:col>116</xdr:col>
      <xdr:colOff>63500</xdr:colOff>
      <xdr:row>104</xdr:row>
      <xdr:rowOff>109220</xdr:rowOff>
    </xdr:to>
    <xdr:cxnSp macro="">
      <xdr:nvCxnSpPr>
        <xdr:cNvPr id="816" name="直線コネクタ 815"/>
        <xdr:cNvCxnSpPr/>
      </xdr:nvCxnSpPr>
      <xdr:spPr>
        <a:xfrm flipV="1">
          <a:off x="21323300" y="179260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17" name="楕円 816"/>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109220</xdr:rowOff>
    </xdr:from>
    <xdr:to>
      <xdr:col>111</xdr:col>
      <xdr:colOff>177800</xdr:colOff>
      <xdr:row>104</xdr:row>
      <xdr:rowOff>129539</xdr:rowOff>
    </xdr:to>
    <xdr:cxnSp macro="">
      <xdr:nvCxnSpPr>
        <xdr:cNvPr id="818" name="直線コネクタ 817"/>
        <xdr:cNvCxnSpPr/>
      </xdr:nvCxnSpPr>
      <xdr:spPr>
        <a:xfrm flipV="1">
          <a:off x="20434300" y="179400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137161</xdr:rowOff>
    </xdr:from>
    <xdr:to>
      <xdr:col>102</xdr:col>
      <xdr:colOff>165100</xdr:colOff>
      <xdr:row>105</xdr:row>
      <xdr:rowOff>67311</xdr:rowOff>
    </xdr:to>
    <xdr:sp macro="" textlink="">
      <xdr:nvSpPr>
        <xdr:cNvPr id="819" name="楕円 818"/>
        <xdr:cNvSpPr/>
      </xdr:nvSpPr>
      <xdr:spPr>
        <a:xfrm>
          <a:off x="19494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105</xdr:row>
      <xdr:rowOff>16511</xdr:rowOff>
    </xdr:to>
    <xdr:cxnSp macro="">
      <xdr:nvCxnSpPr>
        <xdr:cNvPr id="820" name="直線コネクタ 819"/>
        <xdr:cNvCxnSpPr/>
      </xdr:nvCxnSpPr>
      <xdr:spPr>
        <a:xfrm flipV="1">
          <a:off x="19545300" y="179603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127000</xdr:rowOff>
    </xdr:from>
    <xdr:to>
      <xdr:col>98</xdr:col>
      <xdr:colOff>38100</xdr:colOff>
      <xdr:row>105</xdr:row>
      <xdr:rowOff>57150</xdr:rowOff>
    </xdr:to>
    <xdr:sp macro="" textlink="">
      <xdr:nvSpPr>
        <xdr:cNvPr id="821" name="楕円 820"/>
        <xdr:cNvSpPr/>
      </xdr:nvSpPr>
      <xdr:spPr>
        <a:xfrm>
          <a:off x="18605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6350</xdr:rowOff>
    </xdr:from>
    <xdr:to>
      <xdr:col>102</xdr:col>
      <xdr:colOff>114300</xdr:colOff>
      <xdr:row>105</xdr:row>
      <xdr:rowOff>16511</xdr:rowOff>
    </xdr:to>
    <xdr:cxnSp macro="">
      <xdr:nvCxnSpPr>
        <xdr:cNvPr id="822" name="直線コネクタ 821"/>
        <xdr:cNvCxnSpPr/>
      </xdr:nvCxnSpPr>
      <xdr:spPr>
        <a:xfrm>
          <a:off x="18656300" y="180086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23"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24"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25"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26"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5097</xdr:rowOff>
    </xdr:from>
    <xdr:ext cx="469744" cy="259045"/>
    <xdr:sp macro="" textlink="">
      <xdr:nvSpPr>
        <xdr:cNvPr id="827" name="n_1mainValue【公民館】&#10;一人当たり面積"/>
        <xdr:cNvSpPr txBox="1"/>
      </xdr:nvSpPr>
      <xdr:spPr>
        <a:xfrm>
          <a:off x="210757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828"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83838</xdr:rowOff>
    </xdr:from>
    <xdr:ext cx="469744" cy="259045"/>
    <xdr:sp macro="" textlink="">
      <xdr:nvSpPr>
        <xdr:cNvPr id="829" name="n_3mainValue【公民館】&#10;一人当たり面積"/>
        <xdr:cNvSpPr txBox="1"/>
      </xdr:nvSpPr>
      <xdr:spPr>
        <a:xfrm>
          <a:off x="193104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73677</xdr:rowOff>
    </xdr:from>
    <xdr:ext cx="469744" cy="259045"/>
    <xdr:sp macro="" textlink="">
      <xdr:nvSpPr>
        <xdr:cNvPr id="830" name="n_4mainValue【公民館】&#10;一人当たり面積"/>
        <xdr:cNvSpPr txBox="1"/>
      </xdr:nvSpPr>
      <xdr:spPr>
        <a:xfrm>
          <a:off x="184214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道路一人当たりの延長が類似団体の中でも上位にあたる。市町村合併に伴い面積及び延長は広大になっているのに対して人口減少が進んでいるため、数値が高くなっている。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橋りょう・トンネルの有形固定資産減価償却率が類似団体と比較して高い数値となっている。橋りょう・トンネルについては平成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年度に長寿命化修繕計画を策定しているため、計画に基づいて老朽化対策を講じていく。</a:t>
          </a:r>
          <a:endParaRPr lang="ja-JP" altLang="ja-JP" sz="1400">
            <a:effectLst/>
          </a:endParaRPr>
        </a:p>
        <a:p>
          <a:r>
            <a:rPr kumimoji="1" lang="ja-JP" altLang="ja-JP" sz="1100">
              <a:solidFill>
                <a:schemeClr val="dk1"/>
              </a:solidFill>
              <a:effectLst/>
              <a:latin typeface="+mn-lt"/>
              <a:ea typeface="+mn-ea"/>
              <a:cs typeface="+mn-cs"/>
            </a:rPr>
            <a:t>学校施設については、類似団体の数値が下がっている。全国的に空調整備などの大型改修があった影響で平均数値が下がったと思われる。当町も市町村合併に伴い、学校数が多いため、順次改修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4" name="楕円 73"/>
        <xdr:cNvSpPr/>
      </xdr:nvSpPr>
      <xdr:spPr>
        <a:xfrm>
          <a:off x="45847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51543</xdr:rowOff>
    </xdr:from>
    <xdr:ext cx="405111" cy="259045"/>
    <xdr:sp macro="" textlink="">
      <xdr:nvSpPr>
        <xdr:cNvPr id="75" name="【図書館】&#10;有形固定資産減価償却率該当値テキスト"/>
        <xdr:cNvSpPr txBox="1"/>
      </xdr:nvSpPr>
      <xdr:spPr>
        <a:xfrm>
          <a:off x="46736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154396</xdr:rowOff>
    </xdr:from>
    <xdr:to>
      <xdr:col>20</xdr:col>
      <xdr:colOff>38100</xdr:colOff>
      <xdr:row>34</xdr:row>
      <xdr:rowOff>84546</xdr:rowOff>
    </xdr:to>
    <xdr:sp macro="" textlink="">
      <xdr:nvSpPr>
        <xdr:cNvPr id="76" name="楕円 75"/>
        <xdr:cNvSpPr/>
      </xdr:nvSpPr>
      <xdr:spPr>
        <a:xfrm>
          <a:off x="3746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33746</xdr:rowOff>
    </xdr:from>
    <xdr:to>
      <xdr:col>24</xdr:col>
      <xdr:colOff>63500</xdr:colOff>
      <xdr:row>34</xdr:row>
      <xdr:rowOff>79466</xdr:rowOff>
    </xdr:to>
    <xdr:cxnSp macro="">
      <xdr:nvCxnSpPr>
        <xdr:cNvPr id="77" name="直線コネクタ 76"/>
        <xdr:cNvCxnSpPr/>
      </xdr:nvCxnSpPr>
      <xdr:spPr>
        <a:xfrm>
          <a:off x="3797300" y="58630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110308</xdr:rowOff>
    </xdr:from>
    <xdr:to>
      <xdr:col>15</xdr:col>
      <xdr:colOff>101600</xdr:colOff>
      <xdr:row>34</xdr:row>
      <xdr:rowOff>40458</xdr:rowOff>
    </xdr:to>
    <xdr:sp macro="" textlink="">
      <xdr:nvSpPr>
        <xdr:cNvPr id="78" name="楕円 77"/>
        <xdr:cNvSpPr/>
      </xdr:nvSpPr>
      <xdr:spPr>
        <a:xfrm>
          <a:off x="2857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161108</xdr:rowOff>
    </xdr:from>
    <xdr:to>
      <xdr:col>19</xdr:col>
      <xdr:colOff>177800</xdr:colOff>
      <xdr:row>34</xdr:row>
      <xdr:rowOff>33746</xdr:rowOff>
    </xdr:to>
    <xdr:cxnSp macro="">
      <xdr:nvCxnSpPr>
        <xdr:cNvPr id="79" name="直線コネクタ 78"/>
        <xdr:cNvCxnSpPr/>
      </xdr:nvCxnSpPr>
      <xdr:spPr>
        <a:xfrm>
          <a:off x="2908300" y="58189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xdr:cNvSpPr/>
      </xdr:nvSpPr>
      <xdr:spPr>
        <a:xfrm>
          <a:off x="196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33</xdr:row>
      <xdr:rowOff>161108</xdr:rowOff>
    </xdr:to>
    <xdr:cxnSp macro="">
      <xdr:nvCxnSpPr>
        <xdr:cNvPr id="81" name="直線コネクタ 80"/>
        <xdr:cNvCxnSpPr/>
      </xdr:nvCxnSpPr>
      <xdr:spPr>
        <a:xfrm>
          <a:off x="2019300" y="574874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165826</xdr:rowOff>
    </xdr:from>
    <xdr:to>
      <xdr:col>6</xdr:col>
      <xdr:colOff>38100</xdr:colOff>
      <xdr:row>33</xdr:row>
      <xdr:rowOff>95976</xdr:rowOff>
    </xdr:to>
    <xdr:sp macro="" textlink="">
      <xdr:nvSpPr>
        <xdr:cNvPr id="82" name="楕円 81"/>
        <xdr:cNvSpPr/>
      </xdr:nvSpPr>
      <xdr:spPr>
        <a:xfrm>
          <a:off x="1079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45176</xdr:rowOff>
    </xdr:from>
    <xdr:to>
      <xdr:col>10</xdr:col>
      <xdr:colOff>114300</xdr:colOff>
      <xdr:row>33</xdr:row>
      <xdr:rowOff>90896</xdr:rowOff>
    </xdr:to>
    <xdr:cxnSp macro="">
      <xdr:nvCxnSpPr>
        <xdr:cNvPr id="83" name="直線コネクタ 82"/>
        <xdr:cNvCxnSpPr/>
      </xdr:nvCxnSpPr>
      <xdr:spPr>
        <a:xfrm>
          <a:off x="1130300" y="5703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101073</xdr:rowOff>
    </xdr:from>
    <xdr:ext cx="405111" cy="259045"/>
    <xdr:sp macro="" textlink="">
      <xdr:nvSpPr>
        <xdr:cNvPr id="88" name="n_1mainValue【図書館】&#10;有形固定資産減価償却率"/>
        <xdr:cNvSpPr txBox="1"/>
      </xdr:nvSpPr>
      <xdr:spPr>
        <a:xfrm>
          <a:off x="3582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56985</xdr:rowOff>
    </xdr:from>
    <xdr:ext cx="340478" cy="259045"/>
    <xdr:sp macro="" textlink="">
      <xdr:nvSpPr>
        <xdr:cNvPr id="89" name="n_2mainValue【図書館】&#10;有形固定資産減価償却率"/>
        <xdr:cNvSpPr txBox="1"/>
      </xdr:nvSpPr>
      <xdr:spPr>
        <a:xfrm>
          <a:off x="2738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xdr:cNvSpPr txBox="1"/>
      </xdr:nvSpPr>
      <xdr:spPr>
        <a:xfrm>
          <a:off x="1849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112503</xdr:rowOff>
    </xdr:from>
    <xdr:ext cx="340478" cy="259045"/>
    <xdr:sp macro="" textlink="">
      <xdr:nvSpPr>
        <xdr:cNvPr id="91" name="n_4mainValue【図書館】&#10;有形固定資産減価償却率"/>
        <xdr:cNvSpPr txBox="1"/>
      </xdr:nvSpPr>
      <xdr:spPr>
        <a:xfrm>
          <a:off x="960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4" name="直線コネクタ 133"/>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5" name="楕円 134"/>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6" name="直線コネクタ 135"/>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7" name="楕円 136"/>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38" name="直線コネクタ 137"/>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38100</xdr:rowOff>
    </xdr:to>
    <xdr:cxnSp macro="">
      <xdr:nvCxnSpPr>
        <xdr:cNvPr id="140" name="直線コネクタ 139"/>
        <xdr:cNvCxnSpPr/>
      </xdr:nvCxnSpPr>
      <xdr:spPr>
        <a:xfrm flipV="1">
          <a:off x="6972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6" name="n_2mainValue【図書館】&#10;一人当たり面積"/>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90" name="楕円 189"/>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1" name="【体育館・プー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2" name="楕円 191"/>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61</xdr:row>
      <xdr:rowOff>3266</xdr:rowOff>
    </xdr:to>
    <xdr:cxnSp macro="">
      <xdr:nvCxnSpPr>
        <xdr:cNvPr id="193" name="直線コネクタ 192"/>
        <xdr:cNvCxnSpPr/>
      </xdr:nvCxnSpPr>
      <xdr:spPr>
        <a:xfrm>
          <a:off x="3797300" y="104208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4" name="楕円 193"/>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133894</xdr:rowOff>
    </xdr:to>
    <xdr:cxnSp macro="">
      <xdr:nvCxnSpPr>
        <xdr:cNvPr id="195" name="直線コネクタ 194"/>
        <xdr:cNvCxnSpPr/>
      </xdr:nvCxnSpPr>
      <xdr:spPr>
        <a:xfrm>
          <a:off x="2908300" y="103800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96" name="楕円 195"/>
        <xdr:cNvSpPr/>
      </xdr:nvSpPr>
      <xdr:spPr>
        <a:xfrm>
          <a:off x="1968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122465</xdr:rowOff>
    </xdr:to>
    <xdr:cxnSp macro="">
      <xdr:nvCxnSpPr>
        <xdr:cNvPr id="197" name="直線コネクタ 196"/>
        <xdr:cNvCxnSpPr/>
      </xdr:nvCxnSpPr>
      <xdr:spPr>
        <a:xfrm flipV="1">
          <a:off x="2019300" y="103800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8" name="楕円 197"/>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122465</xdr:rowOff>
    </xdr:to>
    <xdr:cxnSp macro="">
      <xdr:nvCxnSpPr>
        <xdr:cNvPr id="199" name="直線コネクタ 198"/>
        <xdr:cNvCxnSpPr/>
      </xdr:nvCxnSpPr>
      <xdr:spPr>
        <a:xfrm>
          <a:off x="1130300" y="103670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4" name="n_1mainValue【体育館・プー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5" name="n_2mainValue【体育館・プー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18342</xdr:rowOff>
    </xdr:from>
    <xdr:ext cx="405111" cy="259045"/>
    <xdr:sp macro="" textlink="">
      <xdr:nvSpPr>
        <xdr:cNvPr id="206" name="n_3mainValue【体育館・プール】&#10;有形固定資産減価償却率"/>
        <xdr:cNvSpPr txBox="1"/>
      </xdr:nvSpPr>
      <xdr:spPr>
        <a:xfrm>
          <a:off x="1816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7" name="n_4mainValue【体育館・プー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69850</xdr:rowOff>
    </xdr:from>
    <xdr:to>
      <xdr:col>55</xdr:col>
      <xdr:colOff>50800</xdr:colOff>
      <xdr:row>59</xdr:row>
      <xdr:rowOff>0</xdr:rowOff>
    </xdr:to>
    <xdr:sp macro="" textlink="">
      <xdr:nvSpPr>
        <xdr:cNvPr id="247" name="楕円 246"/>
        <xdr:cNvSpPr/>
      </xdr:nvSpPr>
      <xdr:spPr>
        <a:xfrm>
          <a:off x="104267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92727</xdr:rowOff>
    </xdr:from>
    <xdr:ext cx="469744" cy="259045"/>
    <xdr:sp macro="" textlink="">
      <xdr:nvSpPr>
        <xdr:cNvPr id="248" name="【体育館・プール】&#10;一人当たり面積該当値テキスト"/>
        <xdr:cNvSpPr txBox="1"/>
      </xdr:nvSpPr>
      <xdr:spPr>
        <a:xfrm>
          <a:off x="10515600"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249" name="楕円 248"/>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120650</xdr:rowOff>
    </xdr:from>
    <xdr:to>
      <xdr:col>55</xdr:col>
      <xdr:colOff>0</xdr:colOff>
      <xdr:row>58</xdr:row>
      <xdr:rowOff>139700</xdr:rowOff>
    </xdr:to>
    <xdr:cxnSp macro="">
      <xdr:nvCxnSpPr>
        <xdr:cNvPr id="250" name="直線コネクタ 249"/>
        <xdr:cNvCxnSpPr/>
      </xdr:nvCxnSpPr>
      <xdr:spPr>
        <a:xfrm flipV="1">
          <a:off x="9639300" y="10064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115570</xdr:rowOff>
    </xdr:from>
    <xdr:to>
      <xdr:col>46</xdr:col>
      <xdr:colOff>38100</xdr:colOff>
      <xdr:row>59</xdr:row>
      <xdr:rowOff>45720</xdr:rowOff>
    </xdr:to>
    <xdr:sp macro="" textlink="">
      <xdr:nvSpPr>
        <xdr:cNvPr id="251" name="楕円 250"/>
        <xdr:cNvSpPr/>
      </xdr:nvSpPr>
      <xdr:spPr>
        <a:xfrm>
          <a:off x="869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166370</xdr:rowOff>
    </xdr:to>
    <xdr:cxnSp macro="">
      <xdr:nvCxnSpPr>
        <xdr:cNvPr id="252" name="直線コネクタ 251"/>
        <xdr:cNvCxnSpPr/>
      </xdr:nvCxnSpPr>
      <xdr:spPr>
        <a:xfrm flipV="1">
          <a:off x="8750300" y="10083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135890</xdr:rowOff>
    </xdr:from>
    <xdr:to>
      <xdr:col>41</xdr:col>
      <xdr:colOff>101600</xdr:colOff>
      <xdr:row>59</xdr:row>
      <xdr:rowOff>66040</xdr:rowOff>
    </xdr:to>
    <xdr:sp macro="" textlink="">
      <xdr:nvSpPr>
        <xdr:cNvPr id="253" name="楕円 252"/>
        <xdr:cNvSpPr/>
      </xdr:nvSpPr>
      <xdr:spPr>
        <a:xfrm>
          <a:off x="781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166370</xdr:rowOff>
    </xdr:from>
    <xdr:to>
      <xdr:col>45</xdr:col>
      <xdr:colOff>177800</xdr:colOff>
      <xdr:row>59</xdr:row>
      <xdr:rowOff>15240</xdr:rowOff>
    </xdr:to>
    <xdr:cxnSp macro="">
      <xdr:nvCxnSpPr>
        <xdr:cNvPr id="254" name="直線コネクタ 253"/>
        <xdr:cNvCxnSpPr/>
      </xdr:nvCxnSpPr>
      <xdr:spPr>
        <a:xfrm flipV="1">
          <a:off x="7861300" y="101104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151130</xdr:rowOff>
    </xdr:from>
    <xdr:to>
      <xdr:col>36</xdr:col>
      <xdr:colOff>165100</xdr:colOff>
      <xdr:row>59</xdr:row>
      <xdr:rowOff>81280</xdr:rowOff>
    </xdr:to>
    <xdr:sp macro="" textlink="">
      <xdr:nvSpPr>
        <xdr:cNvPr id="255" name="楕円 254"/>
        <xdr:cNvSpPr/>
      </xdr:nvSpPr>
      <xdr:spPr>
        <a:xfrm>
          <a:off x="692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15240</xdr:rowOff>
    </xdr:from>
    <xdr:to>
      <xdr:col>41</xdr:col>
      <xdr:colOff>50800</xdr:colOff>
      <xdr:row>59</xdr:row>
      <xdr:rowOff>30480</xdr:rowOff>
    </xdr:to>
    <xdr:cxnSp macro="">
      <xdr:nvCxnSpPr>
        <xdr:cNvPr id="256" name="直線コネクタ 255"/>
        <xdr:cNvCxnSpPr/>
      </xdr:nvCxnSpPr>
      <xdr:spPr>
        <a:xfrm flipV="1">
          <a:off x="6972300" y="10130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35577</xdr:rowOff>
    </xdr:from>
    <xdr:ext cx="469744" cy="259045"/>
    <xdr:sp macro="" textlink="">
      <xdr:nvSpPr>
        <xdr:cNvPr id="261" name="n_1mainValue【体育館・プール】&#10;一人当たり面積"/>
        <xdr:cNvSpPr txBox="1"/>
      </xdr:nvSpPr>
      <xdr:spPr>
        <a:xfrm>
          <a:off x="93917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62247</xdr:rowOff>
    </xdr:from>
    <xdr:ext cx="469744" cy="259045"/>
    <xdr:sp macro="" textlink="">
      <xdr:nvSpPr>
        <xdr:cNvPr id="262" name="n_2mainValue【体育館・プール】&#10;一人当たり面積"/>
        <xdr:cNvSpPr txBox="1"/>
      </xdr:nvSpPr>
      <xdr:spPr>
        <a:xfrm>
          <a:off x="8515427" y="983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82567</xdr:rowOff>
    </xdr:from>
    <xdr:ext cx="469744" cy="259045"/>
    <xdr:sp macro="" textlink="">
      <xdr:nvSpPr>
        <xdr:cNvPr id="263" name="n_3mainValue【体育館・プール】&#10;一人当たり面積"/>
        <xdr:cNvSpPr txBox="1"/>
      </xdr:nvSpPr>
      <xdr:spPr>
        <a:xfrm>
          <a:off x="7626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97807</xdr:rowOff>
    </xdr:from>
    <xdr:ext cx="469744" cy="259045"/>
    <xdr:sp macro="" textlink="">
      <xdr:nvSpPr>
        <xdr:cNvPr id="264" name="n_4mainValue【体育館・プール】&#10;一人当たり面積"/>
        <xdr:cNvSpPr txBox="1"/>
      </xdr:nvSpPr>
      <xdr:spPr>
        <a:xfrm>
          <a:off x="6737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165608</xdr:rowOff>
    </xdr:from>
    <xdr:to>
      <xdr:col>24</xdr:col>
      <xdr:colOff>114300</xdr:colOff>
      <xdr:row>81</xdr:row>
      <xdr:rowOff>95758</xdr:rowOff>
    </xdr:to>
    <xdr:sp macro="" textlink="">
      <xdr:nvSpPr>
        <xdr:cNvPr id="303" name="楕円 302"/>
        <xdr:cNvSpPr/>
      </xdr:nvSpPr>
      <xdr:spPr>
        <a:xfrm>
          <a:off x="4584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17035</xdr:rowOff>
    </xdr:from>
    <xdr:ext cx="405111" cy="259045"/>
    <xdr:sp macro="" textlink="">
      <xdr:nvSpPr>
        <xdr:cNvPr id="304" name="【福祉施設】&#10;有形固定資産減価償却率該当値テキスト"/>
        <xdr:cNvSpPr txBox="1"/>
      </xdr:nvSpPr>
      <xdr:spPr>
        <a:xfrm>
          <a:off x="4673600" y="1373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145035</xdr:rowOff>
    </xdr:from>
    <xdr:to>
      <xdr:col>20</xdr:col>
      <xdr:colOff>38100</xdr:colOff>
      <xdr:row>81</xdr:row>
      <xdr:rowOff>75185</xdr:rowOff>
    </xdr:to>
    <xdr:sp macro="" textlink="">
      <xdr:nvSpPr>
        <xdr:cNvPr id="305" name="楕円 304"/>
        <xdr:cNvSpPr/>
      </xdr:nvSpPr>
      <xdr:spPr>
        <a:xfrm>
          <a:off x="3746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24385</xdr:rowOff>
    </xdr:from>
    <xdr:to>
      <xdr:col>24</xdr:col>
      <xdr:colOff>63500</xdr:colOff>
      <xdr:row>81</xdr:row>
      <xdr:rowOff>44958</xdr:rowOff>
    </xdr:to>
    <xdr:cxnSp macro="">
      <xdr:nvCxnSpPr>
        <xdr:cNvPr id="306" name="直線コネクタ 305"/>
        <xdr:cNvCxnSpPr/>
      </xdr:nvCxnSpPr>
      <xdr:spPr>
        <a:xfrm>
          <a:off x="3797300" y="1391183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307" name="楕円 306"/>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24385</xdr:rowOff>
    </xdr:to>
    <xdr:cxnSp macro="">
      <xdr:nvCxnSpPr>
        <xdr:cNvPr id="308" name="直線コネクタ 307"/>
        <xdr:cNvCxnSpPr/>
      </xdr:nvCxnSpPr>
      <xdr:spPr>
        <a:xfrm>
          <a:off x="2908300" y="138501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9" name="楕円 308"/>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134113</xdr:rowOff>
    </xdr:to>
    <xdr:cxnSp macro="">
      <xdr:nvCxnSpPr>
        <xdr:cNvPr id="310" name="直線コネクタ 309"/>
        <xdr:cNvCxnSpPr/>
      </xdr:nvCxnSpPr>
      <xdr:spPr>
        <a:xfrm>
          <a:off x="2019300" y="13799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129032</xdr:rowOff>
    </xdr:from>
    <xdr:to>
      <xdr:col>6</xdr:col>
      <xdr:colOff>38100</xdr:colOff>
      <xdr:row>80</xdr:row>
      <xdr:rowOff>59182</xdr:rowOff>
    </xdr:to>
    <xdr:sp macro="" textlink="">
      <xdr:nvSpPr>
        <xdr:cNvPr id="311" name="楕円 310"/>
        <xdr:cNvSpPr/>
      </xdr:nvSpPr>
      <xdr:spPr>
        <a:xfrm>
          <a:off x="1079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xdr:rowOff>
    </xdr:from>
    <xdr:to>
      <xdr:col>10</xdr:col>
      <xdr:colOff>114300</xdr:colOff>
      <xdr:row>80</xdr:row>
      <xdr:rowOff>83820</xdr:rowOff>
    </xdr:to>
    <xdr:cxnSp macro="">
      <xdr:nvCxnSpPr>
        <xdr:cNvPr id="312" name="直線コネクタ 311"/>
        <xdr:cNvCxnSpPr/>
      </xdr:nvCxnSpPr>
      <xdr:spPr>
        <a:xfrm>
          <a:off x="1130300" y="1372438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4" name="n_2aveValue【福祉施設】&#10;有形固定資産減価償却率"/>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315" name="n_3aveValue【福祉施設】&#10;有形固定資産減価償却率"/>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316" name="n_4aveValue【福祉施設】&#10;有形固定資産減価償却率"/>
        <xdr:cNvSpPr txBox="1"/>
      </xdr:nvSpPr>
      <xdr:spPr>
        <a:xfrm>
          <a:off x="927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91712</xdr:rowOff>
    </xdr:from>
    <xdr:ext cx="405111" cy="259045"/>
    <xdr:sp macro="" textlink="">
      <xdr:nvSpPr>
        <xdr:cNvPr id="317" name="n_1mainValue【福祉施設】&#10;有形固定資産減価償却率"/>
        <xdr:cNvSpPr txBox="1"/>
      </xdr:nvSpPr>
      <xdr:spPr>
        <a:xfrm>
          <a:off x="35820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29990</xdr:rowOff>
    </xdr:from>
    <xdr:ext cx="405111" cy="259045"/>
    <xdr:sp macro="" textlink="">
      <xdr:nvSpPr>
        <xdr:cNvPr id="318" name="n_2mainValue【福祉施設】&#10;有形固定資産減価償却率"/>
        <xdr:cNvSpPr txBox="1"/>
      </xdr:nvSpPr>
      <xdr:spPr>
        <a:xfrm>
          <a:off x="2705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9"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75709</xdr:rowOff>
    </xdr:from>
    <xdr:ext cx="405111" cy="259045"/>
    <xdr:sp macro="" textlink="">
      <xdr:nvSpPr>
        <xdr:cNvPr id="320" name="n_4mainValue【福祉施設】&#10;有形固定資産減価償却率"/>
        <xdr:cNvSpPr txBox="1"/>
      </xdr:nvSpPr>
      <xdr:spPr>
        <a:xfrm>
          <a:off x="927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49" name="【福祉施設】&#10;一人当たり面積平均値テキスト"/>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137161</xdr:rowOff>
    </xdr:from>
    <xdr:to>
      <xdr:col>55</xdr:col>
      <xdr:colOff>50800</xdr:colOff>
      <xdr:row>83</xdr:row>
      <xdr:rowOff>67311</xdr:rowOff>
    </xdr:to>
    <xdr:sp macro="" textlink="">
      <xdr:nvSpPr>
        <xdr:cNvPr id="360" name="楕円 359"/>
        <xdr:cNvSpPr/>
      </xdr:nvSpPr>
      <xdr:spPr>
        <a:xfrm>
          <a:off x="104267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160038</xdr:rowOff>
    </xdr:from>
    <xdr:ext cx="469744" cy="259045"/>
    <xdr:sp macro="" textlink="">
      <xdr:nvSpPr>
        <xdr:cNvPr id="361" name="【福祉施設】&#10;一人当たり面積該当値テキスト"/>
        <xdr:cNvSpPr txBox="1"/>
      </xdr:nvSpPr>
      <xdr:spPr>
        <a:xfrm>
          <a:off x="10515600"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46989</xdr:rowOff>
    </xdr:from>
    <xdr:to>
      <xdr:col>50</xdr:col>
      <xdr:colOff>165100</xdr:colOff>
      <xdr:row>83</xdr:row>
      <xdr:rowOff>148589</xdr:rowOff>
    </xdr:to>
    <xdr:sp macro="" textlink="">
      <xdr:nvSpPr>
        <xdr:cNvPr id="362" name="楕円 361"/>
        <xdr:cNvSpPr/>
      </xdr:nvSpPr>
      <xdr:spPr>
        <a:xfrm>
          <a:off x="95885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16511</xdr:rowOff>
    </xdr:from>
    <xdr:to>
      <xdr:col>55</xdr:col>
      <xdr:colOff>0</xdr:colOff>
      <xdr:row>83</xdr:row>
      <xdr:rowOff>97789</xdr:rowOff>
    </xdr:to>
    <xdr:cxnSp macro="">
      <xdr:nvCxnSpPr>
        <xdr:cNvPr id="363" name="直線コネクタ 362"/>
        <xdr:cNvCxnSpPr/>
      </xdr:nvCxnSpPr>
      <xdr:spPr>
        <a:xfrm flipV="1">
          <a:off x="9639300" y="14246861"/>
          <a:ext cx="838200" cy="8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74930</xdr:rowOff>
    </xdr:from>
    <xdr:to>
      <xdr:col>46</xdr:col>
      <xdr:colOff>38100</xdr:colOff>
      <xdr:row>84</xdr:row>
      <xdr:rowOff>5080</xdr:rowOff>
    </xdr:to>
    <xdr:sp macro="" textlink="">
      <xdr:nvSpPr>
        <xdr:cNvPr id="364" name="楕円 363"/>
        <xdr:cNvSpPr/>
      </xdr:nvSpPr>
      <xdr:spPr>
        <a:xfrm>
          <a:off x="869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97789</xdr:rowOff>
    </xdr:from>
    <xdr:to>
      <xdr:col>50</xdr:col>
      <xdr:colOff>114300</xdr:colOff>
      <xdr:row>83</xdr:row>
      <xdr:rowOff>125730</xdr:rowOff>
    </xdr:to>
    <xdr:cxnSp macro="">
      <xdr:nvCxnSpPr>
        <xdr:cNvPr id="365" name="直線コネクタ 364"/>
        <xdr:cNvCxnSpPr/>
      </xdr:nvCxnSpPr>
      <xdr:spPr>
        <a:xfrm flipV="1">
          <a:off x="8750300" y="143281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85089</xdr:rowOff>
    </xdr:from>
    <xdr:to>
      <xdr:col>41</xdr:col>
      <xdr:colOff>101600</xdr:colOff>
      <xdr:row>84</xdr:row>
      <xdr:rowOff>15239</xdr:rowOff>
    </xdr:to>
    <xdr:sp macro="" textlink="">
      <xdr:nvSpPr>
        <xdr:cNvPr id="366" name="楕円 365"/>
        <xdr:cNvSpPr/>
      </xdr:nvSpPr>
      <xdr:spPr>
        <a:xfrm>
          <a:off x="7810500" y="143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135889</xdr:rowOff>
    </xdr:to>
    <xdr:cxnSp macro="">
      <xdr:nvCxnSpPr>
        <xdr:cNvPr id="367" name="直線コネクタ 366"/>
        <xdr:cNvCxnSpPr/>
      </xdr:nvCxnSpPr>
      <xdr:spPr>
        <a:xfrm flipV="1">
          <a:off x="7861300" y="143560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96520</xdr:rowOff>
    </xdr:from>
    <xdr:to>
      <xdr:col>36</xdr:col>
      <xdr:colOff>165100</xdr:colOff>
      <xdr:row>84</xdr:row>
      <xdr:rowOff>26670</xdr:rowOff>
    </xdr:to>
    <xdr:sp macro="" textlink="">
      <xdr:nvSpPr>
        <xdr:cNvPr id="368" name="楕円 367"/>
        <xdr:cNvSpPr/>
      </xdr:nvSpPr>
      <xdr:spPr>
        <a:xfrm>
          <a:off x="6921500" y="143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135889</xdr:rowOff>
    </xdr:from>
    <xdr:to>
      <xdr:col>41</xdr:col>
      <xdr:colOff>50800</xdr:colOff>
      <xdr:row>83</xdr:row>
      <xdr:rowOff>147320</xdr:rowOff>
    </xdr:to>
    <xdr:cxnSp macro="">
      <xdr:nvCxnSpPr>
        <xdr:cNvPr id="369" name="直線コネクタ 368"/>
        <xdr:cNvCxnSpPr/>
      </xdr:nvCxnSpPr>
      <xdr:spPr>
        <a:xfrm flipV="1">
          <a:off x="6972300" y="1436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0" name="n_1aveValue【福祉施設】&#10;一人当たり面積"/>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71" name="n_2aveValue【福祉施設】&#10;一人当たり面積"/>
        <xdr:cNvSpPr txBox="1"/>
      </xdr:nvSpPr>
      <xdr:spPr>
        <a:xfrm>
          <a:off x="8515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2" name="n_3aveValue【福祉施設】&#10;一人当たり面積"/>
        <xdr:cNvSpPr txBox="1"/>
      </xdr:nvSpPr>
      <xdr:spPr>
        <a:xfrm>
          <a:off x="7626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3" name="n_4aveValue【福祉施設】&#10;一人当たり面積"/>
        <xdr:cNvSpPr txBox="1"/>
      </xdr:nvSpPr>
      <xdr:spPr>
        <a:xfrm>
          <a:off x="6737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165116</xdr:rowOff>
    </xdr:from>
    <xdr:ext cx="469744" cy="259045"/>
    <xdr:sp macro="" textlink="">
      <xdr:nvSpPr>
        <xdr:cNvPr id="374" name="n_1mainValue【福祉施設】&#10;一人当たり面積"/>
        <xdr:cNvSpPr txBox="1"/>
      </xdr:nvSpPr>
      <xdr:spPr>
        <a:xfrm>
          <a:off x="9391727" y="140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5" name="n_2mainValue【福祉施設】&#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31766</xdr:rowOff>
    </xdr:from>
    <xdr:ext cx="469744" cy="259045"/>
    <xdr:sp macro="" textlink="">
      <xdr:nvSpPr>
        <xdr:cNvPr id="376" name="n_3mainValue【福祉施設】&#10;一人当たり面積"/>
        <xdr:cNvSpPr txBox="1"/>
      </xdr:nvSpPr>
      <xdr:spPr>
        <a:xfrm>
          <a:off x="7626427" y="140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43197</xdr:rowOff>
    </xdr:from>
    <xdr:ext cx="469744" cy="259045"/>
    <xdr:sp macro="" textlink="">
      <xdr:nvSpPr>
        <xdr:cNvPr id="377" name="n_4mainValue【福祉施設】&#10;一人当たり面積"/>
        <xdr:cNvSpPr txBox="1"/>
      </xdr:nvSpPr>
      <xdr:spPr>
        <a:xfrm>
          <a:off x="6737427" y="1410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27305</xdr:rowOff>
    </xdr:from>
    <xdr:to>
      <xdr:col>24</xdr:col>
      <xdr:colOff>114300</xdr:colOff>
      <xdr:row>105</xdr:row>
      <xdr:rowOff>128905</xdr:rowOff>
    </xdr:to>
    <xdr:sp macro="" textlink="">
      <xdr:nvSpPr>
        <xdr:cNvPr id="418" name="楕円 417"/>
        <xdr:cNvSpPr/>
      </xdr:nvSpPr>
      <xdr:spPr>
        <a:xfrm>
          <a:off x="4584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5732</xdr:rowOff>
    </xdr:from>
    <xdr:ext cx="405111" cy="259045"/>
    <xdr:sp macro="" textlink="">
      <xdr:nvSpPr>
        <xdr:cNvPr id="419" name="【市民会館】&#10;有形固定資産減価償却率該当値テキスト"/>
        <xdr:cNvSpPr txBox="1"/>
      </xdr:nvSpPr>
      <xdr:spPr>
        <a:xfrm>
          <a:off x="4673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145414</xdr:rowOff>
    </xdr:from>
    <xdr:to>
      <xdr:col>20</xdr:col>
      <xdr:colOff>38100</xdr:colOff>
      <xdr:row>105</xdr:row>
      <xdr:rowOff>75564</xdr:rowOff>
    </xdr:to>
    <xdr:sp macro="" textlink="">
      <xdr:nvSpPr>
        <xdr:cNvPr id="420" name="楕円 419"/>
        <xdr:cNvSpPr/>
      </xdr:nvSpPr>
      <xdr:spPr>
        <a:xfrm>
          <a:off x="3746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24764</xdr:rowOff>
    </xdr:from>
    <xdr:to>
      <xdr:col>24</xdr:col>
      <xdr:colOff>63500</xdr:colOff>
      <xdr:row>105</xdr:row>
      <xdr:rowOff>78105</xdr:rowOff>
    </xdr:to>
    <xdr:cxnSp macro="">
      <xdr:nvCxnSpPr>
        <xdr:cNvPr id="421" name="直線コネクタ 420"/>
        <xdr:cNvCxnSpPr/>
      </xdr:nvCxnSpPr>
      <xdr:spPr>
        <a:xfrm>
          <a:off x="3797300" y="180270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2" name="楕円 421"/>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24764</xdr:rowOff>
    </xdr:to>
    <xdr:cxnSp macro="">
      <xdr:nvCxnSpPr>
        <xdr:cNvPr id="423" name="直線コネクタ 422"/>
        <xdr:cNvCxnSpPr/>
      </xdr:nvCxnSpPr>
      <xdr:spPr>
        <a:xfrm>
          <a:off x="2908300" y="179755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40639</xdr:rowOff>
    </xdr:from>
    <xdr:to>
      <xdr:col>10</xdr:col>
      <xdr:colOff>165100</xdr:colOff>
      <xdr:row>104</xdr:row>
      <xdr:rowOff>142239</xdr:rowOff>
    </xdr:to>
    <xdr:sp macro="" textlink="">
      <xdr:nvSpPr>
        <xdr:cNvPr id="424" name="楕円 423"/>
        <xdr:cNvSpPr/>
      </xdr:nvSpPr>
      <xdr:spPr>
        <a:xfrm>
          <a:off x="196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91439</xdr:rowOff>
    </xdr:from>
    <xdr:to>
      <xdr:col>15</xdr:col>
      <xdr:colOff>50800</xdr:colOff>
      <xdr:row>104</xdr:row>
      <xdr:rowOff>144780</xdr:rowOff>
    </xdr:to>
    <xdr:cxnSp macro="">
      <xdr:nvCxnSpPr>
        <xdr:cNvPr id="425" name="直線コネクタ 424"/>
        <xdr:cNvCxnSpPr/>
      </xdr:nvCxnSpPr>
      <xdr:spPr>
        <a:xfrm>
          <a:off x="2019300" y="17922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158750</xdr:rowOff>
    </xdr:from>
    <xdr:to>
      <xdr:col>6</xdr:col>
      <xdr:colOff>38100</xdr:colOff>
      <xdr:row>105</xdr:row>
      <xdr:rowOff>88900</xdr:rowOff>
    </xdr:to>
    <xdr:sp macro="" textlink="">
      <xdr:nvSpPr>
        <xdr:cNvPr id="426" name="楕円 425"/>
        <xdr:cNvSpPr/>
      </xdr:nvSpPr>
      <xdr:spPr>
        <a:xfrm>
          <a:off x="107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91439</xdr:rowOff>
    </xdr:from>
    <xdr:to>
      <xdr:col>10</xdr:col>
      <xdr:colOff>114300</xdr:colOff>
      <xdr:row>105</xdr:row>
      <xdr:rowOff>38100</xdr:rowOff>
    </xdr:to>
    <xdr:cxnSp macro="">
      <xdr:nvCxnSpPr>
        <xdr:cNvPr id="427" name="直線コネクタ 426"/>
        <xdr:cNvCxnSpPr/>
      </xdr:nvCxnSpPr>
      <xdr:spPr>
        <a:xfrm flipV="1">
          <a:off x="1130300" y="17922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66691</xdr:rowOff>
    </xdr:from>
    <xdr:ext cx="405111" cy="259045"/>
    <xdr:sp macro="" textlink="">
      <xdr:nvSpPr>
        <xdr:cNvPr id="432" name="n_1mainValue【市民会館】&#10;有形固定資産減価償却率"/>
        <xdr:cNvSpPr txBox="1"/>
      </xdr:nvSpPr>
      <xdr:spPr>
        <a:xfrm>
          <a:off x="35820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33" name="n_2mainValue【市民会館】&#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133366</xdr:rowOff>
    </xdr:from>
    <xdr:ext cx="405111" cy="259045"/>
    <xdr:sp macro="" textlink="">
      <xdr:nvSpPr>
        <xdr:cNvPr id="434" name="n_3mainValue【市民会館】&#10;有形固定資産減価償却率"/>
        <xdr:cNvSpPr txBox="1"/>
      </xdr:nvSpPr>
      <xdr:spPr>
        <a:xfrm>
          <a:off x="1816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80027</xdr:rowOff>
    </xdr:from>
    <xdr:ext cx="405111" cy="259045"/>
    <xdr:sp macro="" textlink="">
      <xdr:nvSpPr>
        <xdr:cNvPr id="435" name="n_4mainValue【市民会館】&#10;有形固定資産減価償却率"/>
        <xdr:cNvSpPr txBox="1"/>
      </xdr:nvSpPr>
      <xdr:spPr>
        <a:xfrm>
          <a:off x="927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77" name="楕円 476"/>
        <xdr:cNvSpPr/>
      </xdr:nvSpPr>
      <xdr:spPr>
        <a:xfrm>
          <a:off x="10426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84200</xdr:rowOff>
    </xdr:from>
    <xdr:ext cx="469744" cy="259045"/>
    <xdr:sp macro="" textlink="">
      <xdr:nvSpPr>
        <xdr:cNvPr id="478" name="【市民会館】&#10;一人当たり面積該当値テキスト"/>
        <xdr:cNvSpPr txBox="1"/>
      </xdr:nvSpPr>
      <xdr:spPr>
        <a:xfrm>
          <a:off x="10515600"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69487</xdr:rowOff>
    </xdr:from>
    <xdr:to>
      <xdr:col>50</xdr:col>
      <xdr:colOff>165100</xdr:colOff>
      <xdr:row>106</xdr:row>
      <xdr:rowOff>171087</xdr:rowOff>
    </xdr:to>
    <xdr:sp macro="" textlink="">
      <xdr:nvSpPr>
        <xdr:cNvPr id="479" name="楕円 478"/>
        <xdr:cNvSpPr/>
      </xdr:nvSpPr>
      <xdr:spPr>
        <a:xfrm>
          <a:off x="9588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112123</xdr:rowOff>
    </xdr:from>
    <xdr:to>
      <xdr:col>55</xdr:col>
      <xdr:colOff>0</xdr:colOff>
      <xdr:row>106</xdr:row>
      <xdr:rowOff>120287</xdr:rowOff>
    </xdr:to>
    <xdr:cxnSp macro="">
      <xdr:nvCxnSpPr>
        <xdr:cNvPr id="480" name="直線コネクタ 479"/>
        <xdr:cNvCxnSpPr/>
      </xdr:nvCxnSpPr>
      <xdr:spPr>
        <a:xfrm flipV="1">
          <a:off x="9639300" y="182858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80918</xdr:rowOff>
    </xdr:from>
    <xdr:to>
      <xdr:col>46</xdr:col>
      <xdr:colOff>38100</xdr:colOff>
      <xdr:row>107</xdr:row>
      <xdr:rowOff>11068</xdr:rowOff>
    </xdr:to>
    <xdr:sp macro="" textlink="">
      <xdr:nvSpPr>
        <xdr:cNvPr id="481" name="楕円 480"/>
        <xdr:cNvSpPr/>
      </xdr:nvSpPr>
      <xdr:spPr>
        <a:xfrm>
          <a:off x="869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120287</xdr:rowOff>
    </xdr:from>
    <xdr:to>
      <xdr:col>50</xdr:col>
      <xdr:colOff>114300</xdr:colOff>
      <xdr:row>106</xdr:row>
      <xdr:rowOff>131718</xdr:rowOff>
    </xdr:to>
    <xdr:cxnSp macro="">
      <xdr:nvCxnSpPr>
        <xdr:cNvPr id="482" name="直線コネクタ 481"/>
        <xdr:cNvCxnSpPr/>
      </xdr:nvCxnSpPr>
      <xdr:spPr>
        <a:xfrm flipV="1">
          <a:off x="8750300" y="182939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90714</xdr:rowOff>
    </xdr:from>
    <xdr:to>
      <xdr:col>41</xdr:col>
      <xdr:colOff>101600</xdr:colOff>
      <xdr:row>107</xdr:row>
      <xdr:rowOff>20864</xdr:rowOff>
    </xdr:to>
    <xdr:sp macro="" textlink="">
      <xdr:nvSpPr>
        <xdr:cNvPr id="483" name="楕円 482"/>
        <xdr:cNvSpPr/>
      </xdr:nvSpPr>
      <xdr:spPr>
        <a:xfrm>
          <a:off x="781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131718</xdr:rowOff>
    </xdr:from>
    <xdr:to>
      <xdr:col>45</xdr:col>
      <xdr:colOff>177800</xdr:colOff>
      <xdr:row>106</xdr:row>
      <xdr:rowOff>141514</xdr:rowOff>
    </xdr:to>
    <xdr:cxnSp macro="">
      <xdr:nvCxnSpPr>
        <xdr:cNvPr id="484" name="直線コネクタ 483"/>
        <xdr:cNvCxnSpPr/>
      </xdr:nvCxnSpPr>
      <xdr:spPr>
        <a:xfrm flipV="1">
          <a:off x="7861300" y="1830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100512</xdr:rowOff>
    </xdr:from>
    <xdr:to>
      <xdr:col>36</xdr:col>
      <xdr:colOff>165100</xdr:colOff>
      <xdr:row>104</xdr:row>
      <xdr:rowOff>30662</xdr:rowOff>
    </xdr:to>
    <xdr:sp macro="" textlink="">
      <xdr:nvSpPr>
        <xdr:cNvPr id="485" name="楕円 484"/>
        <xdr:cNvSpPr/>
      </xdr:nvSpPr>
      <xdr:spPr>
        <a:xfrm>
          <a:off x="692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151312</xdr:rowOff>
    </xdr:from>
    <xdr:to>
      <xdr:col>41</xdr:col>
      <xdr:colOff>50800</xdr:colOff>
      <xdr:row>106</xdr:row>
      <xdr:rowOff>141514</xdr:rowOff>
    </xdr:to>
    <xdr:cxnSp macro="">
      <xdr:nvCxnSpPr>
        <xdr:cNvPr id="486" name="直線コネクタ 485"/>
        <xdr:cNvCxnSpPr/>
      </xdr:nvCxnSpPr>
      <xdr:spPr>
        <a:xfrm>
          <a:off x="6972300" y="17810662"/>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16164</xdr:rowOff>
    </xdr:from>
    <xdr:ext cx="469744" cy="259045"/>
    <xdr:sp macro="" textlink="">
      <xdr:nvSpPr>
        <xdr:cNvPr id="491" name="n_1mainValue【市民会館】&#10;一人当たり面積"/>
        <xdr:cNvSpPr txBox="1"/>
      </xdr:nvSpPr>
      <xdr:spPr>
        <a:xfrm>
          <a:off x="9391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2195</xdr:rowOff>
    </xdr:from>
    <xdr:ext cx="469744" cy="259045"/>
    <xdr:sp macro="" textlink="">
      <xdr:nvSpPr>
        <xdr:cNvPr id="492" name="n_2mainValue【市民会館】&#10;一人当たり面積"/>
        <xdr:cNvSpPr txBox="1"/>
      </xdr:nvSpPr>
      <xdr:spPr>
        <a:xfrm>
          <a:off x="8515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37391</xdr:rowOff>
    </xdr:from>
    <xdr:ext cx="469744" cy="259045"/>
    <xdr:sp macro="" textlink="">
      <xdr:nvSpPr>
        <xdr:cNvPr id="493" name="n_3mainValue【市民会館】&#10;一人当たり面積"/>
        <xdr:cNvSpPr txBox="1"/>
      </xdr:nvSpPr>
      <xdr:spPr>
        <a:xfrm>
          <a:off x="7626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47189</xdr:rowOff>
    </xdr:from>
    <xdr:ext cx="469744" cy="259045"/>
    <xdr:sp macro="" textlink="">
      <xdr:nvSpPr>
        <xdr:cNvPr id="494" name="n_4mainValue【市民会館】&#10;一人当たり面積"/>
        <xdr:cNvSpPr txBox="1"/>
      </xdr:nvSpPr>
      <xdr:spPr>
        <a:xfrm>
          <a:off x="67374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4"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29210</xdr:rowOff>
    </xdr:from>
    <xdr:to>
      <xdr:col>85</xdr:col>
      <xdr:colOff>177800</xdr:colOff>
      <xdr:row>33</xdr:row>
      <xdr:rowOff>130810</xdr:rowOff>
    </xdr:to>
    <xdr:sp macro="" textlink="">
      <xdr:nvSpPr>
        <xdr:cNvPr id="535" name="楕円 534"/>
        <xdr:cNvSpPr/>
      </xdr:nvSpPr>
      <xdr:spPr>
        <a:xfrm>
          <a:off x="16268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151782</xdr:rowOff>
    </xdr:from>
    <xdr:ext cx="405111" cy="259045"/>
    <xdr:sp macro="" textlink="">
      <xdr:nvSpPr>
        <xdr:cNvPr id="536" name="【一般廃棄物処理施設】&#10;有形固定資産減価償却率該当値テキスト"/>
        <xdr:cNvSpPr txBox="1"/>
      </xdr:nvSpPr>
      <xdr:spPr>
        <a:xfrm>
          <a:off x="16357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153035</xdr:rowOff>
    </xdr:from>
    <xdr:to>
      <xdr:col>81</xdr:col>
      <xdr:colOff>101600</xdr:colOff>
      <xdr:row>33</xdr:row>
      <xdr:rowOff>83185</xdr:rowOff>
    </xdr:to>
    <xdr:sp macro="" textlink="">
      <xdr:nvSpPr>
        <xdr:cNvPr id="537" name="楕円 536"/>
        <xdr:cNvSpPr/>
      </xdr:nvSpPr>
      <xdr:spPr>
        <a:xfrm>
          <a:off x="15430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32385</xdr:rowOff>
    </xdr:from>
    <xdr:to>
      <xdr:col>85</xdr:col>
      <xdr:colOff>127000</xdr:colOff>
      <xdr:row>33</xdr:row>
      <xdr:rowOff>80010</xdr:rowOff>
    </xdr:to>
    <xdr:cxnSp macro="">
      <xdr:nvCxnSpPr>
        <xdr:cNvPr id="538" name="直線コネクタ 537"/>
        <xdr:cNvCxnSpPr/>
      </xdr:nvCxnSpPr>
      <xdr:spPr>
        <a:xfrm>
          <a:off x="15481300" y="56902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141605</xdr:rowOff>
    </xdr:from>
    <xdr:to>
      <xdr:col>76</xdr:col>
      <xdr:colOff>165100</xdr:colOff>
      <xdr:row>33</xdr:row>
      <xdr:rowOff>71755</xdr:rowOff>
    </xdr:to>
    <xdr:sp macro="" textlink="">
      <xdr:nvSpPr>
        <xdr:cNvPr id="539" name="楕円 538"/>
        <xdr:cNvSpPr/>
      </xdr:nvSpPr>
      <xdr:spPr>
        <a:xfrm>
          <a:off x="145415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20955</xdr:rowOff>
    </xdr:from>
    <xdr:to>
      <xdr:col>81</xdr:col>
      <xdr:colOff>50800</xdr:colOff>
      <xdr:row>33</xdr:row>
      <xdr:rowOff>32385</xdr:rowOff>
    </xdr:to>
    <xdr:cxnSp macro="">
      <xdr:nvCxnSpPr>
        <xdr:cNvPr id="540" name="直線コネクタ 539"/>
        <xdr:cNvCxnSpPr/>
      </xdr:nvCxnSpPr>
      <xdr:spPr>
        <a:xfrm>
          <a:off x="14592300" y="5678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128270</xdr:rowOff>
    </xdr:from>
    <xdr:to>
      <xdr:col>72</xdr:col>
      <xdr:colOff>38100</xdr:colOff>
      <xdr:row>33</xdr:row>
      <xdr:rowOff>58420</xdr:rowOff>
    </xdr:to>
    <xdr:sp macro="" textlink="">
      <xdr:nvSpPr>
        <xdr:cNvPr id="541" name="楕円 540"/>
        <xdr:cNvSpPr/>
      </xdr:nvSpPr>
      <xdr:spPr>
        <a:xfrm>
          <a:off x="13652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xdr:rowOff>
    </xdr:from>
    <xdr:to>
      <xdr:col>76</xdr:col>
      <xdr:colOff>114300</xdr:colOff>
      <xdr:row>33</xdr:row>
      <xdr:rowOff>20955</xdr:rowOff>
    </xdr:to>
    <xdr:cxnSp macro="">
      <xdr:nvCxnSpPr>
        <xdr:cNvPr id="542" name="直線コネクタ 541"/>
        <xdr:cNvCxnSpPr/>
      </xdr:nvCxnSpPr>
      <xdr:spPr>
        <a:xfrm>
          <a:off x="13703300" y="56654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43" name="楕円 542"/>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7620</xdr:rowOff>
    </xdr:from>
    <xdr:to>
      <xdr:col>71</xdr:col>
      <xdr:colOff>177800</xdr:colOff>
      <xdr:row>39</xdr:row>
      <xdr:rowOff>11430</xdr:rowOff>
    </xdr:to>
    <xdr:cxnSp macro="">
      <xdr:nvCxnSpPr>
        <xdr:cNvPr id="544" name="直線コネクタ 543"/>
        <xdr:cNvCxnSpPr/>
      </xdr:nvCxnSpPr>
      <xdr:spPr>
        <a:xfrm flipV="1">
          <a:off x="12814300" y="5665470"/>
          <a:ext cx="889000" cy="10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5"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6"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47"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99712</xdr:rowOff>
    </xdr:from>
    <xdr:ext cx="405111" cy="259045"/>
    <xdr:sp macro="" textlink="">
      <xdr:nvSpPr>
        <xdr:cNvPr id="549" name="n_1mainValue【一般廃棄物処理施設】&#10;有形固定資産減価償却率"/>
        <xdr:cNvSpPr txBox="1"/>
      </xdr:nvSpPr>
      <xdr:spPr>
        <a:xfrm>
          <a:off x="15266044" y="541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88282</xdr:rowOff>
    </xdr:from>
    <xdr:ext cx="405111" cy="259045"/>
    <xdr:sp macro="" textlink="">
      <xdr:nvSpPr>
        <xdr:cNvPr id="550" name="n_2mainValue【一般廃棄物処理施設】&#10;有形固定資産減価償却率"/>
        <xdr:cNvSpPr txBox="1"/>
      </xdr:nvSpPr>
      <xdr:spPr>
        <a:xfrm>
          <a:off x="1438974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74947</xdr:rowOff>
    </xdr:from>
    <xdr:ext cx="405111" cy="259045"/>
    <xdr:sp macro="" textlink="">
      <xdr:nvSpPr>
        <xdr:cNvPr id="551" name="n_3mainValue【一般廃棄物処理施設】&#10;有形固定資産減価償却率"/>
        <xdr:cNvSpPr txBox="1"/>
      </xdr:nvSpPr>
      <xdr:spPr>
        <a:xfrm>
          <a:off x="13500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52" name="n_4mainValue【一般廃棄物処理施設】&#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144478</xdr:rowOff>
    </xdr:from>
    <xdr:to>
      <xdr:col>116</xdr:col>
      <xdr:colOff>114300</xdr:colOff>
      <xdr:row>40</xdr:row>
      <xdr:rowOff>74628</xdr:rowOff>
    </xdr:to>
    <xdr:sp macro="" textlink="">
      <xdr:nvSpPr>
        <xdr:cNvPr id="590" name="楕円 589"/>
        <xdr:cNvSpPr/>
      </xdr:nvSpPr>
      <xdr:spPr>
        <a:xfrm>
          <a:off x="22110700" y="68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122905</xdr:rowOff>
    </xdr:from>
    <xdr:ext cx="599010" cy="259045"/>
    <xdr:sp macro="" textlink="">
      <xdr:nvSpPr>
        <xdr:cNvPr id="591" name="【一般廃棄物処理施設】&#10;一人当たり有形固定資産（償却資産）額該当値テキスト"/>
        <xdr:cNvSpPr txBox="1"/>
      </xdr:nvSpPr>
      <xdr:spPr>
        <a:xfrm>
          <a:off x="22199600" y="68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122731</xdr:rowOff>
    </xdr:from>
    <xdr:to>
      <xdr:col>112</xdr:col>
      <xdr:colOff>38100</xdr:colOff>
      <xdr:row>40</xdr:row>
      <xdr:rowOff>52881</xdr:rowOff>
    </xdr:to>
    <xdr:sp macro="" textlink="">
      <xdr:nvSpPr>
        <xdr:cNvPr id="592" name="楕円 591"/>
        <xdr:cNvSpPr/>
      </xdr:nvSpPr>
      <xdr:spPr>
        <a:xfrm>
          <a:off x="21272500" y="68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2081</xdr:rowOff>
    </xdr:from>
    <xdr:to>
      <xdr:col>116</xdr:col>
      <xdr:colOff>63500</xdr:colOff>
      <xdr:row>40</xdr:row>
      <xdr:rowOff>23828</xdr:rowOff>
    </xdr:to>
    <xdr:cxnSp macro="">
      <xdr:nvCxnSpPr>
        <xdr:cNvPr id="593" name="直線コネクタ 592"/>
        <xdr:cNvCxnSpPr/>
      </xdr:nvCxnSpPr>
      <xdr:spPr>
        <a:xfrm>
          <a:off x="21323300" y="6860081"/>
          <a:ext cx="8382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131041</xdr:rowOff>
    </xdr:from>
    <xdr:to>
      <xdr:col>107</xdr:col>
      <xdr:colOff>101600</xdr:colOff>
      <xdr:row>40</xdr:row>
      <xdr:rowOff>61191</xdr:rowOff>
    </xdr:to>
    <xdr:sp macro="" textlink="">
      <xdr:nvSpPr>
        <xdr:cNvPr id="594" name="楕円 593"/>
        <xdr:cNvSpPr/>
      </xdr:nvSpPr>
      <xdr:spPr>
        <a:xfrm>
          <a:off x="20383500" y="6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2081</xdr:rowOff>
    </xdr:from>
    <xdr:to>
      <xdr:col>111</xdr:col>
      <xdr:colOff>177800</xdr:colOff>
      <xdr:row>40</xdr:row>
      <xdr:rowOff>10391</xdr:rowOff>
    </xdr:to>
    <xdr:cxnSp macro="">
      <xdr:nvCxnSpPr>
        <xdr:cNvPr id="595" name="直線コネクタ 594"/>
        <xdr:cNvCxnSpPr/>
      </xdr:nvCxnSpPr>
      <xdr:spPr>
        <a:xfrm flipV="1">
          <a:off x="20434300" y="6860081"/>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137393</xdr:rowOff>
    </xdr:from>
    <xdr:to>
      <xdr:col>102</xdr:col>
      <xdr:colOff>165100</xdr:colOff>
      <xdr:row>40</xdr:row>
      <xdr:rowOff>67543</xdr:rowOff>
    </xdr:to>
    <xdr:sp macro="" textlink="">
      <xdr:nvSpPr>
        <xdr:cNvPr id="596" name="楕円 595"/>
        <xdr:cNvSpPr/>
      </xdr:nvSpPr>
      <xdr:spPr>
        <a:xfrm>
          <a:off x="19494500" y="6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10391</xdr:rowOff>
    </xdr:from>
    <xdr:to>
      <xdr:col>107</xdr:col>
      <xdr:colOff>50800</xdr:colOff>
      <xdr:row>40</xdr:row>
      <xdr:rowOff>16743</xdr:rowOff>
    </xdr:to>
    <xdr:cxnSp macro="">
      <xdr:nvCxnSpPr>
        <xdr:cNvPr id="597" name="直線コネクタ 596"/>
        <xdr:cNvCxnSpPr/>
      </xdr:nvCxnSpPr>
      <xdr:spPr>
        <a:xfrm flipV="1">
          <a:off x="19545300" y="6868391"/>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16450</xdr:rowOff>
    </xdr:from>
    <xdr:to>
      <xdr:col>98</xdr:col>
      <xdr:colOff>38100</xdr:colOff>
      <xdr:row>41</xdr:row>
      <xdr:rowOff>118050</xdr:rowOff>
    </xdr:to>
    <xdr:sp macro="" textlink="">
      <xdr:nvSpPr>
        <xdr:cNvPr id="598" name="楕円 597"/>
        <xdr:cNvSpPr/>
      </xdr:nvSpPr>
      <xdr:spPr>
        <a:xfrm>
          <a:off x="18605500" y="70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16743</xdr:rowOff>
    </xdr:from>
    <xdr:to>
      <xdr:col>102</xdr:col>
      <xdr:colOff>114300</xdr:colOff>
      <xdr:row>41</xdr:row>
      <xdr:rowOff>67250</xdr:rowOff>
    </xdr:to>
    <xdr:cxnSp macro="">
      <xdr:nvCxnSpPr>
        <xdr:cNvPr id="599" name="直線コネクタ 598"/>
        <xdr:cNvCxnSpPr/>
      </xdr:nvCxnSpPr>
      <xdr:spPr>
        <a:xfrm flipV="1">
          <a:off x="18656300" y="6874743"/>
          <a:ext cx="889000" cy="2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44008</xdr:rowOff>
    </xdr:from>
    <xdr:ext cx="599010" cy="259045"/>
    <xdr:sp macro="" textlink="">
      <xdr:nvSpPr>
        <xdr:cNvPr id="604" name="n_1mainValue【一般廃棄物処理施設】&#10;一人当たり有形固定資産（償却資産）額"/>
        <xdr:cNvSpPr txBox="1"/>
      </xdr:nvSpPr>
      <xdr:spPr>
        <a:xfrm>
          <a:off x="21011095" y="690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52318</xdr:rowOff>
    </xdr:from>
    <xdr:ext cx="599010" cy="259045"/>
    <xdr:sp macro="" textlink="">
      <xdr:nvSpPr>
        <xdr:cNvPr id="605" name="n_2mainValue【一般廃棄物処理施設】&#10;一人当たり有形固定資産（償却資産）額"/>
        <xdr:cNvSpPr txBox="1"/>
      </xdr:nvSpPr>
      <xdr:spPr>
        <a:xfrm>
          <a:off x="20134795" y="691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58670</xdr:rowOff>
    </xdr:from>
    <xdr:ext cx="599010" cy="259045"/>
    <xdr:sp macro="" textlink="">
      <xdr:nvSpPr>
        <xdr:cNvPr id="606" name="n_3mainValue【一般廃棄物処理施設】&#10;一人当たり有形固定資産（償却資産）額"/>
        <xdr:cNvSpPr txBox="1"/>
      </xdr:nvSpPr>
      <xdr:spPr>
        <a:xfrm>
          <a:off x="19245795" y="69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109177</xdr:rowOff>
    </xdr:from>
    <xdr:ext cx="534377" cy="259045"/>
    <xdr:sp macro="" textlink="">
      <xdr:nvSpPr>
        <xdr:cNvPr id="607" name="n_4mainValue【一般廃棄物処理施設】&#10;一人当たり有形固定資産（償却資産）額"/>
        <xdr:cNvSpPr txBox="1"/>
      </xdr:nvSpPr>
      <xdr:spPr>
        <a:xfrm>
          <a:off x="18389111" y="71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110490</xdr:rowOff>
    </xdr:from>
    <xdr:to>
      <xdr:col>85</xdr:col>
      <xdr:colOff>177800</xdr:colOff>
      <xdr:row>59</xdr:row>
      <xdr:rowOff>40640</xdr:rowOff>
    </xdr:to>
    <xdr:sp macro="" textlink="">
      <xdr:nvSpPr>
        <xdr:cNvPr id="647" name="楕円 646"/>
        <xdr:cNvSpPr/>
      </xdr:nvSpPr>
      <xdr:spPr>
        <a:xfrm>
          <a:off x="162687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133367</xdr:rowOff>
    </xdr:from>
    <xdr:ext cx="405111" cy="259045"/>
    <xdr:sp macro="" textlink="">
      <xdr:nvSpPr>
        <xdr:cNvPr id="648" name="【保健センター・保健所】&#10;有形固定資産減価償却率該当値テキスト"/>
        <xdr:cNvSpPr txBox="1"/>
      </xdr:nvSpPr>
      <xdr:spPr>
        <a:xfrm>
          <a:off x="16357600"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87630</xdr:rowOff>
    </xdr:from>
    <xdr:to>
      <xdr:col>81</xdr:col>
      <xdr:colOff>101600</xdr:colOff>
      <xdr:row>59</xdr:row>
      <xdr:rowOff>17780</xdr:rowOff>
    </xdr:to>
    <xdr:sp macro="" textlink="">
      <xdr:nvSpPr>
        <xdr:cNvPr id="649" name="楕円 648"/>
        <xdr:cNvSpPr/>
      </xdr:nvSpPr>
      <xdr:spPr>
        <a:xfrm>
          <a:off x="15430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138430</xdr:rowOff>
    </xdr:from>
    <xdr:to>
      <xdr:col>85</xdr:col>
      <xdr:colOff>127000</xdr:colOff>
      <xdr:row>58</xdr:row>
      <xdr:rowOff>161290</xdr:rowOff>
    </xdr:to>
    <xdr:cxnSp macro="">
      <xdr:nvCxnSpPr>
        <xdr:cNvPr id="650" name="直線コネクタ 649"/>
        <xdr:cNvCxnSpPr/>
      </xdr:nvCxnSpPr>
      <xdr:spPr>
        <a:xfrm>
          <a:off x="15481300" y="100825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62230</xdr:rowOff>
    </xdr:from>
    <xdr:to>
      <xdr:col>76</xdr:col>
      <xdr:colOff>165100</xdr:colOff>
      <xdr:row>58</xdr:row>
      <xdr:rowOff>163830</xdr:rowOff>
    </xdr:to>
    <xdr:sp macro="" textlink="">
      <xdr:nvSpPr>
        <xdr:cNvPr id="651" name="楕円 650"/>
        <xdr:cNvSpPr/>
      </xdr:nvSpPr>
      <xdr:spPr>
        <a:xfrm>
          <a:off x="14541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113030</xdr:rowOff>
    </xdr:from>
    <xdr:to>
      <xdr:col>81</xdr:col>
      <xdr:colOff>50800</xdr:colOff>
      <xdr:row>58</xdr:row>
      <xdr:rowOff>138430</xdr:rowOff>
    </xdr:to>
    <xdr:cxnSp macro="">
      <xdr:nvCxnSpPr>
        <xdr:cNvPr id="652" name="直線コネクタ 651"/>
        <xdr:cNvCxnSpPr/>
      </xdr:nvCxnSpPr>
      <xdr:spPr>
        <a:xfrm>
          <a:off x="14592300" y="100571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36830</xdr:rowOff>
    </xdr:from>
    <xdr:to>
      <xdr:col>72</xdr:col>
      <xdr:colOff>38100</xdr:colOff>
      <xdr:row>58</xdr:row>
      <xdr:rowOff>138430</xdr:rowOff>
    </xdr:to>
    <xdr:sp macro="" textlink="">
      <xdr:nvSpPr>
        <xdr:cNvPr id="653" name="楕円 652"/>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113030</xdr:rowOff>
    </xdr:to>
    <xdr:cxnSp macro="">
      <xdr:nvCxnSpPr>
        <xdr:cNvPr id="654" name="直線コネクタ 653"/>
        <xdr:cNvCxnSpPr/>
      </xdr:nvCxnSpPr>
      <xdr:spPr>
        <a:xfrm>
          <a:off x="13703300" y="100317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60960</xdr:rowOff>
    </xdr:from>
    <xdr:to>
      <xdr:col>67</xdr:col>
      <xdr:colOff>101600</xdr:colOff>
      <xdr:row>58</xdr:row>
      <xdr:rowOff>162560</xdr:rowOff>
    </xdr:to>
    <xdr:sp macro="" textlink="">
      <xdr:nvSpPr>
        <xdr:cNvPr id="655" name="楕円 654"/>
        <xdr:cNvSpPr/>
      </xdr:nvSpPr>
      <xdr:spPr>
        <a:xfrm>
          <a:off x="1276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87630</xdr:rowOff>
    </xdr:from>
    <xdr:to>
      <xdr:col>71</xdr:col>
      <xdr:colOff>177800</xdr:colOff>
      <xdr:row>58</xdr:row>
      <xdr:rowOff>111760</xdr:rowOff>
    </xdr:to>
    <xdr:cxnSp macro="">
      <xdr:nvCxnSpPr>
        <xdr:cNvPr id="656" name="直線コネクタ 655"/>
        <xdr:cNvCxnSpPr/>
      </xdr:nvCxnSpPr>
      <xdr:spPr>
        <a:xfrm flipV="1">
          <a:off x="12814300" y="1003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58"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34307</xdr:rowOff>
    </xdr:from>
    <xdr:ext cx="405111" cy="259045"/>
    <xdr:sp macro="" textlink="">
      <xdr:nvSpPr>
        <xdr:cNvPr id="661" name="n_1mainValue【保健センター・保健所】&#10;有形固定資産減価償却率"/>
        <xdr:cNvSpPr txBox="1"/>
      </xdr:nvSpPr>
      <xdr:spPr>
        <a:xfrm>
          <a:off x="15266044" y="980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8907</xdr:rowOff>
    </xdr:from>
    <xdr:ext cx="405111" cy="259045"/>
    <xdr:sp macro="" textlink="">
      <xdr:nvSpPr>
        <xdr:cNvPr id="662" name="n_2mainValue【保健センター・保健所】&#10;有形固定資産減価償却率"/>
        <xdr:cNvSpPr txBox="1"/>
      </xdr:nvSpPr>
      <xdr:spPr>
        <a:xfrm>
          <a:off x="14389744" y="978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154957</xdr:rowOff>
    </xdr:from>
    <xdr:ext cx="405111" cy="259045"/>
    <xdr:sp macro="" textlink="">
      <xdr:nvSpPr>
        <xdr:cNvPr id="663" name="n_3mainValue【保健センター・保健所】&#10;有形固定資産減価償却率"/>
        <xdr:cNvSpPr txBox="1"/>
      </xdr:nvSpPr>
      <xdr:spPr>
        <a:xfrm>
          <a:off x="13500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7637</xdr:rowOff>
    </xdr:from>
    <xdr:ext cx="405111" cy="259045"/>
    <xdr:sp macro="" textlink="">
      <xdr:nvSpPr>
        <xdr:cNvPr id="664" name="n_4mainValue【保健センター・保健所】&#10;有形固定資産減価償却率"/>
        <xdr:cNvSpPr txBox="1"/>
      </xdr:nvSpPr>
      <xdr:spPr>
        <a:xfrm>
          <a:off x="126117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4" name="楕円 703"/>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705"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147320</xdr:rowOff>
    </xdr:from>
    <xdr:to>
      <xdr:col>112</xdr:col>
      <xdr:colOff>38100</xdr:colOff>
      <xdr:row>62</xdr:row>
      <xdr:rowOff>77470</xdr:rowOff>
    </xdr:to>
    <xdr:sp macro="" textlink="">
      <xdr:nvSpPr>
        <xdr:cNvPr id="706" name="楕円 705"/>
        <xdr:cNvSpPr/>
      </xdr:nvSpPr>
      <xdr:spPr>
        <a:xfrm>
          <a:off x="2127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26670</xdr:rowOff>
    </xdr:to>
    <xdr:cxnSp macro="">
      <xdr:nvCxnSpPr>
        <xdr:cNvPr id="707" name="直線コネクタ 706"/>
        <xdr:cNvCxnSpPr/>
      </xdr:nvCxnSpPr>
      <xdr:spPr>
        <a:xfrm flipV="1">
          <a:off x="21323300" y="1064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08" name="楕円 707"/>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26670</xdr:rowOff>
    </xdr:from>
    <xdr:to>
      <xdr:col>111</xdr:col>
      <xdr:colOff>177800</xdr:colOff>
      <xdr:row>62</xdr:row>
      <xdr:rowOff>38100</xdr:rowOff>
    </xdr:to>
    <xdr:cxnSp macro="">
      <xdr:nvCxnSpPr>
        <xdr:cNvPr id="709" name="直線コネクタ 708"/>
        <xdr:cNvCxnSpPr/>
      </xdr:nvCxnSpPr>
      <xdr:spPr>
        <a:xfrm flipV="1">
          <a:off x="20434300" y="10656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10" name="楕円 709"/>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45720</xdr:rowOff>
    </xdr:to>
    <xdr:cxnSp macro="">
      <xdr:nvCxnSpPr>
        <xdr:cNvPr id="711" name="直線コネクタ 710"/>
        <xdr:cNvCxnSpPr/>
      </xdr:nvCxnSpPr>
      <xdr:spPr>
        <a:xfrm flipV="1">
          <a:off x="19545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12" name="楕円 711"/>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62</xdr:row>
      <xdr:rowOff>45720</xdr:rowOff>
    </xdr:to>
    <xdr:cxnSp macro="">
      <xdr:nvCxnSpPr>
        <xdr:cNvPr id="713" name="直線コネクタ 712"/>
        <xdr:cNvCxnSpPr/>
      </xdr:nvCxnSpPr>
      <xdr:spPr>
        <a:xfrm>
          <a:off x="18656300" y="10401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717" name="n_4aveValue【保健センター・保健所】&#10;一人当たり面積"/>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68597</xdr:rowOff>
    </xdr:from>
    <xdr:ext cx="469744" cy="259045"/>
    <xdr:sp macro="" textlink="">
      <xdr:nvSpPr>
        <xdr:cNvPr id="718" name="n_1mainValue【保健センター・保健所】&#10;一人当たり面積"/>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9"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20"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21" name="n_4main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1"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762" name="楕円 761"/>
        <xdr:cNvSpPr/>
      </xdr:nvSpPr>
      <xdr:spPr>
        <a:xfrm>
          <a:off x="16268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60977</xdr:rowOff>
    </xdr:from>
    <xdr:ext cx="405111" cy="259045"/>
    <xdr:sp macro="" textlink="">
      <xdr:nvSpPr>
        <xdr:cNvPr id="763" name="【消防施設】&#10;有形固定資産減価償却率該当値テキスト"/>
        <xdr:cNvSpPr txBox="1"/>
      </xdr:nvSpPr>
      <xdr:spPr>
        <a:xfrm>
          <a:off x="16357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141605</xdr:rowOff>
    </xdr:from>
    <xdr:to>
      <xdr:col>81</xdr:col>
      <xdr:colOff>101600</xdr:colOff>
      <xdr:row>83</xdr:row>
      <xdr:rowOff>71755</xdr:rowOff>
    </xdr:to>
    <xdr:sp macro="" textlink="">
      <xdr:nvSpPr>
        <xdr:cNvPr id="764" name="楕円 763"/>
        <xdr:cNvSpPr/>
      </xdr:nvSpPr>
      <xdr:spPr>
        <a:xfrm>
          <a:off x="15430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133350</xdr:rowOff>
    </xdr:from>
    <xdr:to>
      <xdr:col>85</xdr:col>
      <xdr:colOff>127000</xdr:colOff>
      <xdr:row>83</xdr:row>
      <xdr:rowOff>20955</xdr:rowOff>
    </xdr:to>
    <xdr:cxnSp macro="">
      <xdr:nvCxnSpPr>
        <xdr:cNvPr id="765" name="直線コネクタ 764"/>
        <xdr:cNvCxnSpPr/>
      </xdr:nvCxnSpPr>
      <xdr:spPr>
        <a:xfrm flipV="1">
          <a:off x="15481300" y="141922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766" name="楕円 765"/>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20955</xdr:rowOff>
    </xdr:to>
    <xdr:cxnSp macro="">
      <xdr:nvCxnSpPr>
        <xdr:cNvPr id="767" name="直線コネクタ 766"/>
        <xdr:cNvCxnSpPr/>
      </xdr:nvCxnSpPr>
      <xdr:spPr>
        <a:xfrm>
          <a:off x="14592300" y="14232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768" name="楕円 767"/>
        <xdr:cNvSpPr/>
      </xdr:nvSpPr>
      <xdr:spPr>
        <a:xfrm>
          <a:off x="13652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17145</xdr:rowOff>
    </xdr:to>
    <xdr:cxnSp macro="">
      <xdr:nvCxnSpPr>
        <xdr:cNvPr id="769" name="直線コネクタ 768"/>
        <xdr:cNvCxnSpPr/>
      </xdr:nvCxnSpPr>
      <xdr:spPr>
        <a:xfrm flipV="1">
          <a:off x="13703300" y="142322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23495</xdr:rowOff>
    </xdr:from>
    <xdr:to>
      <xdr:col>67</xdr:col>
      <xdr:colOff>101600</xdr:colOff>
      <xdr:row>82</xdr:row>
      <xdr:rowOff>125095</xdr:rowOff>
    </xdr:to>
    <xdr:sp macro="" textlink="">
      <xdr:nvSpPr>
        <xdr:cNvPr id="770" name="楕円 769"/>
        <xdr:cNvSpPr/>
      </xdr:nvSpPr>
      <xdr:spPr>
        <a:xfrm>
          <a:off x="12763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74295</xdr:rowOff>
    </xdr:from>
    <xdr:to>
      <xdr:col>71</xdr:col>
      <xdr:colOff>177800</xdr:colOff>
      <xdr:row>83</xdr:row>
      <xdr:rowOff>17145</xdr:rowOff>
    </xdr:to>
    <xdr:cxnSp macro="">
      <xdr:nvCxnSpPr>
        <xdr:cNvPr id="771" name="直線コネクタ 770"/>
        <xdr:cNvCxnSpPr/>
      </xdr:nvCxnSpPr>
      <xdr:spPr>
        <a:xfrm>
          <a:off x="12814300" y="14133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3"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62882</xdr:rowOff>
    </xdr:from>
    <xdr:ext cx="405111" cy="259045"/>
    <xdr:sp macro="" textlink="">
      <xdr:nvSpPr>
        <xdr:cNvPr id="776" name="n_1mainValue【消防施設】&#10;有形固定資産減価償却率"/>
        <xdr:cNvSpPr txBox="1"/>
      </xdr:nvSpPr>
      <xdr:spPr>
        <a:xfrm>
          <a:off x="15266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777" name="n_2mainValue【消防施設】&#10;有形固定資産減価償却率"/>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59072</xdr:rowOff>
    </xdr:from>
    <xdr:ext cx="405111" cy="259045"/>
    <xdr:sp macro="" textlink="">
      <xdr:nvSpPr>
        <xdr:cNvPr id="778" name="n_3mainValue【消防施設】&#10;有形固定資産減価償却率"/>
        <xdr:cNvSpPr txBox="1"/>
      </xdr:nvSpPr>
      <xdr:spPr>
        <a:xfrm>
          <a:off x="13500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116222</xdr:rowOff>
    </xdr:from>
    <xdr:ext cx="405111" cy="259045"/>
    <xdr:sp macro="" textlink="">
      <xdr:nvSpPr>
        <xdr:cNvPr id="779" name="n_4mainValue【消防施設】&#10;有形固定資産減価償却率"/>
        <xdr:cNvSpPr txBox="1"/>
      </xdr:nvSpPr>
      <xdr:spPr>
        <a:xfrm>
          <a:off x="12611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153036</xdr:rowOff>
    </xdr:from>
    <xdr:to>
      <xdr:col>116</xdr:col>
      <xdr:colOff>114300</xdr:colOff>
      <xdr:row>82</xdr:row>
      <xdr:rowOff>83186</xdr:rowOff>
    </xdr:to>
    <xdr:sp macro="" textlink="">
      <xdr:nvSpPr>
        <xdr:cNvPr id="819" name="楕円 818"/>
        <xdr:cNvSpPr/>
      </xdr:nvSpPr>
      <xdr:spPr>
        <a:xfrm>
          <a:off x="22110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4463</xdr:rowOff>
    </xdr:from>
    <xdr:ext cx="469744" cy="259045"/>
    <xdr:sp macro="" textlink="">
      <xdr:nvSpPr>
        <xdr:cNvPr id="820" name="【消防施設】&#10;一人当たり面積該当値テキスト"/>
        <xdr:cNvSpPr txBox="1"/>
      </xdr:nvSpPr>
      <xdr:spPr>
        <a:xfrm>
          <a:off x="22199600" y="138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2539</xdr:rowOff>
    </xdr:from>
    <xdr:to>
      <xdr:col>112</xdr:col>
      <xdr:colOff>38100</xdr:colOff>
      <xdr:row>82</xdr:row>
      <xdr:rowOff>104139</xdr:rowOff>
    </xdr:to>
    <xdr:sp macro="" textlink="">
      <xdr:nvSpPr>
        <xdr:cNvPr id="821" name="楕円 820"/>
        <xdr:cNvSpPr/>
      </xdr:nvSpPr>
      <xdr:spPr>
        <a:xfrm>
          <a:off x="2127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32386</xdr:rowOff>
    </xdr:from>
    <xdr:to>
      <xdr:col>116</xdr:col>
      <xdr:colOff>63500</xdr:colOff>
      <xdr:row>82</xdr:row>
      <xdr:rowOff>53339</xdr:rowOff>
    </xdr:to>
    <xdr:cxnSp macro="">
      <xdr:nvCxnSpPr>
        <xdr:cNvPr id="822" name="直線コネクタ 821"/>
        <xdr:cNvCxnSpPr/>
      </xdr:nvCxnSpPr>
      <xdr:spPr>
        <a:xfrm flipV="1">
          <a:off x="21323300" y="140912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23495</xdr:rowOff>
    </xdr:from>
    <xdr:to>
      <xdr:col>107</xdr:col>
      <xdr:colOff>101600</xdr:colOff>
      <xdr:row>82</xdr:row>
      <xdr:rowOff>125095</xdr:rowOff>
    </xdr:to>
    <xdr:sp macro="" textlink="">
      <xdr:nvSpPr>
        <xdr:cNvPr id="823" name="楕円 822"/>
        <xdr:cNvSpPr/>
      </xdr:nvSpPr>
      <xdr:spPr>
        <a:xfrm>
          <a:off x="20383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53339</xdr:rowOff>
    </xdr:from>
    <xdr:to>
      <xdr:col>111</xdr:col>
      <xdr:colOff>177800</xdr:colOff>
      <xdr:row>82</xdr:row>
      <xdr:rowOff>74295</xdr:rowOff>
    </xdr:to>
    <xdr:cxnSp macro="">
      <xdr:nvCxnSpPr>
        <xdr:cNvPr id="824" name="直線コネクタ 823"/>
        <xdr:cNvCxnSpPr/>
      </xdr:nvCxnSpPr>
      <xdr:spPr>
        <a:xfrm flipV="1">
          <a:off x="20434300" y="141122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118745</xdr:rowOff>
    </xdr:from>
    <xdr:to>
      <xdr:col>102</xdr:col>
      <xdr:colOff>165100</xdr:colOff>
      <xdr:row>83</xdr:row>
      <xdr:rowOff>48895</xdr:rowOff>
    </xdr:to>
    <xdr:sp macro="" textlink="">
      <xdr:nvSpPr>
        <xdr:cNvPr id="825" name="楕円 824"/>
        <xdr:cNvSpPr/>
      </xdr:nvSpPr>
      <xdr:spPr>
        <a:xfrm>
          <a:off x="19494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74295</xdr:rowOff>
    </xdr:from>
    <xdr:to>
      <xdr:col>107</xdr:col>
      <xdr:colOff>50800</xdr:colOff>
      <xdr:row>82</xdr:row>
      <xdr:rowOff>169545</xdr:rowOff>
    </xdr:to>
    <xdr:cxnSp macro="">
      <xdr:nvCxnSpPr>
        <xdr:cNvPr id="826" name="直線コネクタ 825"/>
        <xdr:cNvCxnSpPr/>
      </xdr:nvCxnSpPr>
      <xdr:spPr>
        <a:xfrm flipV="1">
          <a:off x="19545300" y="1413319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116839</xdr:rowOff>
    </xdr:from>
    <xdr:to>
      <xdr:col>98</xdr:col>
      <xdr:colOff>38100</xdr:colOff>
      <xdr:row>83</xdr:row>
      <xdr:rowOff>46989</xdr:rowOff>
    </xdr:to>
    <xdr:sp macro="" textlink="">
      <xdr:nvSpPr>
        <xdr:cNvPr id="827" name="楕円 826"/>
        <xdr:cNvSpPr/>
      </xdr:nvSpPr>
      <xdr:spPr>
        <a:xfrm>
          <a:off x="18605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167639</xdr:rowOff>
    </xdr:from>
    <xdr:to>
      <xdr:col>102</xdr:col>
      <xdr:colOff>114300</xdr:colOff>
      <xdr:row>82</xdr:row>
      <xdr:rowOff>169545</xdr:rowOff>
    </xdr:to>
    <xdr:cxnSp macro="">
      <xdr:nvCxnSpPr>
        <xdr:cNvPr id="828" name="直線コネクタ 827"/>
        <xdr:cNvCxnSpPr/>
      </xdr:nvCxnSpPr>
      <xdr:spPr>
        <a:xfrm>
          <a:off x="18656300" y="14226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829"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830"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1"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2"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120666</xdr:rowOff>
    </xdr:from>
    <xdr:ext cx="469744" cy="259045"/>
    <xdr:sp macro="" textlink="">
      <xdr:nvSpPr>
        <xdr:cNvPr id="833" name="n_1mainValue【消防施設】&#10;一人当たり面積"/>
        <xdr:cNvSpPr txBox="1"/>
      </xdr:nvSpPr>
      <xdr:spPr>
        <a:xfrm>
          <a:off x="21075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141622</xdr:rowOff>
    </xdr:from>
    <xdr:ext cx="469744" cy="259045"/>
    <xdr:sp macro="" textlink="">
      <xdr:nvSpPr>
        <xdr:cNvPr id="834" name="n_2mainValue【消防施設】&#10;一人当たり面積"/>
        <xdr:cNvSpPr txBox="1"/>
      </xdr:nvSpPr>
      <xdr:spPr>
        <a:xfrm>
          <a:off x="20199427"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65422</xdr:rowOff>
    </xdr:from>
    <xdr:ext cx="469744" cy="259045"/>
    <xdr:sp macro="" textlink="">
      <xdr:nvSpPr>
        <xdr:cNvPr id="835" name="n_3mainValue【消防施設】&#10;一人当たり面積"/>
        <xdr:cNvSpPr txBox="1"/>
      </xdr:nvSpPr>
      <xdr:spPr>
        <a:xfrm>
          <a:off x="19310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63516</xdr:rowOff>
    </xdr:from>
    <xdr:ext cx="469744" cy="259045"/>
    <xdr:sp macro="" textlink="">
      <xdr:nvSpPr>
        <xdr:cNvPr id="836" name="n_4mainValue【消防施設】&#10;一人当たり面積"/>
        <xdr:cNvSpPr txBox="1"/>
      </xdr:nvSpPr>
      <xdr:spPr>
        <a:xfrm>
          <a:off x="18421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43362</xdr:rowOff>
    </xdr:from>
    <xdr:to>
      <xdr:col>85</xdr:col>
      <xdr:colOff>177800</xdr:colOff>
      <xdr:row>102</xdr:row>
      <xdr:rowOff>144962</xdr:rowOff>
    </xdr:to>
    <xdr:sp macro="" textlink="">
      <xdr:nvSpPr>
        <xdr:cNvPr id="878" name="楕円 877"/>
        <xdr:cNvSpPr/>
      </xdr:nvSpPr>
      <xdr:spPr>
        <a:xfrm>
          <a:off x="16268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66239</xdr:rowOff>
    </xdr:from>
    <xdr:ext cx="405111" cy="259045"/>
    <xdr:sp macro="" textlink="">
      <xdr:nvSpPr>
        <xdr:cNvPr id="879" name="【庁舎】&#10;有形固定資産減価償却率該当値テキスト"/>
        <xdr:cNvSpPr txBox="1"/>
      </xdr:nvSpPr>
      <xdr:spPr>
        <a:xfrm>
          <a:off x="16357600"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880" name="楕円 879"/>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94162</xdr:rowOff>
    </xdr:to>
    <xdr:cxnSp macro="">
      <xdr:nvCxnSpPr>
        <xdr:cNvPr id="881" name="直線コネクタ 880"/>
        <xdr:cNvCxnSpPr/>
      </xdr:nvCxnSpPr>
      <xdr:spPr>
        <a:xfrm>
          <a:off x="15481300" y="175804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882" name="楕円 881"/>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106</xdr:row>
      <xdr:rowOff>61505</xdr:rowOff>
    </xdr:to>
    <xdr:cxnSp macro="">
      <xdr:nvCxnSpPr>
        <xdr:cNvPr id="883" name="直線コネクタ 882"/>
        <xdr:cNvCxnSpPr/>
      </xdr:nvCxnSpPr>
      <xdr:spPr>
        <a:xfrm flipV="1">
          <a:off x="14592300" y="17580429"/>
          <a:ext cx="889000" cy="6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884" name="楕円 883"/>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106</xdr:row>
      <xdr:rowOff>87630</xdr:rowOff>
    </xdr:to>
    <xdr:cxnSp macro="">
      <xdr:nvCxnSpPr>
        <xdr:cNvPr id="885" name="直線コネクタ 884"/>
        <xdr:cNvCxnSpPr/>
      </xdr:nvCxnSpPr>
      <xdr:spPr>
        <a:xfrm flipV="1">
          <a:off x="13703300" y="182352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886" name="楕円 885"/>
        <xdr:cNvSpPr/>
      </xdr:nvSpPr>
      <xdr:spPr>
        <a:xfrm>
          <a:off x="1276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131718</xdr:rowOff>
    </xdr:to>
    <xdr:cxnSp macro="">
      <xdr:nvCxnSpPr>
        <xdr:cNvPr id="887" name="直線コネクタ 886"/>
        <xdr:cNvCxnSpPr/>
      </xdr:nvCxnSpPr>
      <xdr:spPr>
        <a:xfrm flipV="1">
          <a:off x="12814300" y="182613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892"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893" name="n_2mainValue【庁舎】&#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894" name="n_3mainValue【庁舎】&#10;有形固定資産減価償却率"/>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895" name="n_4mainValue【庁舎】&#10;有形固定資産減価償却率"/>
        <xdr:cNvSpPr txBox="1"/>
      </xdr:nvSpPr>
      <xdr:spPr>
        <a:xfrm>
          <a:off x="12611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91236</xdr:rowOff>
    </xdr:from>
    <xdr:to>
      <xdr:col>116</xdr:col>
      <xdr:colOff>114300</xdr:colOff>
      <xdr:row>106</xdr:row>
      <xdr:rowOff>21386</xdr:rowOff>
    </xdr:to>
    <xdr:sp macro="" textlink="">
      <xdr:nvSpPr>
        <xdr:cNvPr id="933" name="楕円 932"/>
        <xdr:cNvSpPr/>
      </xdr:nvSpPr>
      <xdr:spPr>
        <a:xfrm>
          <a:off x="22110700" y="18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114113</xdr:rowOff>
    </xdr:from>
    <xdr:ext cx="469744" cy="259045"/>
    <xdr:sp macro="" textlink="">
      <xdr:nvSpPr>
        <xdr:cNvPr id="934" name="【庁舎】&#10;一人当たり面積該当値テキスト"/>
        <xdr:cNvSpPr txBox="1"/>
      </xdr:nvSpPr>
      <xdr:spPr>
        <a:xfrm>
          <a:off x="22199600" y="179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60604</xdr:rowOff>
    </xdr:from>
    <xdr:to>
      <xdr:col>112</xdr:col>
      <xdr:colOff>38100</xdr:colOff>
      <xdr:row>105</xdr:row>
      <xdr:rowOff>162204</xdr:rowOff>
    </xdr:to>
    <xdr:sp macro="" textlink="">
      <xdr:nvSpPr>
        <xdr:cNvPr id="935" name="楕円 934"/>
        <xdr:cNvSpPr/>
      </xdr:nvSpPr>
      <xdr:spPr>
        <a:xfrm>
          <a:off x="21272500" y="180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111404</xdr:rowOff>
    </xdr:from>
    <xdr:to>
      <xdr:col>116</xdr:col>
      <xdr:colOff>63500</xdr:colOff>
      <xdr:row>105</xdr:row>
      <xdr:rowOff>142036</xdr:rowOff>
    </xdr:to>
    <xdr:cxnSp macro="">
      <xdr:nvCxnSpPr>
        <xdr:cNvPr id="936" name="直線コネクタ 935"/>
        <xdr:cNvCxnSpPr/>
      </xdr:nvCxnSpPr>
      <xdr:spPr>
        <a:xfrm>
          <a:off x="21323300" y="18113654"/>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17627</xdr:rowOff>
    </xdr:from>
    <xdr:to>
      <xdr:col>107</xdr:col>
      <xdr:colOff>101600</xdr:colOff>
      <xdr:row>106</xdr:row>
      <xdr:rowOff>119227</xdr:rowOff>
    </xdr:to>
    <xdr:sp macro="" textlink="">
      <xdr:nvSpPr>
        <xdr:cNvPr id="937" name="楕円 936"/>
        <xdr:cNvSpPr/>
      </xdr:nvSpPr>
      <xdr:spPr>
        <a:xfrm>
          <a:off x="20383500" y="181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111404</xdr:rowOff>
    </xdr:from>
    <xdr:to>
      <xdr:col>111</xdr:col>
      <xdr:colOff>177800</xdr:colOff>
      <xdr:row>106</xdr:row>
      <xdr:rowOff>68427</xdr:rowOff>
    </xdr:to>
    <xdr:cxnSp macro="">
      <xdr:nvCxnSpPr>
        <xdr:cNvPr id="938" name="直線コネクタ 937"/>
        <xdr:cNvCxnSpPr/>
      </xdr:nvCxnSpPr>
      <xdr:spPr>
        <a:xfrm flipV="1">
          <a:off x="20434300" y="18113654"/>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76606</xdr:rowOff>
    </xdr:from>
    <xdr:to>
      <xdr:col>102</xdr:col>
      <xdr:colOff>165100</xdr:colOff>
      <xdr:row>107</xdr:row>
      <xdr:rowOff>6756</xdr:rowOff>
    </xdr:to>
    <xdr:sp macro="" textlink="">
      <xdr:nvSpPr>
        <xdr:cNvPr id="939" name="楕円 938"/>
        <xdr:cNvSpPr/>
      </xdr:nvSpPr>
      <xdr:spPr>
        <a:xfrm>
          <a:off x="19494500" y="182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68427</xdr:rowOff>
    </xdr:from>
    <xdr:to>
      <xdr:col>107</xdr:col>
      <xdr:colOff>50800</xdr:colOff>
      <xdr:row>106</xdr:row>
      <xdr:rowOff>127406</xdr:rowOff>
    </xdr:to>
    <xdr:cxnSp macro="">
      <xdr:nvCxnSpPr>
        <xdr:cNvPr id="940" name="直線コネクタ 939"/>
        <xdr:cNvCxnSpPr/>
      </xdr:nvCxnSpPr>
      <xdr:spPr>
        <a:xfrm flipV="1">
          <a:off x="19545300" y="1824212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23113</xdr:rowOff>
    </xdr:from>
    <xdr:to>
      <xdr:col>98</xdr:col>
      <xdr:colOff>38100</xdr:colOff>
      <xdr:row>106</xdr:row>
      <xdr:rowOff>124713</xdr:rowOff>
    </xdr:to>
    <xdr:sp macro="" textlink="">
      <xdr:nvSpPr>
        <xdr:cNvPr id="941" name="楕円 940"/>
        <xdr:cNvSpPr/>
      </xdr:nvSpPr>
      <xdr:spPr>
        <a:xfrm>
          <a:off x="18605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73913</xdr:rowOff>
    </xdr:from>
    <xdr:to>
      <xdr:col>102</xdr:col>
      <xdr:colOff>114300</xdr:colOff>
      <xdr:row>106</xdr:row>
      <xdr:rowOff>127406</xdr:rowOff>
    </xdr:to>
    <xdr:cxnSp macro="">
      <xdr:nvCxnSpPr>
        <xdr:cNvPr id="942" name="直線コネクタ 941"/>
        <xdr:cNvCxnSpPr/>
      </xdr:nvCxnSpPr>
      <xdr:spPr>
        <a:xfrm>
          <a:off x="18656300" y="1824761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943" name="n_1ave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944" name="n_2aveValue【庁舎】&#10;一人当たり面積"/>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45" name="n_3aveValue【庁舎】&#10;一人当たり面積"/>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946" name="n_4aveValue【庁舎】&#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7281</xdr:rowOff>
    </xdr:from>
    <xdr:ext cx="469744" cy="259045"/>
    <xdr:sp macro="" textlink="">
      <xdr:nvSpPr>
        <xdr:cNvPr id="947" name="n_1mainValue【庁舎】&#10;一人当たり面積"/>
        <xdr:cNvSpPr txBox="1"/>
      </xdr:nvSpPr>
      <xdr:spPr>
        <a:xfrm>
          <a:off x="21075727" y="178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135754</xdr:rowOff>
    </xdr:from>
    <xdr:ext cx="469744" cy="259045"/>
    <xdr:sp macro="" textlink="">
      <xdr:nvSpPr>
        <xdr:cNvPr id="948" name="n_2mainValue【庁舎】&#10;一人当たり面積"/>
        <xdr:cNvSpPr txBox="1"/>
      </xdr:nvSpPr>
      <xdr:spPr>
        <a:xfrm>
          <a:off x="20199427" y="179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23283</xdr:rowOff>
    </xdr:from>
    <xdr:ext cx="469744" cy="259045"/>
    <xdr:sp macro="" textlink="">
      <xdr:nvSpPr>
        <xdr:cNvPr id="949" name="n_3mainValue【庁舎】&#10;一人当たり面積"/>
        <xdr:cNvSpPr txBox="1"/>
      </xdr:nvSpPr>
      <xdr:spPr>
        <a:xfrm>
          <a:off x="19310427" y="180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141240</xdr:rowOff>
    </xdr:from>
    <xdr:ext cx="469744" cy="259045"/>
    <xdr:sp macro="" textlink="">
      <xdr:nvSpPr>
        <xdr:cNvPr id="950" name="n_4mainValue【庁舎】&#10;一人当たり面積"/>
        <xdr:cNvSpPr txBox="1"/>
      </xdr:nvSpPr>
      <xdr:spPr>
        <a:xfrm>
          <a:off x="18421427" y="1797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図書館・一般廃棄物処理施設（クリーンセンター）・町民プール</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は近年建設されたばかりのため、類似団体と比べても償却率が低い状況となっている。</a:t>
          </a:r>
          <a:endParaRPr lang="ja-JP" altLang="ja-JP" sz="1400">
            <a:effectLst/>
          </a:endParaRPr>
        </a:p>
        <a:p>
          <a:r>
            <a:rPr kumimoji="1" lang="ja-JP" altLang="ja-JP" sz="1100">
              <a:solidFill>
                <a:schemeClr val="dk1"/>
              </a:solidFill>
              <a:effectLst/>
              <a:latin typeface="+mn-lt"/>
              <a:ea typeface="+mn-ea"/>
              <a:cs typeface="+mn-cs"/>
            </a:rPr>
            <a:t>体育館・プール、庁舎、保健センター、消防施設の一人当たりの面積については、市町村合併に伴い管理する施設が増加したこととが影響していると考える。これについても公共施設等総合管理計画に基づいて対応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人口減少（特に生産人口）に加え、基幹産業である観光業が低迷しているため、財政基盤が弱く、類似団体と比べ低くなっている。</a:t>
          </a:r>
          <a:endParaRPr lang="ja-JP" altLang="ja-JP" sz="1400">
            <a:effectLst/>
          </a:endParaRPr>
        </a:p>
        <a:p>
          <a:r>
            <a:rPr kumimoji="1" lang="ja-JP" altLang="ja-JP" sz="1100" baseline="0">
              <a:solidFill>
                <a:schemeClr val="dk1"/>
              </a:solidFill>
              <a:effectLst/>
              <a:latin typeface="+mn-lt"/>
              <a:ea typeface="+mn-ea"/>
              <a:cs typeface="+mn-cs"/>
            </a:rPr>
            <a:t>　また、普通交付税の合併算定替</a:t>
          </a:r>
          <a:r>
            <a:rPr kumimoji="1" lang="ja-JP" altLang="en-US" sz="1100" baseline="0">
              <a:solidFill>
                <a:schemeClr val="dk1"/>
              </a:solidFill>
              <a:effectLst/>
              <a:latin typeface="+mn-lt"/>
              <a:ea typeface="+mn-ea"/>
              <a:cs typeface="+mn-cs"/>
            </a:rPr>
            <a:t>の終了により、</a:t>
          </a:r>
          <a:r>
            <a:rPr kumimoji="1" lang="ja-JP" altLang="ja-JP" sz="1100" baseline="0">
              <a:solidFill>
                <a:schemeClr val="dk1"/>
              </a:solidFill>
              <a:effectLst/>
              <a:latin typeface="+mn-lt"/>
              <a:ea typeface="+mn-ea"/>
              <a:cs typeface="+mn-cs"/>
            </a:rPr>
            <a:t>歳入の５割近くを占める地方交付税が大きく減少している。</a:t>
          </a:r>
          <a:endParaRPr lang="ja-JP" altLang="ja-JP" sz="1400">
            <a:effectLst/>
          </a:endParaRPr>
        </a:p>
        <a:p>
          <a:r>
            <a:rPr kumimoji="1" lang="ja-JP" altLang="ja-JP" sz="1100" baseline="0">
              <a:solidFill>
                <a:schemeClr val="dk1"/>
              </a:solidFill>
              <a:effectLst/>
              <a:latin typeface="+mn-lt"/>
              <a:ea typeface="+mn-ea"/>
              <a:cs typeface="+mn-cs"/>
            </a:rPr>
            <a:t>　財政健全化に向け、公債費の繰上償還や人件費・物件費等の経常経費削減などの行財政改革に取り組んでいく。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類似団体と比較し低い水準に</a:t>
          </a:r>
          <a:r>
            <a:rPr kumimoji="1" lang="ja-JP" altLang="en-US" sz="1100" b="0" i="0" baseline="0">
              <a:solidFill>
                <a:schemeClr val="dk1"/>
              </a:solidFill>
              <a:effectLst/>
              <a:latin typeface="+mn-lt"/>
              <a:ea typeface="+mn-ea"/>
              <a:cs typeface="+mn-cs"/>
            </a:rPr>
            <a:t>あった</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、微増となった。</a:t>
          </a:r>
          <a:r>
            <a:rPr kumimoji="1" lang="ja-JP" altLang="ja-JP" sz="1100" b="0" i="0" baseline="0">
              <a:solidFill>
                <a:schemeClr val="dk1"/>
              </a:solidFill>
              <a:effectLst/>
              <a:latin typeface="+mn-lt"/>
              <a:ea typeface="+mn-ea"/>
              <a:cs typeface="+mn-cs"/>
            </a:rPr>
            <a:t>決算額構成比でみると、人件費、物件費、補助費、公債費に係るものが比較的高い。今後</a:t>
          </a:r>
          <a:r>
            <a:rPr kumimoji="1" lang="ja-JP" altLang="en-US" sz="1100" b="0" i="0" baseline="0">
              <a:solidFill>
                <a:schemeClr val="dk1"/>
              </a:solidFill>
              <a:effectLst/>
              <a:latin typeface="+mn-lt"/>
              <a:ea typeface="+mn-ea"/>
              <a:cs typeface="+mn-cs"/>
            </a:rPr>
            <a:t>は一層</a:t>
          </a:r>
          <a:r>
            <a:rPr kumimoji="1" lang="ja-JP" altLang="ja-JP" sz="1100" b="0" i="0" baseline="0">
              <a:solidFill>
                <a:schemeClr val="dk1"/>
              </a:solidFill>
              <a:effectLst/>
              <a:latin typeface="+mn-lt"/>
              <a:ea typeface="+mn-ea"/>
              <a:cs typeface="+mn-cs"/>
            </a:rPr>
            <a:t>人件費、物件費、補助費の経常経費削減を図るとともに、地方債の繰上償還や新規発行抑制による公債費の減により</a:t>
          </a:r>
          <a:r>
            <a:rPr kumimoji="1" lang="ja-JP" altLang="en-US" sz="1100" b="0" i="0" baseline="0">
              <a:solidFill>
                <a:schemeClr val="dk1"/>
              </a:solidFill>
              <a:effectLst/>
              <a:latin typeface="+mn-lt"/>
              <a:ea typeface="+mn-ea"/>
              <a:cs typeface="+mn-cs"/>
            </a:rPr>
            <a:t>比率低下</a:t>
          </a:r>
          <a:r>
            <a:rPr kumimoji="1" lang="ja-JP" altLang="ja-JP" sz="1100" b="0" i="0" baseline="0">
              <a:solidFill>
                <a:schemeClr val="dk1"/>
              </a:solidFill>
              <a:effectLst/>
              <a:latin typeface="+mn-lt"/>
              <a:ea typeface="+mn-ea"/>
              <a:cs typeface="+mn-cs"/>
            </a:rPr>
            <a:t>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56388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143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56388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419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112014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309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1016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585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高くなっているのは、町村合併後の総合支所方式により支所機能が充実していることに加え、公共交通システム運行経費、公共施設の維持管理費等により、人件費と物件費が多額になるためである。財政健全化に向け、今後は一層の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112699</xdr:rowOff>
    </xdr:from>
    <xdr:to>
      <xdr:col>23</xdr:col>
      <xdr:colOff>133350</xdr:colOff>
      <xdr:row>85</xdr:row>
      <xdr:rowOff>3787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14499"/>
          <a:ext cx="8382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3652</xdr:rowOff>
    </xdr:from>
    <xdr:to>
      <xdr:col>19</xdr:col>
      <xdr:colOff>133350</xdr:colOff>
      <xdr:row>84</xdr:row>
      <xdr:rowOff>112699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05452"/>
          <a:ext cx="889000" cy="1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116849</xdr:rowOff>
    </xdr:from>
    <xdr:to>
      <xdr:col>15</xdr:col>
      <xdr:colOff>82550</xdr:colOff>
      <xdr:row>84</xdr:row>
      <xdr:rowOff>3652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47199"/>
          <a:ext cx="889000" cy="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102288</xdr:rowOff>
    </xdr:from>
    <xdr:to>
      <xdr:col>11</xdr:col>
      <xdr:colOff>31750</xdr:colOff>
      <xdr:row>83</xdr:row>
      <xdr:rowOff>116849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32638"/>
          <a:ext cx="8890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124437</xdr:rowOff>
    </xdr:from>
    <xdr:to>
      <xdr:col>23</xdr:col>
      <xdr:colOff>184150</xdr:colOff>
      <xdr:row>85</xdr:row>
      <xdr:rowOff>54587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5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96514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61899</xdr:rowOff>
    </xdr:from>
    <xdr:to>
      <xdr:col>19</xdr:col>
      <xdr:colOff>184150</xdr:colOff>
      <xdr:row>84</xdr:row>
      <xdr:rowOff>163499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148276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5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124302</xdr:rowOff>
    </xdr:from>
    <xdr:to>
      <xdr:col>15</xdr:col>
      <xdr:colOff>133350</xdr:colOff>
      <xdr:row>84</xdr:row>
      <xdr:rowOff>54452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39229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66049</xdr:rowOff>
    </xdr:from>
    <xdr:to>
      <xdr:col>11</xdr:col>
      <xdr:colOff>82550</xdr:colOff>
      <xdr:row>83</xdr:row>
      <xdr:rowOff>167649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152426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51488</xdr:rowOff>
    </xdr:from>
    <xdr:to>
      <xdr:col>7</xdr:col>
      <xdr:colOff>31750</xdr:colOff>
      <xdr:row>83</xdr:row>
      <xdr:rowOff>153088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137865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時から給与引下げ等を行っているが、類似団体と同水準、全国平均をやや上回る水準となっている。退職者数に比べ新規採用者数を抑制していることから退職手当負担見込額も抑えられている。引き続き木曽町職員適正化計画に基づく職員数の削減を図ることにより、ラスパイレス指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692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町村合併時から新規採用の抑制や民間委託の推進等を行ってきたが、合併後の地域間格差を解消させるため、総合支所方式を採用し、支所機能を充実させているため、類似団体平均をやや上回っている。</a:t>
          </a:r>
          <a:endParaRPr lang="ja-JP" altLang="ja-JP" sz="1400">
            <a:effectLst/>
          </a:endParaRPr>
        </a:p>
        <a:p>
          <a:r>
            <a:rPr kumimoji="1" lang="ja-JP" altLang="ja-JP" sz="1100" b="0" i="0" baseline="0">
              <a:solidFill>
                <a:schemeClr val="dk1"/>
              </a:solidFill>
              <a:effectLst/>
              <a:latin typeface="+mn-lt"/>
              <a:ea typeface="+mn-ea"/>
              <a:cs typeface="+mn-cs"/>
            </a:rPr>
            <a:t>　今後は事務の統合等により組織のスリム化を図り、木曽町職員適正化計画に基づく適正な定員管理に努める。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19228</xdr:rowOff>
    </xdr:from>
    <xdr:to>
      <xdr:col>81</xdr:col>
      <xdr:colOff>44450</xdr:colOff>
      <xdr:row>63</xdr:row>
      <xdr:rowOff>33706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205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169926</xdr:rowOff>
    </xdr:from>
    <xdr:to>
      <xdr:col>77</xdr:col>
      <xdr:colOff>44450</xdr:colOff>
      <xdr:row>63</xdr:row>
      <xdr:rowOff>19228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99826"/>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162687</xdr:rowOff>
    </xdr:from>
    <xdr:to>
      <xdr:col>72</xdr:col>
      <xdr:colOff>203200</xdr:colOff>
      <xdr:row>62</xdr:row>
      <xdr:rowOff>169926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9258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151587</xdr:rowOff>
    </xdr:from>
    <xdr:to>
      <xdr:col>68</xdr:col>
      <xdr:colOff>152400</xdr:colOff>
      <xdr:row>62</xdr:row>
      <xdr:rowOff>162687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8148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154356</xdr:rowOff>
    </xdr:from>
    <xdr:to>
      <xdr:col>81</xdr:col>
      <xdr:colOff>95250</xdr:colOff>
      <xdr:row>63</xdr:row>
      <xdr:rowOff>84506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126433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139878</xdr:rowOff>
    </xdr:from>
    <xdr:to>
      <xdr:col>77</xdr:col>
      <xdr:colOff>95250</xdr:colOff>
      <xdr:row>63</xdr:row>
      <xdr:rowOff>70028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54805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5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119126</xdr:rowOff>
    </xdr:from>
    <xdr:to>
      <xdr:col>73</xdr:col>
      <xdr:colOff>44450</xdr:colOff>
      <xdr:row>63</xdr:row>
      <xdr:rowOff>49276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34053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111887</xdr:rowOff>
    </xdr:from>
    <xdr:to>
      <xdr:col>68</xdr:col>
      <xdr:colOff>203200</xdr:colOff>
      <xdr:row>63</xdr:row>
      <xdr:rowOff>42037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26814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100787</xdr:rowOff>
    </xdr:from>
    <xdr:to>
      <xdr:col>64</xdr:col>
      <xdr:colOff>152400</xdr:colOff>
      <xdr:row>63</xdr:row>
      <xdr:rowOff>30937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15714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1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年度から繰上償還や低利への借換えを実施してきた</a:t>
          </a:r>
          <a:r>
            <a:rPr kumimoji="1" lang="ja-JP" altLang="ja-JP" sz="1100" b="0" i="0" baseline="0">
              <a:solidFill>
                <a:schemeClr val="dk1"/>
              </a:solidFill>
              <a:effectLst/>
              <a:latin typeface="+mn-lt"/>
              <a:ea typeface="+mn-ea"/>
              <a:cs typeface="+mn-cs"/>
            </a:rPr>
            <a:t>ため、類似団体平均をやや下回っている。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今後、ハード整備により、地方債の新規発行額が増加する年度もあるが、繰上償還を計画的に実施して町債残高を減少させ、後世への負担を少しでも軽減していく。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60113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10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143087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年度決算より、将来負担額に対して基金等の充当財源が上回っているため、比率が生じない状況が</a:t>
          </a:r>
          <a:r>
            <a:rPr lang="ja-JP" altLang="en-US" sz="1100">
              <a:solidFill>
                <a:sysClr val="windowText" lastClr="000000"/>
              </a:solidFill>
              <a:effectLst/>
              <a:latin typeface="+mn-lt"/>
              <a:ea typeface="+mn-ea"/>
              <a:cs typeface="+mn-cs"/>
            </a:rPr>
            <a:t>続いていた。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繰上償還による地方債残高の減少と、歳出削減等による財政調整基金への積立により充当可能基金が</a:t>
          </a:r>
          <a:r>
            <a:rPr kumimoji="1" lang="ja-JP" altLang="en-US" sz="1100" b="0" i="0" baseline="0">
              <a:solidFill>
                <a:sysClr val="windowText" lastClr="000000"/>
              </a:solidFill>
              <a:effectLst/>
              <a:latin typeface="+mn-lt"/>
              <a:ea typeface="+mn-ea"/>
              <a:cs typeface="+mn-cs"/>
            </a:rPr>
            <a:t>上回っていたため抑えられていたが、今後は一層基金の積み立てを目指す。また、</a:t>
          </a:r>
          <a:r>
            <a:rPr kumimoji="1" lang="ja-JP" altLang="ja-JP" sz="1100" b="0" i="0" baseline="0">
              <a:solidFill>
                <a:sysClr val="windowText" lastClr="000000"/>
              </a:solidFill>
              <a:effectLst/>
              <a:latin typeface="+mn-lt"/>
              <a:ea typeface="+mn-ea"/>
              <a:cs typeface="+mn-cs"/>
            </a:rPr>
            <a:t>町債残高</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多額であるため新規大型事業を精査するとともに、繰上償還を積極的に実施し、財政の健全化に努める。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132037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1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126999</xdr:colOff>
      <xdr:row>26</xdr:row>
      <xdr:rowOff>95250</xdr:rowOff>
    </xdr:from>
    <xdr:ext cx="9099176" cy="425758"/>
    <xdr:sp macro="" textlink="">
      <xdr:nvSpPr>
        <xdr:cNvPr id="462" name="テキスト ボックス 461">
          <a:extLst>
            <a:ext uri="{FF2B5EF4-FFF2-40B4-BE49-F238E27FC236}">
              <a16:creationId xmlns:a16="http://schemas.microsoft.com/office/drawing/2014/main" id="{ACF997AD-4E4B-405C-9CE4-D6B8F8FE1467}"/>
            </a:ext>
          </a:extLst>
        </xdr:cNvPr>
        <xdr:cNvSpPr txBox="1"/>
      </xdr:nvSpPr>
      <xdr:spPr>
        <a:xfrm>
          <a:off x="761999" y="449791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人件費に係る経常収支比率は類似団体より低くなっている。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ゴミ処理業務や消防業務を広域連合で行っていることがあげられる。しかし、町村合併後のまちづくりを推進するため総合支所方式を採用し、支所機能を充実させているため、類似団体と比較し多めの職員配置となっている。木曽町職員適正化計画を基本として、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40</xdr:row>
      <xdr:rowOff>69850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3344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41927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69850</xdr:rowOff>
    </xdr:from>
    <xdr:to>
      <xdr:col>24</xdr:col>
      <xdr:colOff>114300</xdr:colOff>
      <xdr:row>40</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6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9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69850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137160</xdr:rowOff>
    </xdr:from>
    <xdr:to>
      <xdr:col>11</xdr:col>
      <xdr:colOff>60325</xdr:colOff>
      <xdr:row>36</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xdr:rowOff>
    </xdr:from>
    <xdr:to>
      <xdr:col>24</xdr:col>
      <xdr:colOff>76200</xdr:colOff>
      <xdr:row>35</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19050</xdr:rowOff>
    </xdr:from>
    <xdr:to>
      <xdr:col>6</xdr:col>
      <xdr:colOff>171450</xdr:colOff>
      <xdr:row>34</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合併により保有する公共施設が多くなり、維持管理経費の割合は高くなっている。</a:t>
          </a:r>
          <a:endParaRPr lang="ja-JP" altLang="ja-JP" sz="1400">
            <a:effectLst/>
          </a:endParaRPr>
        </a:p>
        <a:p>
          <a:r>
            <a:rPr kumimoji="1" lang="ja-JP" altLang="ja-JP" sz="1100">
              <a:solidFill>
                <a:schemeClr val="dk1"/>
              </a:solidFill>
              <a:effectLst/>
              <a:latin typeface="+mn-lt"/>
              <a:ea typeface="+mn-ea"/>
              <a:cs typeface="+mn-cs"/>
            </a:rPr>
            <a:t>　このため指定管理者制度導入が可能な施設については積極的に民間への管理委託を行い、老朽化に伴い多額の改修費等がかかる施設については公共施設管理計画を策定し、統廃合等により経費節減に努める。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79120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扶助費に係る経常収支比率は類似団体より低く抑えられているため、引き続き適正な管理を行い、現在の水準維持に努める。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63500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その他に係る経常収支比率は、類似団体とほぼ同水準で、他会計への繰出金が主である。これまでに整備した上下水道施設の維持管理経費として、公営企業会計への多額の繰出が必要となっている。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今後、公営企業会計の経費削減を進めるとともに、独立採算の原則に立った料金見直し等による健全化を図り、普通会計の負担を減らしていくように努める。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2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類似団体とほぼ同水準で推移しているが、各種団体等への補助金は多額である。今後は補助金を交付するのが適当な事業を行っているかなどについて明確な基準を設けて、必要性の低い補助金は見直しや廃止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0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100330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146067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類似団体平均をやや上回っている。近年集中している建設事業等に係る起債や臨時財政対策債の償還等が主な要因である。今後も同様に新規発行を伴う普通建設事業を進めると、公債費が増加して経常収支比率も悪化する。債務削減計画により新規事業を精査することにより、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年間で地方債残高を減少させる予定である。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503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79</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90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90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公債費以外に係る経常収支比率は類似団体より低くなっている。引き続き行財政改革等の取り組みを通じて義務的経費の削減を行い、現在の水準維持に努める。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009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46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100330</xdr:rowOff>
    </xdr:from>
    <xdr:to>
      <xdr:col>73</xdr:col>
      <xdr:colOff>180975</xdr:colOff>
      <xdr:row>76</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59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165100</xdr:rowOff>
    </xdr:from>
    <xdr:to>
      <xdr:col>69</xdr:col>
      <xdr:colOff>92075</xdr:colOff>
      <xdr:row>75</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52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114300</xdr:rowOff>
    </xdr:from>
    <xdr:to>
      <xdr:col>65</xdr:col>
      <xdr:colOff>53975</xdr:colOff>
      <xdr:row>75</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54627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28184</xdr:rowOff>
    </xdr:from>
    <xdr:to>
      <xdr:col>29</xdr:col>
      <xdr:colOff>127000</xdr:colOff>
      <xdr:row>15</xdr:row>
      <xdr:rowOff>88097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7559"/>
          <a:ext cx="647700" cy="5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88097</xdr:rowOff>
    </xdr:from>
    <xdr:to>
      <xdr:col>26</xdr:col>
      <xdr:colOff>50800</xdr:colOff>
      <xdr:row>15</xdr:row>
      <xdr:rowOff>166977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07472"/>
          <a:ext cx="698500" cy="7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166977</xdr:rowOff>
    </xdr:from>
    <xdr:to>
      <xdr:col>22</xdr:col>
      <xdr:colOff>114300</xdr:colOff>
      <xdr:row>16</xdr:row>
      <xdr:rowOff>22364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6352"/>
          <a:ext cx="698500" cy="2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22364</xdr:rowOff>
    </xdr:from>
    <xdr:to>
      <xdr:col>18</xdr:col>
      <xdr:colOff>177800</xdr:colOff>
      <xdr:row>16</xdr:row>
      <xdr:rowOff>53918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13189"/>
          <a:ext cx="698500" cy="3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148834</xdr:rowOff>
    </xdr:from>
    <xdr:to>
      <xdr:col>29</xdr:col>
      <xdr:colOff>177800</xdr:colOff>
      <xdr:row>15</xdr:row>
      <xdr:rowOff>78984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165361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37297</xdr:rowOff>
    </xdr:from>
    <xdr:to>
      <xdr:col>26</xdr:col>
      <xdr:colOff>101600</xdr:colOff>
      <xdr:row>15</xdr:row>
      <xdr:rowOff>138897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149074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116177</xdr:rowOff>
    </xdr:from>
    <xdr:to>
      <xdr:col>22</xdr:col>
      <xdr:colOff>165100</xdr:colOff>
      <xdr:row>16</xdr:row>
      <xdr:rowOff>46327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56504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143014</xdr:rowOff>
    </xdr:from>
    <xdr:to>
      <xdr:col>19</xdr:col>
      <xdr:colOff>38100</xdr:colOff>
      <xdr:row>16</xdr:row>
      <xdr:rowOff>73164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83341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3118</xdr:rowOff>
    </xdr:from>
    <xdr:to>
      <xdr:col>15</xdr:col>
      <xdr:colOff>101600</xdr:colOff>
      <xdr:row>16</xdr:row>
      <xdr:rowOff>104718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114895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307022</xdr:rowOff>
    </xdr:from>
    <xdr:to>
      <xdr:col>29</xdr:col>
      <xdr:colOff>127000</xdr:colOff>
      <xdr:row>35</xdr:row>
      <xdr:rowOff>220350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74472"/>
          <a:ext cx="647700" cy="25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220350</xdr:rowOff>
    </xdr:from>
    <xdr:to>
      <xdr:col>26</xdr:col>
      <xdr:colOff>50800</xdr:colOff>
      <xdr:row>35</xdr:row>
      <xdr:rowOff>324820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30700"/>
          <a:ext cx="698500" cy="104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307872</xdr:rowOff>
    </xdr:from>
    <xdr:to>
      <xdr:col>22</xdr:col>
      <xdr:colOff>114300</xdr:colOff>
      <xdr:row>35</xdr:row>
      <xdr:rowOff>324820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18222"/>
          <a:ext cx="698500" cy="1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289175</xdr:rowOff>
    </xdr:from>
    <xdr:to>
      <xdr:col>18</xdr:col>
      <xdr:colOff>177800</xdr:colOff>
      <xdr:row>35</xdr:row>
      <xdr:rowOff>307872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99525"/>
          <a:ext cx="698500" cy="1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256222</xdr:rowOff>
    </xdr:from>
    <xdr:to>
      <xdr:col>29</xdr:col>
      <xdr:colOff>177800</xdr:colOff>
      <xdr:row>35</xdr:row>
      <xdr:rowOff>14922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2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101299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169550</xdr:rowOff>
    </xdr:from>
    <xdr:to>
      <xdr:col>26</xdr:col>
      <xdr:colOff>101600</xdr:colOff>
      <xdr:row>35</xdr:row>
      <xdr:rowOff>271150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281327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4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274020</xdr:rowOff>
    </xdr:from>
    <xdr:to>
      <xdr:col>22</xdr:col>
      <xdr:colOff>165100</xdr:colOff>
      <xdr:row>36</xdr:row>
      <xdr:rowOff>32720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257072</xdr:rowOff>
    </xdr:from>
    <xdr:to>
      <xdr:col>19</xdr:col>
      <xdr:colOff>38100</xdr:colOff>
      <xdr:row>36</xdr:row>
      <xdr:rowOff>15772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238375</xdr:rowOff>
    </xdr:from>
    <xdr:to>
      <xdr:col>15</xdr:col>
      <xdr:colOff>101600</xdr:colOff>
      <xdr:row>35</xdr:row>
      <xdr:rowOff>339975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7252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77832</xdr:rowOff>
    </xdr:from>
    <xdr:to>
      <xdr:col>24</xdr:col>
      <xdr:colOff>63500</xdr:colOff>
      <xdr:row>34</xdr:row>
      <xdr:rowOff>132769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07132"/>
          <a:ext cx="8382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132769</xdr:rowOff>
    </xdr:from>
    <xdr:to>
      <xdr:col>19</xdr:col>
      <xdr:colOff>177800</xdr:colOff>
      <xdr:row>35</xdr:row>
      <xdr:rowOff>84118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62069"/>
          <a:ext cx="889000" cy="1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84118</xdr:rowOff>
    </xdr:from>
    <xdr:to>
      <xdr:col>15</xdr:col>
      <xdr:colOff>50800</xdr:colOff>
      <xdr:row>35</xdr:row>
      <xdr:rowOff>104802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8486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104802</xdr:rowOff>
    </xdr:from>
    <xdr:to>
      <xdr:col>10</xdr:col>
      <xdr:colOff>114300</xdr:colOff>
      <xdr:row>35</xdr:row>
      <xdr:rowOff>118673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05552"/>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27032</xdr:rowOff>
    </xdr:from>
    <xdr:to>
      <xdr:col>24</xdr:col>
      <xdr:colOff>114300</xdr:colOff>
      <xdr:row>34</xdr:row>
      <xdr:rowOff>128632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49909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81969</xdr:rowOff>
    </xdr:from>
    <xdr:to>
      <xdr:col>20</xdr:col>
      <xdr:colOff>38100</xdr:colOff>
      <xdr:row>35</xdr:row>
      <xdr:rowOff>12119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28646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8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33318</xdr:rowOff>
    </xdr:from>
    <xdr:to>
      <xdr:col>15</xdr:col>
      <xdr:colOff>101600</xdr:colOff>
      <xdr:row>35</xdr:row>
      <xdr:rowOff>134918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151445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54002</xdr:rowOff>
    </xdr:from>
    <xdr:to>
      <xdr:col>10</xdr:col>
      <xdr:colOff>165100</xdr:colOff>
      <xdr:row>35</xdr:row>
      <xdr:rowOff>155602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2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67873</xdr:rowOff>
    </xdr:from>
    <xdr:to>
      <xdr:col>6</xdr:col>
      <xdr:colOff>38100</xdr:colOff>
      <xdr:row>35</xdr:row>
      <xdr:rowOff>169473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14550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28730</xdr:rowOff>
    </xdr:from>
    <xdr:to>
      <xdr:col>24</xdr:col>
      <xdr:colOff>63500</xdr:colOff>
      <xdr:row>54</xdr:row>
      <xdr:rowOff>79616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87030"/>
          <a:ext cx="8382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65672</xdr:rowOff>
    </xdr:from>
    <xdr:to>
      <xdr:col>19</xdr:col>
      <xdr:colOff>177800</xdr:colOff>
      <xdr:row>54</xdr:row>
      <xdr:rowOff>79616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32397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65672</xdr:rowOff>
    </xdr:from>
    <xdr:to>
      <xdr:col>15</xdr:col>
      <xdr:colOff>50800</xdr:colOff>
      <xdr:row>54</xdr:row>
      <xdr:rowOff>160830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23972"/>
          <a:ext cx="889000" cy="9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160830</xdr:rowOff>
    </xdr:from>
    <xdr:to>
      <xdr:col>10</xdr:col>
      <xdr:colOff>114300</xdr:colOff>
      <xdr:row>55</xdr:row>
      <xdr:rowOff>16645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19130"/>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149380</xdr:rowOff>
    </xdr:from>
    <xdr:to>
      <xdr:col>24</xdr:col>
      <xdr:colOff>114300</xdr:colOff>
      <xdr:row>54</xdr:row>
      <xdr:rowOff>79530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28816</xdr:rowOff>
    </xdr:from>
    <xdr:to>
      <xdr:col>20</xdr:col>
      <xdr:colOff>38100</xdr:colOff>
      <xdr:row>54</xdr:row>
      <xdr:rowOff>130416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2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146943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14872</xdr:rowOff>
    </xdr:from>
    <xdr:to>
      <xdr:col>15</xdr:col>
      <xdr:colOff>101600</xdr:colOff>
      <xdr:row>54</xdr:row>
      <xdr:rowOff>116472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132999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110030</xdr:rowOff>
    </xdr:from>
    <xdr:to>
      <xdr:col>10</xdr:col>
      <xdr:colOff>165100</xdr:colOff>
      <xdr:row>55</xdr:row>
      <xdr:rowOff>40180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56707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137295</xdr:rowOff>
    </xdr:from>
    <xdr:to>
      <xdr:col>6</xdr:col>
      <xdr:colOff>38100</xdr:colOff>
      <xdr:row>55</xdr:row>
      <xdr:rowOff>67445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83972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7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5969</xdr:rowOff>
    </xdr:from>
    <xdr:to>
      <xdr:col>24</xdr:col>
      <xdr:colOff>63500</xdr:colOff>
      <xdr:row>75</xdr:row>
      <xdr:rowOff>134785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864719"/>
          <a:ext cx="8382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134785</xdr:rowOff>
    </xdr:from>
    <xdr:to>
      <xdr:col>19</xdr:col>
      <xdr:colOff>177800</xdr:colOff>
      <xdr:row>76</xdr:row>
      <xdr:rowOff>88912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93535"/>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88912</xdr:rowOff>
    </xdr:from>
    <xdr:to>
      <xdr:col>15</xdr:col>
      <xdr:colOff>50800</xdr:colOff>
      <xdr:row>76</xdr:row>
      <xdr:rowOff>90512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191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35916</xdr:rowOff>
    </xdr:from>
    <xdr:to>
      <xdr:col>10</xdr:col>
      <xdr:colOff>114300</xdr:colOff>
      <xdr:row>76</xdr:row>
      <xdr:rowOff>90512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66116"/>
          <a:ext cx="8890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126619</xdr:rowOff>
    </xdr:from>
    <xdr:to>
      <xdr:col>24</xdr:col>
      <xdr:colOff>114300</xdr:colOff>
      <xdr:row>75</xdr:row>
      <xdr:rowOff>56769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8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149496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6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83985</xdr:rowOff>
    </xdr:from>
    <xdr:to>
      <xdr:col>20</xdr:col>
      <xdr:colOff>38100</xdr:colOff>
      <xdr:row>76</xdr:row>
      <xdr:rowOff>14136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42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30662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38112</xdr:rowOff>
    </xdr:from>
    <xdr:to>
      <xdr:col>15</xdr:col>
      <xdr:colOff>101600</xdr:colOff>
      <xdr:row>76</xdr:row>
      <xdr:rowOff>139712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156239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8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39712</xdr:rowOff>
    </xdr:from>
    <xdr:to>
      <xdr:col>10</xdr:col>
      <xdr:colOff>165100</xdr:colOff>
      <xdr:row>76</xdr:row>
      <xdr:rowOff>141312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157840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156566</xdr:rowOff>
    </xdr:from>
    <xdr:to>
      <xdr:col>6</xdr:col>
      <xdr:colOff>38100</xdr:colOff>
      <xdr:row>76</xdr:row>
      <xdr:rowOff>86716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103243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86589</xdr:rowOff>
    </xdr:from>
    <xdr:to>
      <xdr:col>24</xdr:col>
      <xdr:colOff>63500</xdr:colOff>
      <xdr:row>99</xdr:row>
      <xdr:rowOff>117329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88689"/>
          <a:ext cx="8382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70172</xdr:rowOff>
    </xdr:from>
    <xdr:to>
      <xdr:col>19</xdr:col>
      <xdr:colOff>177800</xdr:colOff>
      <xdr:row>99</xdr:row>
      <xdr:rowOff>117329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7043722"/>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70172</xdr:rowOff>
    </xdr:from>
    <xdr:to>
      <xdr:col>15</xdr:col>
      <xdr:colOff>50800</xdr:colOff>
      <xdr:row>99</xdr:row>
      <xdr:rowOff>91901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7043722"/>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64610</xdr:rowOff>
    </xdr:from>
    <xdr:to>
      <xdr:col>10</xdr:col>
      <xdr:colOff>114300</xdr:colOff>
      <xdr:row>99</xdr:row>
      <xdr:rowOff>91901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7038160"/>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35789</xdr:rowOff>
    </xdr:from>
    <xdr:to>
      <xdr:col>24</xdr:col>
      <xdr:colOff>114300</xdr:colOff>
      <xdr:row>98</xdr:row>
      <xdr:rowOff>137389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122166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66529</xdr:rowOff>
    </xdr:from>
    <xdr:to>
      <xdr:col>20</xdr:col>
      <xdr:colOff>38100</xdr:colOff>
      <xdr:row>99</xdr:row>
      <xdr:rowOff>168129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70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159256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1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19372</xdr:rowOff>
    </xdr:from>
    <xdr:to>
      <xdr:col>15</xdr:col>
      <xdr:colOff>101600</xdr:colOff>
      <xdr:row>99</xdr:row>
      <xdr:rowOff>120972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112099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41101</xdr:rowOff>
    </xdr:from>
    <xdr:to>
      <xdr:col>10</xdr:col>
      <xdr:colOff>165100</xdr:colOff>
      <xdr:row>99</xdr:row>
      <xdr:rowOff>142701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70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133828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1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13810</xdr:rowOff>
    </xdr:from>
    <xdr:to>
      <xdr:col>6</xdr:col>
      <xdr:colOff>38100</xdr:colOff>
      <xdr:row>99</xdr:row>
      <xdr:rowOff>115410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106537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77780</xdr:rowOff>
    </xdr:from>
    <xdr:to>
      <xdr:col>54</xdr:col>
      <xdr:colOff>189865</xdr:colOff>
      <xdr:row>38</xdr:row>
      <xdr:rowOff>72293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735630"/>
          <a:ext cx="1270" cy="8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76120</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72293</xdr:rowOff>
    </xdr:from>
    <xdr:to>
      <xdr:col>55</xdr:col>
      <xdr:colOff>88900</xdr:colOff>
      <xdr:row>38</xdr:row>
      <xdr:rowOff>72293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24457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5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77780</xdr:rowOff>
    </xdr:from>
    <xdr:to>
      <xdr:col>55</xdr:col>
      <xdr:colOff>88900</xdr:colOff>
      <xdr:row>33</xdr:row>
      <xdr:rowOff>77780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73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97607</xdr:rowOff>
    </xdr:from>
    <xdr:to>
      <xdr:col>55</xdr:col>
      <xdr:colOff>0</xdr:colOff>
      <xdr:row>33</xdr:row>
      <xdr:rowOff>77780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41107"/>
          <a:ext cx="838200" cy="49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80216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2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101789</xdr:rowOff>
    </xdr:from>
    <xdr:to>
      <xdr:col>55</xdr:col>
      <xdr:colOff>50800</xdr:colOff>
      <xdr:row>37</xdr:row>
      <xdr:rowOff>31939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97607</xdr:rowOff>
    </xdr:from>
    <xdr:to>
      <xdr:col>50</xdr:col>
      <xdr:colOff>114300</xdr:colOff>
      <xdr:row>35</xdr:row>
      <xdr:rowOff>2532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41107"/>
          <a:ext cx="889000" cy="76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58972</xdr:rowOff>
    </xdr:from>
    <xdr:to>
      <xdr:col>50</xdr:col>
      <xdr:colOff>165100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2532</xdr:rowOff>
    </xdr:from>
    <xdr:to>
      <xdr:col>45</xdr:col>
      <xdr:colOff>177800</xdr:colOff>
      <xdr:row>35</xdr:row>
      <xdr:rowOff>114386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03282"/>
          <a:ext cx="889000" cy="1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133376</xdr:rowOff>
    </xdr:from>
    <xdr:to>
      <xdr:col>41</xdr:col>
      <xdr:colOff>50800</xdr:colOff>
      <xdr:row>35</xdr:row>
      <xdr:rowOff>114386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62676"/>
          <a:ext cx="889000" cy="1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98782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26980</xdr:rowOff>
    </xdr:from>
    <xdr:to>
      <xdr:col>55</xdr:col>
      <xdr:colOff>50800</xdr:colOff>
      <xdr:row>33</xdr:row>
      <xdr:rowOff>128580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151457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3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46807</xdr:rowOff>
    </xdr:from>
    <xdr:to>
      <xdr:col>50</xdr:col>
      <xdr:colOff>165100</xdr:colOff>
      <xdr:row>30</xdr:row>
      <xdr:rowOff>148407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164934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123182</xdr:rowOff>
    </xdr:from>
    <xdr:to>
      <xdr:col>46</xdr:col>
      <xdr:colOff>38100</xdr:colOff>
      <xdr:row>35</xdr:row>
      <xdr:rowOff>53332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69859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63586</xdr:rowOff>
    </xdr:from>
    <xdr:to>
      <xdr:col>41</xdr:col>
      <xdr:colOff>101600</xdr:colOff>
      <xdr:row>35</xdr:row>
      <xdr:rowOff>165186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10263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82576</xdr:rowOff>
    </xdr:from>
    <xdr:to>
      <xdr:col>36</xdr:col>
      <xdr:colOff>165100</xdr:colOff>
      <xdr:row>35</xdr:row>
      <xdr:rowOff>12726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29253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8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89656</xdr:rowOff>
    </xdr:from>
    <xdr:to>
      <xdr:col>55</xdr:col>
      <xdr:colOff>0</xdr:colOff>
      <xdr:row>55</xdr:row>
      <xdr:rowOff>21998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005056"/>
          <a:ext cx="838200" cy="4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89656</xdr:rowOff>
    </xdr:from>
    <xdr:to>
      <xdr:col>50</xdr:col>
      <xdr:colOff>114300</xdr:colOff>
      <xdr:row>55</xdr:row>
      <xdr:rowOff>17608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005056"/>
          <a:ext cx="889000" cy="4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17608</xdr:rowOff>
    </xdr:from>
    <xdr:to>
      <xdr:col>45</xdr:col>
      <xdr:colOff>177800</xdr:colOff>
      <xdr:row>55</xdr:row>
      <xdr:rowOff>36373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44735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59424</xdr:rowOff>
    </xdr:from>
    <xdr:to>
      <xdr:col>41</xdr:col>
      <xdr:colOff>50800</xdr:colOff>
      <xdr:row>55</xdr:row>
      <xdr:rowOff>36373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17724"/>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142648</xdr:rowOff>
    </xdr:from>
    <xdr:to>
      <xdr:col>55</xdr:col>
      <xdr:colOff>50800</xdr:colOff>
      <xdr:row>55</xdr:row>
      <xdr:rowOff>72798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165525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38856</xdr:rowOff>
    </xdr:from>
    <xdr:to>
      <xdr:col>50</xdr:col>
      <xdr:colOff>165100</xdr:colOff>
      <xdr:row>52</xdr:row>
      <xdr:rowOff>140456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9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156983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72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138258</xdr:rowOff>
    </xdr:from>
    <xdr:to>
      <xdr:col>46</xdr:col>
      <xdr:colOff>38100</xdr:colOff>
      <xdr:row>55</xdr:row>
      <xdr:rowOff>68408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3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84935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17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157023</xdr:rowOff>
    </xdr:from>
    <xdr:to>
      <xdr:col>41</xdr:col>
      <xdr:colOff>101600</xdr:colOff>
      <xdr:row>55</xdr:row>
      <xdr:rowOff>87173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103700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19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8624</xdr:rowOff>
    </xdr:from>
    <xdr:to>
      <xdr:col>36</xdr:col>
      <xdr:colOff>165100</xdr:colOff>
      <xdr:row>54</xdr:row>
      <xdr:rowOff>110224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126751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0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103851</xdr:rowOff>
    </xdr:from>
    <xdr:to>
      <xdr:col>55</xdr:col>
      <xdr:colOff>0</xdr:colOff>
      <xdr:row>78</xdr:row>
      <xdr:rowOff>90469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34051"/>
          <a:ext cx="838200" cy="32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90469</xdr:rowOff>
    </xdr:from>
    <xdr:to>
      <xdr:col>50</xdr:col>
      <xdr:colOff>114300</xdr:colOff>
      <xdr:row>78</xdr:row>
      <xdr:rowOff>124420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3569"/>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84795</xdr:rowOff>
    </xdr:from>
    <xdr:to>
      <xdr:col>45</xdr:col>
      <xdr:colOff>177800</xdr:colOff>
      <xdr:row>78</xdr:row>
      <xdr:rowOff>124420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7895"/>
          <a:ext cx="88900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20965</xdr:rowOff>
    </xdr:from>
    <xdr:to>
      <xdr:col>41</xdr:col>
      <xdr:colOff>50800</xdr:colOff>
      <xdr:row>78</xdr:row>
      <xdr:rowOff>84795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22615"/>
          <a:ext cx="889000" cy="2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53051</xdr:rowOff>
    </xdr:from>
    <xdr:to>
      <xdr:col>55</xdr:col>
      <xdr:colOff>50800</xdr:colOff>
      <xdr:row>76</xdr:row>
      <xdr:rowOff>154651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75928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39669</xdr:rowOff>
    </xdr:from>
    <xdr:to>
      <xdr:col>50</xdr:col>
      <xdr:colOff>165100</xdr:colOff>
      <xdr:row>78</xdr:row>
      <xdr:rowOff>141269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73620</xdr:rowOff>
    </xdr:from>
    <xdr:to>
      <xdr:col>46</xdr:col>
      <xdr:colOff>38100</xdr:colOff>
      <xdr:row>79</xdr:row>
      <xdr:rowOff>3770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166347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33995</xdr:rowOff>
    </xdr:from>
    <xdr:to>
      <xdr:col>41</xdr:col>
      <xdr:colOff>101600</xdr:colOff>
      <xdr:row>78</xdr:row>
      <xdr:rowOff>135595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126722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141615</xdr:rowOff>
    </xdr:from>
    <xdr:to>
      <xdr:col>36</xdr:col>
      <xdr:colOff>165100</xdr:colOff>
      <xdr:row>77</xdr:row>
      <xdr:rowOff>71765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88292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87804</xdr:rowOff>
    </xdr:from>
    <xdr:to>
      <xdr:col>54</xdr:col>
      <xdr:colOff>189865</xdr:colOff>
      <xdr:row>98</xdr:row>
      <xdr:rowOff>113978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6032654"/>
          <a:ext cx="1270" cy="88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117805</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113978</xdr:rowOff>
    </xdr:from>
    <xdr:to>
      <xdr:col>55</xdr:col>
      <xdr:colOff>88900</xdr:colOff>
      <xdr:row>98</xdr:row>
      <xdr:rowOff>113978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16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34481</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80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87804</xdr:rowOff>
    </xdr:from>
    <xdr:to>
      <xdr:col>55</xdr:col>
      <xdr:colOff>88900</xdr:colOff>
      <xdr:row>93</xdr:row>
      <xdr:rowOff>87804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03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34055</xdr:rowOff>
    </xdr:from>
    <xdr:to>
      <xdr:col>55</xdr:col>
      <xdr:colOff>0</xdr:colOff>
      <xdr:row>96</xdr:row>
      <xdr:rowOff>108899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636005"/>
          <a:ext cx="838200" cy="9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161309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20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11432</xdr:rowOff>
    </xdr:from>
    <xdr:to>
      <xdr:col>55</xdr:col>
      <xdr:colOff>50800</xdr:colOff>
      <xdr:row>97</xdr:row>
      <xdr:rowOff>113032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34055</xdr:rowOff>
    </xdr:from>
    <xdr:to>
      <xdr:col>50</xdr:col>
      <xdr:colOff>114300</xdr:colOff>
      <xdr:row>94</xdr:row>
      <xdr:rowOff>34220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636005"/>
          <a:ext cx="889000" cy="5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148893</xdr:rowOff>
    </xdr:from>
    <xdr:to>
      <xdr:col>50</xdr:col>
      <xdr:colOff>165100</xdr:colOff>
      <xdr:row>97</xdr:row>
      <xdr:rowOff>79043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70170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34220</xdr:rowOff>
    </xdr:from>
    <xdr:to>
      <xdr:col>45</xdr:col>
      <xdr:colOff>177800</xdr:colOff>
      <xdr:row>94</xdr:row>
      <xdr:rowOff>78888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150520"/>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100113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78888</xdr:rowOff>
    </xdr:from>
    <xdr:to>
      <xdr:col>41</xdr:col>
      <xdr:colOff>50800</xdr:colOff>
      <xdr:row>94</xdr:row>
      <xdr:rowOff>140546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195188"/>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120316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58099</xdr:rowOff>
    </xdr:from>
    <xdr:to>
      <xdr:col>55</xdr:col>
      <xdr:colOff>50800</xdr:colOff>
      <xdr:row>96</xdr:row>
      <xdr:rowOff>159699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80976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154705</xdr:rowOff>
    </xdr:from>
    <xdr:to>
      <xdr:col>50</xdr:col>
      <xdr:colOff>165100</xdr:colOff>
      <xdr:row>91</xdr:row>
      <xdr:rowOff>84855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101382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36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154870</xdr:rowOff>
    </xdr:from>
    <xdr:to>
      <xdr:col>46</xdr:col>
      <xdr:colOff>38100</xdr:colOff>
      <xdr:row>94</xdr:row>
      <xdr:rowOff>85020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101547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8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28088</xdr:rowOff>
    </xdr:from>
    <xdr:to>
      <xdr:col>41</xdr:col>
      <xdr:colOff>101600</xdr:colOff>
      <xdr:row>94</xdr:row>
      <xdr:rowOff>129688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146215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1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89746</xdr:rowOff>
    </xdr:from>
    <xdr:to>
      <xdr:col>36</xdr:col>
      <xdr:colOff>165100</xdr:colOff>
      <xdr:row>95</xdr:row>
      <xdr:rowOff>19896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36423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40164</xdr:rowOff>
    </xdr:from>
    <xdr:to>
      <xdr:col>85</xdr:col>
      <xdr:colOff>127000</xdr:colOff>
      <xdr:row>35</xdr:row>
      <xdr:rowOff>136214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869464"/>
          <a:ext cx="838200" cy="2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136214</xdr:rowOff>
    </xdr:from>
    <xdr:to>
      <xdr:col>81</xdr:col>
      <xdr:colOff>50800</xdr:colOff>
      <xdr:row>37</xdr:row>
      <xdr:rowOff>69729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36964"/>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69729</xdr:rowOff>
    </xdr:from>
    <xdr:to>
      <xdr:col>76</xdr:col>
      <xdr:colOff>114300</xdr:colOff>
      <xdr:row>37</xdr:row>
      <xdr:rowOff>121431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1337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121431</xdr:rowOff>
    </xdr:from>
    <xdr:to>
      <xdr:col>71</xdr:col>
      <xdr:colOff>177800</xdr:colOff>
      <xdr:row>38</xdr:row>
      <xdr:rowOff>154254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5081"/>
          <a:ext cx="889000" cy="20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160814</xdr:rowOff>
    </xdr:from>
    <xdr:to>
      <xdr:col>85</xdr:col>
      <xdr:colOff>177800</xdr:colOff>
      <xdr:row>34</xdr:row>
      <xdr:rowOff>90964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8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12241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6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85414</xdr:rowOff>
    </xdr:from>
    <xdr:to>
      <xdr:col>81</xdr:col>
      <xdr:colOff>101600</xdr:colOff>
      <xdr:row>36</xdr:row>
      <xdr:rowOff>15564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32091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8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18929</xdr:rowOff>
    </xdr:from>
    <xdr:to>
      <xdr:col>76</xdr:col>
      <xdr:colOff>165100</xdr:colOff>
      <xdr:row>37</xdr:row>
      <xdr:rowOff>120529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137056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70631</xdr:rowOff>
    </xdr:from>
    <xdr:to>
      <xdr:col>72</xdr:col>
      <xdr:colOff>38100</xdr:colOff>
      <xdr:row>38</xdr:row>
      <xdr:rowOff>781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17308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103454</xdr:rowOff>
    </xdr:from>
    <xdr:to>
      <xdr:col>67</xdr:col>
      <xdr:colOff>101600</xdr:colOff>
      <xdr:row>39</xdr:row>
      <xdr:rowOff>33604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50131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74713</xdr:rowOff>
    </xdr:from>
    <xdr:to>
      <xdr:col>85</xdr:col>
      <xdr:colOff>127000</xdr:colOff>
      <xdr:row>71</xdr:row>
      <xdr:rowOff>98909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076213"/>
          <a:ext cx="838200" cy="1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98909</xdr:rowOff>
    </xdr:from>
    <xdr:to>
      <xdr:col>81</xdr:col>
      <xdr:colOff>50800</xdr:colOff>
      <xdr:row>71</xdr:row>
      <xdr:rowOff>170845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271859"/>
          <a:ext cx="889000" cy="7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170845</xdr:rowOff>
    </xdr:from>
    <xdr:to>
      <xdr:col>76</xdr:col>
      <xdr:colOff>114300</xdr:colOff>
      <xdr:row>72</xdr:row>
      <xdr:rowOff>32862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343795"/>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136344</xdr:rowOff>
    </xdr:from>
    <xdr:to>
      <xdr:col>71</xdr:col>
      <xdr:colOff>177800</xdr:colOff>
      <xdr:row>72</xdr:row>
      <xdr:rowOff>32862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309294"/>
          <a:ext cx="889000" cy="6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23913</xdr:rowOff>
    </xdr:from>
    <xdr:to>
      <xdr:col>85</xdr:col>
      <xdr:colOff>177800</xdr:colOff>
      <xdr:row>70</xdr:row>
      <xdr:rowOff>125513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110290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194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48109</xdr:rowOff>
    </xdr:from>
    <xdr:to>
      <xdr:col>81</xdr:col>
      <xdr:colOff>101600</xdr:colOff>
      <xdr:row>71</xdr:row>
      <xdr:rowOff>149709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2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166236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199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120045</xdr:rowOff>
    </xdr:from>
    <xdr:to>
      <xdr:col>76</xdr:col>
      <xdr:colOff>165100</xdr:colOff>
      <xdr:row>72</xdr:row>
      <xdr:rowOff>50195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2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66722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06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153512</xdr:rowOff>
    </xdr:from>
    <xdr:to>
      <xdr:col>72</xdr:col>
      <xdr:colOff>38100</xdr:colOff>
      <xdr:row>72</xdr:row>
      <xdr:rowOff>83662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3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100189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10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85544</xdr:rowOff>
    </xdr:from>
    <xdr:to>
      <xdr:col>67</xdr:col>
      <xdr:colOff>101600</xdr:colOff>
      <xdr:row>72</xdr:row>
      <xdr:rowOff>15694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2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32221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03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79121</xdr:rowOff>
    </xdr:from>
    <xdr:to>
      <xdr:col>85</xdr:col>
      <xdr:colOff>127000</xdr:colOff>
      <xdr:row>98</xdr:row>
      <xdr:rowOff>7790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09771"/>
          <a:ext cx="838200" cy="10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7790</xdr:rowOff>
    </xdr:from>
    <xdr:to>
      <xdr:col>81</xdr:col>
      <xdr:colOff>50800</xdr:colOff>
      <xdr:row>98</xdr:row>
      <xdr:rowOff>116863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9890"/>
          <a:ext cx="8890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64239</xdr:rowOff>
    </xdr:from>
    <xdr:to>
      <xdr:col>76</xdr:col>
      <xdr:colOff>114300</xdr:colOff>
      <xdr:row>98</xdr:row>
      <xdr:rowOff>116863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66339"/>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64239</xdr:rowOff>
    </xdr:from>
    <xdr:to>
      <xdr:col>71</xdr:col>
      <xdr:colOff>177800</xdr:colOff>
      <xdr:row>98</xdr:row>
      <xdr:rowOff>117297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66339"/>
          <a:ext cx="889000" cy="5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28321</xdr:rowOff>
    </xdr:from>
    <xdr:to>
      <xdr:col>85</xdr:col>
      <xdr:colOff>177800</xdr:colOff>
      <xdr:row>97</xdr:row>
      <xdr:rowOff>129921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6748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128440</xdr:rowOff>
    </xdr:from>
    <xdr:to>
      <xdr:col>81</xdr:col>
      <xdr:colOff>101600</xdr:colOff>
      <xdr:row>98</xdr:row>
      <xdr:rowOff>58590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49717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66063</xdr:rowOff>
    </xdr:from>
    <xdr:to>
      <xdr:col>76</xdr:col>
      <xdr:colOff>165100</xdr:colOff>
      <xdr:row>98</xdr:row>
      <xdr:rowOff>167663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13439</xdr:rowOff>
    </xdr:from>
    <xdr:to>
      <xdr:col>72</xdr:col>
      <xdr:colOff>38100</xdr:colOff>
      <xdr:row>98</xdr:row>
      <xdr:rowOff>115039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106166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66497</xdr:rowOff>
    </xdr:from>
    <xdr:to>
      <xdr:col>67</xdr:col>
      <xdr:colOff>101600</xdr:colOff>
      <xdr:row>98</xdr:row>
      <xdr:rowOff>168097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36190</xdr:rowOff>
    </xdr:from>
    <xdr:to>
      <xdr:col>116</xdr:col>
      <xdr:colOff>63500</xdr:colOff>
      <xdr:row>31</xdr:row>
      <xdr:rowOff>22840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5179690"/>
          <a:ext cx="8382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36190</xdr:rowOff>
    </xdr:from>
    <xdr:to>
      <xdr:col>111</xdr:col>
      <xdr:colOff>177800</xdr:colOff>
      <xdr:row>37</xdr:row>
      <xdr:rowOff>9901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5179690"/>
          <a:ext cx="889000" cy="117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9901</xdr:rowOff>
    </xdr:from>
    <xdr:to>
      <xdr:col>107</xdr:col>
      <xdr:colOff>50800</xdr:colOff>
      <xdr:row>38</xdr:row>
      <xdr:rowOff>55804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353551"/>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55804</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70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143490</xdr:rowOff>
    </xdr:from>
    <xdr:to>
      <xdr:col>116</xdr:col>
      <xdr:colOff>114300</xdr:colOff>
      <xdr:row>31</xdr:row>
      <xdr:rowOff>73640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52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96517</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156840</xdr:rowOff>
    </xdr:from>
    <xdr:to>
      <xdr:col>112</xdr:col>
      <xdr:colOff>38100</xdr:colOff>
      <xdr:row>30</xdr:row>
      <xdr:rowOff>86990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51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103517</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49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130551</xdr:rowOff>
    </xdr:from>
    <xdr:to>
      <xdr:col>107</xdr:col>
      <xdr:colOff>101600</xdr:colOff>
      <xdr:row>37</xdr:row>
      <xdr:rowOff>60701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77228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5004</xdr:rowOff>
    </xdr:from>
    <xdr:to>
      <xdr:col>102</xdr:col>
      <xdr:colOff>165100</xdr:colOff>
      <xdr:row>38</xdr:row>
      <xdr:rowOff>106604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97731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32443</xdr:rowOff>
    </xdr:from>
    <xdr:to>
      <xdr:col>116</xdr:col>
      <xdr:colOff>63500</xdr:colOff>
      <xdr:row>73</xdr:row>
      <xdr:rowOff>85010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48293"/>
          <a:ext cx="8382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80253</xdr:rowOff>
    </xdr:from>
    <xdr:to>
      <xdr:col>111</xdr:col>
      <xdr:colOff>177800</xdr:colOff>
      <xdr:row>73</xdr:row>
      <xdr:rowOff>85010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59610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31256</xdr:rowOff>
    </xdr:from>
    <xdr:to>
      <xdr:col>107</xdr:col>
      <xdr:colOff>50800</xdr:colOff>
      <xdr:row>73</xdr:row>
      <xdr:rowOff>80253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75656"/>
          <a:ext cx="889000" cy="2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31256</xdr:rowOff>
    </xdr:from>
    <xdr:to>
      <xdr:col>102</xdr:col>
      <xdr:colOff>114300</xdr:colOff>
      <xdr:row>72</xdr:row>
      <xdr:rowOff>51188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75656"/>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153093</xdr:rowOff>
    </xdr:from>
    <xdr:to>
      <xdr:col>116</xdr:col>
      <xdr:colOff>114300</xdr:colOff>
      <xdr:row>73</xdr:row>
      <xdr:rowOff>83243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49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4520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4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34210</xdr:rowOff>
    </xdr:from>
    <xdr:to>
      <xdr:col>112</xdr:col>
      <xdr:colOff>38100</xdr:colOff>
      <xdr:row>73</xdr:row>
      <xdr:rowOff>135810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152337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29453</xdr:rowOff>
    </xdr:from>
    <xdr:to>
      <xdr:col>107</xdr:col>
      <xdr:colOff>101600</xdr:colOff>
      <xdr:row>73</xdr:row>
      <xdr:rowOff>131053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147580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151906</xdr:rowOff>
    </xdr:from>
    <xdr:to>
      <xdr:col>102</xdr:col>
      <xdr:colOff>165100</xdr:colOff>
      <xdr:row>72</xdr:row>
      <xdr:rowOff>82056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98583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10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388</xdr:rowOff>
    </xdr:from>
    <xdr:to>
      <xdr:col>98</xdr:col>
      <xdr:colOff>38100</xdr:colOff>
      <xdr:row>72</xdr:row>
      <xdr:rowOff>101988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118515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は、類似団体と比べやや高い水準で推移している。合併後の総合支所方式により支所機能を充実していることや公共交通システム運行経費、文化交流センター、温水プール等の運営費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維持補修費は、合併後に施設の統廃合等を行ったが、面積が広く施設数が多いため類似団体より高い水準で推移している。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扶助費は、類似団体と比べ低い水準で推移している。決算額全体でみると扶助費のうち児童福祉費が</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63.8%</a:t>
          </a:r>
          <a:r>
            <a:rPr kumimoji="1" lang="ja-JP" altLang="ja-JP" sz="1100" b="0" i="0" baseline="0">
              <a:solidFill>
                <a:schemeClr val="dk1"/>
              </a:solidFill>
              <a:effectLst/>
              <a:latin typeface="+mn-lt"/>
              <a:ea typeface="+mn-ea"/>
              <a:cs typeface="+mn-cs"/>
            </a:rPr>
            <a:t>を占めている。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補助費等は、広域連合への分担金の占める割合が大きく、</a:t>
          </a:r>
          <a:r>
            <a:rPr lang="ja-JP" altLang="ja-JP" sz="1100" b="0" i="0" baseline="0">
              <a:solidFill>
                <a:schemeClr val="dk1"/>
              </a:solidFill>
              <a:effectLst/>
              <a:latin typeface="+mn-lt"/>
              <a:ea typeface="+mn-ea"/>
              <a:cs typeface="+mn-cs"/>
            </a:rPr>
            <a:t>類似団体よりも高い水準にある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普通建設事業費（更新整備）は、平成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以降、類似団体と比べ高い水準にある。これは、近年の大型建設事業が要因であり、今後も庁舎建設事業等により増加が見込まれる。このため、公共施設等総合管理計画に基づき、公共施設事業の取捨選択を徹底することで、事業費の減少を目指すことと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年度から繰上償還や低利への借換えを行ってきているが、建設事業や臨時財政対策債等の償還が続き、類似団体よりも高い水準にある。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10,425
10,296
476.03
13,343,420
12,648,857
430,821
6,929,708
18,053,162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13284</xdr:rowOff>
    </xdr:from>
    <xdr:to>
      <xdr:col>24</xdr:col>
      <xdr:colOff>63500</xdr:colOff>
      <xdr:row>35</xdr:row>
      <xdr:rowOff>21056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99684"/>
          <a:ext cx="838200" cy="5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13284</xdr:rowOff>
    </xdr:from>
    <xdr:to>
      <xdr:col>19</xdr:col>
      <xdr:colOff>177800</xdr:colOff>
      <xdr:row>35</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99684"/>
          <a:ext cx="889000" cy="6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128041</xdr:rowOff>
    </xdr:from>
    <xdr:to>
      <xdr:col>15</xdr:col>
      <xdr:colOff>50800</xdr:colOff>
      <xdr:row>35</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879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128041</xdr:rowOff>
    </xdr:from>
    <xdr:to>
      <xdr:col>10</xdr:col>
      <xdr:colOff>114300</xdr:colOff>
      <xdr:row>35</xdr:row>
      <xdr:rowOff>167132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879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141706</xdr:rowOff>
    </xdr:from>
    <xdr:to>
      <xdr:col>24</xdr:col>
      <xdr:colOff>114300</xdr:colOff>
      <xdr:row>35</xdr:row>
      <xdr:rowOff>71856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164583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133934</xdr:rowOff>
    </xdr:from>
    <xdr:to>
      <xdr:col>20</xdr:col>
      <xdr:colOff>38100</xdr:colOff>
      <xdr:row>32</xdr:row>
      <xdr:rowOff>64084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80611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82042</xdr:rowOff>
    </xdr:from>
    <xdr:to>
      <xdr:col>15</xdr:col>
      <xdr:colOff>101600</xdr:colOff>
      <xdr:row>36</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77241</xdr:rowOff>
    </xdr:from>
    <xdr:to>
      <xdr:col>10</xdr:col>
      <xdr:colOff>165100</xdr:colOff>
      <xdr:row>36</xdr:row>
      <xdr:rowOff>7391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169968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37609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89221</xdr:rowOff>
    </xdr:from>
    <xdr:to>
      <xdr:col>24</xdr:col>
      <xdr:colOff>62865</xdr:colOff>
      <xdr:row>58</xdr:row>
      <xdr:rowOff>2643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176071"/>
          <a:ext cx="1270" cy="77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6470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5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2643</xdr:rowOff>
    </xdr:from>
    <xdr:to>
      <xdr:col>24</xdr:col>
      <xdr:colOff>152400</xdr:colOff>
      <xdr:row>58</xdr:row>
      <xdr:rowOff>2643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4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35898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95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89221</xdr:rowOff>
    </xdr:from>
    <xdr:to>
      <xdr:col>24</xdr:col>
      <xdr:colOff>152400</xdr:colOff>
      <xdr:row>53</xdr:row>
      <xdr:rowOff>89221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17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5031</xdr:rowOff>
    </xdr:from>
    <xdr:to>
      <xdr:col>24</xdr:col>
      <xdr:colOff>63500</xdr:colOff>
      <xdr:row>54</xdr:row>
      <xdr:rowOff>79347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748981"/>
          <a:ext cx="838200" cy="58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87092</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882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108665</xdr:rowOff>
    </xdr:from>
    <xdr:to>
      <xdr:col>24</xdr:col>
      <xdr:colOff>114300</xdr:colOff>
      <xdr:row>57</xdr:row>
      <xdr:rowOff>38815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5031</xdr:rowOff>
    </xdr:from>
    <xdr:to>
      <xdr:col>19</xdr:col>
      <xdr:colOff>177800</xdr:colOff>
      <xdr:row>55</xdr:row>
      <xdr:rowOff>74195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748981"/>
          <a:ext cx="889000" cy="7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78300</xdr:rowOff>
    </xdr:from>
    <xdr:to>
      <xdr:col>20</xdr:col>
      <xdr:colOff>38100</xdr:colOff>
      <xdr:row>56</xdr:row>
      <xdr:rowOff>8450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171027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60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74195</xdr:rowOff>
    </xdr:from>
    <xdr:to>
      <xdr:col>15</xdr:col>
      <xdr:colOff>50800</xdr:colOff>
      <xdr:row>56</xdr:row>
      <xdr:rowOff>13947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503945"/>
          <a:ext cx="889000" cy="1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149799</xdr:rowOff>
    </xdr:from>
    <xdr:to>
      <xdr:col>15</xdr:col>
      <xdr:colOff>101600</xdr:colOff>
      <xdr:row>57</xdr:row>
      <xdr:rowOff>79949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71076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8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13947</xdr:rowOff>
    </xdr:from>
    <xdr:to>
      <xdr:col>10</xdr:col>
      <xdr:colOff>114300</xdr:colOff>
      <xdr:row>56</xdr:row>
      <xdr:rowOff>83478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15147"/>
          <a:ext cx="889000" cy="6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1108</xdr:rowOff>
    </xdr:from>
    <xdr:to>
      <xdr:col>10</xdr:col>
      <xdr:colOff>165100</xdr:colOff>
      <xdr:row>57</xdr:row>
      <xdr:rowOff>102708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15958</xdr:rowOff>
    </xdr:from>
    <xdr:to>
      <xdr:col>6</xdr:col>
      <xdr:colOff>38100</xdr:colOff>
      <xdr:row>57</xdr:row>
      <xdr:rowOff>117558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108685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30795" y="98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28547</xdr:rowOff>
    </xdr:from>
    <xdr:to>
      <xdr:col>24</xdr:col>
      <xdr:colOff>114300</xdr:colOff>
      <xdr:row>54</xdr:row>
      <xdr:rowOff>130147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2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51424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3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125681</xdr:rowOff>
    </xdr:from>
    <xdr:to>
      <xdr:col>20</xdr:col>
      <xdr:colOff>38100</xdr:colOff>
      <xdr:row>51</xdr:row>
      <xdr:rowOff>55831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6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72358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47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23395</xdr:rowOff>
    </xdr:from>
    <xdr:to>
      <xdr:col>15</xdr:col>
      <xdr:colOff>101600</xdr:colOff>
      <xdr:row>55</xdr:row>
      <xdr:rowOff>124995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141522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134597</xdr:rowOff>
    </xdr:from>
    <xdr:to>
      <xdr:col>10</xdr:col>
      <xdr:colOff>165100</xdr:colOff>
      <xdr:row>56</xdr:row>
      <xdr:rowOff>64747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81274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3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32678</xdr:rowOff>
    </xdr:from>
    <xdr:to>
      <xdr:col>6</xdr:col>
      <xdr:colOff>38100</xdr:colOff>
      <xdr:row>56</xdr:row>
      <xdr:rowOff>134278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150805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40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142005</xdr:rowOff>
    </xdr:from>
    <xdr:to>
      <xdr:col>24</xdr:col>
      <xdr:colOff>63500</xdr:colOff>
      <xdr:row>76</xdr:row>
      <xdr:rowOff>127571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0755"/>
          <a:ext cx="838200" cy="1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127571</xdr:rowOff>
    </xdr:from>
    <xdr:to>
      <xdr:col>19</xdr:col>
      <xdr:colOff>177800</xdr:colOff>
      <xdr:row>76</xdr:row>
      <xdr:rowOff>168948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7771"/>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168948</xdr:rowOff>
    </xdr:from>
    <xdr:to>
      <xdr:col>15</xdr:col>
      <xdr:colOff>50800</xdr:colOff>
      <xdr:row>77</xdr:row>
      <xdr:rowOff>37430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9148"/>
          <a:ext cx="889000" cy="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59931</xdr:rowOff>
    </xdr:from>
    <xdr:to>
      <xdr:col>10</xdr:col>
      <xdr:colOff>114300</xdr:colOff>
      <xdr:row>77</xdr:row>
      <xdr:rowOff>37430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0131"/>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91205</xdr:rowOff>
    </xdr:from>
    <xdr:to>
      <xdr:col>24</xdr:col>
      <xdr:colOff>114300</xdr:colOff>
      <xdr:row>76</xdr:row>
      <xdr:rowOff>21355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0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76771</xdr:rowOff>
    </xdr:from>
    <xdr:to>
      <xdr:col>20</xdr:col>
      <xdr:colOff>38100</xdr:colOff>
      <xdr:row>77</xdr:row>
      <xdr:rowOff>6921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23448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8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118148</xdr:rowOff>
    </xdr:from>
    <xdr:to>
      <xdr:col>15</xdr:col>
      <xdr:colOff>101600</xdr:colOff>
      <xdr:row>77</xdr:row>
      <xdr:rowOff>48298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64825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2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158080</xdr:rowOff>
    </xdr:from>
    <xdr:to>
      <xdr:col>10</xdr:col>
      <xdr:colOff>165100</xdr:colOff>
      <xdr:row>77</xdr:row>
      <xdr:rowOff>88230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104758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6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9131</xdr:rowOff>
    </xdr:from>
    <xdr:to>
      <xdr:col>6</xdr:col>
      <xdr:colOff>38100</xdr:colOff>
      <xdr:row>76</xdr:row>
      <xdr:rowOff>110731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127259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106507</xdr:rowOff>
    </xdr:from>
    <xdr:to>
      <xdr:col>24</xdr:col>
      <xdr:colOff>63500</xdr:colOff>
      <xdr:row>94</xdr:row>
      <xdr:rowOff>163395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22807"/>
          <a:ext cx="8382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163395</xdr:rowOff>
    </xdr:from>
    <xdr:to>
      <xdr:col>19</xdr:col>
      <xdr:colOff>177800</xdr:colOff>
      <xdr:row>96</xdr:row>
      <xdr:rowOff>37054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279695"/>
          <a:ext cx="889000" cy="2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21577</xdr:rowOff>
    </xdr:from>
    <xdr:to>
      <xdr:col>15</xdr:col>
      <xdr:colOff>50800</xdr:colOff>
      <xdr:row>96</xdr:row>
      <xdr:rowOff>37054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80777"/>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136637</xdr:rowOff>
    </xdr:from>
    <xdr:to>
      <xdr:col>10</xdr:col>
      <xdr:colOff>114300</xdr:colOff>
      <xdr:row>96</xdr:row>
      <xdr:rowOff>21577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52937"/>
          <a:ext cx="889000" cy="2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55707</xdr:rowOff>
    </xdr:from>
    <xdr:to>
      <xdr:col>24</xdr:col>
      <xdr:colOff>114300</xdr:colOff>
      <xdr:row>94</xdr:row>
      <xdr:rowOff>157307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1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78584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2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112595</xdr:rowOff>
    </xdr:from>
    <xdr:to>
      <xdr:col>20</xdr:col>
      <xdr:colOff>38100</xdr:colOff>
      <xdr:row>95</xdr:row>
      <xdr:rowOff>42745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59272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0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157704</xdr:rowOff>
    </xdr:from>
    <xdr:to>
      <xdr:col>15</xdr:col>
      <xdr:colOff>101600</xdr:colOff>
      <xdr:row>96</xdr:row>
      <xdr:rowOff>87854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104381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142227</xdr:rowOff>
    </xdr:from>
    <xdr:to>
      <xdr:col>10</xdr:col>
      <xdr:colOff>165100</xdr:colOff>
      <xdr:row>96</xdr:row>
      <xdr:rowOff>72377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88904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2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85837</xdr:rowOff>
    </xdr:from>
    <xdr:to>
      <xdr:col>6</xdr:col>
      <xdr:colOff>38100</xdr:colOff>
      <xdr:row>95</xdr:row>
      <xdr:rowOff>15987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32514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7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79248</xdr:rowOff>
    </xdr:from>
    <xdr:to>
      <xdr:col>55</xdr:col>
      <xdr:colOff>0</xdr:colOff>
      <xdr:row>37</xdr:row>
      <xdr:rowOff>135128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422898"/>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85344</xdr:rowOff>
    </xdr:from>
    <xdr:to>
      <xdr:col>50</xdr:col>
      <xdr:colOff>114300</xdr:colOff>
      <xdr:row>37</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428994"/>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53975</xdr:rowOff>
    </xdr:from>
    <xdr:to>
      <xdr:col>45</xdr:col>
      <xdr:colOff>177800</xdr:colOff>
      <xdr:row>37</xdr:row>
      <xdr:rowOff>85344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3976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53975</xdr:rowOff>
    </xdr:from>
    <xdr:to>
      <xdr:col>41</xdr:col>
      <xdr:colOff>50800</xdr:colOff>
      <xdr:row>37</xdr:row>
      <xdr:rowOff>76835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397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28448</xdr:rowOff>
    </xdr:from>
    <xdr:to>
      <xdr:col>55</xdr:col>
      <xdr:colOff>50800</xdr:colOff>
      <xdr:row>37</xdr:row>
      <xdr:rowOff>130048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51325</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84328</xdr:rowOff>
    </xdr:from>
    <xdr:to>
      <xdr:col>50</xdr:col>
      <xdr:colOff>165100</xdr:colOff>
      <xdr:row>38</xdr:row>
      <xdr:rowOff>14478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31005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34544</xdr:rowOff>
    </xdr:from>
    <xdr:to>
      <xdr:col>46</xdr:col>
      <xdr:colOff>38100</xdr:colOff>
      <xdr:row>37</xdr:row>
      <xdr:rowOff>136144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152671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3175</xdr:rowOff>
    </xdr:from>
    <xdr:to>
      <xdr:col>41</xdr:col>
      <xdr:colOff>101600</xdr:colOff>
      <xdr:row>37</xdr:row>
      <xdr:rowOff>104775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121302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26035</xdr:rowOff>
    </xdr:from>
    <xdr:to>
      <xdr:col>36</xdr:col>
      <xdr:colOff>165100</xdr:colOff>
      <xdr:row>37</xdr:row>
      <xdr:rowOff>127635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144162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14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132309</xdr:rowOff>
    </xdr:from>
    <xdr:to>
      <xdr:col>55</xdr:col>
      <xdr:colOff>0</xdr:colOff>
      <xdr:row>57</xdr:row>
      <xdr:rowOff>152867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04959"/>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94810</xdr:rowOff>
    </xdr:from>
    <xdr:to>
      <xdr:col>50</xdr:col>
      <xdr:colOff>114300</xdr:colOff>
      <xdr:row>57</xdr:row>
      <xdr:rowOff>132309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67460"/>
          <a:ext cx="889000" cy="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94810</xdr:rowOff>
    </xdr:from>
    <xdr:to>
      <xdr:col>45</xdr:col>
      <xdr:colOff>177800</xdr:colOff>
      <xdr:row>57</xdr:row>
      <xdr:rowOff>140096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67460"/>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51940</xdr:rowOff>
    </xdr:from>
    <xdr:to>
      <xdr:col>41</xdr:col>
      <xdr:colOff>50800</xdr:colOff>
      <xdr:row>57</xdr:row>
      <xdr:rowOff>140096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24590"/>
          <a:ext cx="889000" cy="8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102067</xdr:rowOff>
    </xdr:from>
    <xdr:to>
      <xdr:col>55</xdr:col>
      <xdr:colOff>50800</xdr:colOff>
      <xdr:row>58</xdr:row>
      <xdr:rowOff>32217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124944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81509</xdr:rowOff>
    </xdr:from>
    <xdr:to>
      <xdr:col>50</xdr:col>
      <xdr:colOff>165100</xdr:colOff>
      <xdr:row>58</xdr:row>
      <xdr:rowOff>11659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28186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44010</xdr:rowOff>
    </xdr:from>
    <xdr:to>
      <xdr:col>46</xdr:col>
      <xdr:colOff>38100</xdr:colOff>
      <xdr:row>57</xdr:row>
      <xdr:rowOff>145610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162137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89296</xdr:rowOff>
    </xdr:from>
    <xdr:to>
      <xdr:col>41</xdr:col>
      <xdr:colOff>101600</xdr:colOff>
      <xdr:row>58</xdr:row>
      <xdr:rowOff>19446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35973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1140</xdr:rowOff>
    </xdr:from>
    <xdr:to>
      <xdr:col>36</xdr:col>
      <xdr:colOff>165100</xdr:colOff>
      <xdr:row>57</xdr:row>
      <xdr:rowOff>102740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119267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58210</xdr:rowOff>
    </xdr:from>
    <xdr:to>
      <xdr:col>55</xdr:col>
      <xdr:colOff>0</xdr:colOff>
      <xdr:row>74</xdr:row>
      <xdr:rowOff>70914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745510"/>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70914</xdr:rowOff>
    </xdr:from>
    <xdr:to>
      <xdr:col>50</xdr:col>
      <xdr:colOff>114300</xdr:colOff>
      <xdr:row>75</xdr:row>
      <xdr:rowOff>3204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758214"/>
          <a:ext cx="889000" cy="10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71283</xdr:rowOff>
    </xdr:from>
    <xdr:to>
      <xdr:col>45</xdr:col>
      <xdr:colOff>177800</xdr:colOff>
      <xdr:row>75</xdr:row>
      <xdr:rowOff>3204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587133"/>
          <a:ext cx="889000" cy="2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71283</xdr:rowOff>
    </xdr:from>
    <xdr:to>
      <xdr:col>41</xdr:col>
      <xdr:colOff>50800</xdr:colOff>
      <xdr:row>74</xdr:row>
      <xdr:rowOff>66787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587133"/>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7410</xdr:rowOff>
    </xdr:from>
    <xdr:to>
      <xdr:col>55</xdr:col>
      <xdr:colOff>50800</xdr:colOff>
      <xdr:row>74</xdr:row>
      <xdr:rowOff>109010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6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30287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5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20114</xdr:rowOff>
    </xdr:from>
    <xdr:to>
      <xdr:col>50</xdr:col>
      <xdr:colOff>165100</xdr:colOff>
      <xdr:row>74</xdr:row>
      <xdr:rowOff>121714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7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138241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4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123854</xdr:rowOff>
    </xdr:from>
    <xdr:to>
      <xdr:col>46</xdr:col>
      <xdr:colOff>38100</xdr:colOff>
      <xdr:row>75</xdr:row>
      <xdr:rowOff>54004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70531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5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20483</xdr:rowOff>
    </xdr:from>
    <xdr:to>
      <xdr:col>41</xdr:col>
      <xdr:colOff>101600</xdr:colOff>
      <xdr:row>73</xdr:row>
      <xdr:rowOff>122083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138610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3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15987</xdr:rowOff>
    </xdr:from>
    <xdr:to>
      <xdr:col>36</xdr:col>
      <xdr:colOff>165100</xdr:colOff>
      <xdr:row>74</xdr:row>
      <xdr:rowOff>117587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7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134114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4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27518</xdr:rowOff>
    </xdr:from>
    <xdr:to>
      <xdr:col>55</xdr:col>
      <xdr:colOff>0</xdr:colOff>
      <xdr:row>95</xdr:row>
      <xdr:rowOff>118266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315268"/>
          <a:ext cx="838200" cy="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60855</xdr:rowOff>
    </xdr:from>
    <xdr:to>
      <xdr:col>50</xdr:col>
      <xdr:colOff>114300</xdr:colOff>
      <xdr:row>95</xdr:row>
      <xdr:rowOff>118266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48605"/>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37630</xdr:rowOff>
    </xdr:from>
    <xdr:to>
      <xdr:col>45</xdr:col>
      <xdr:colOff>177800</xdr:colOff>
      <xdr:row>95</xdr:row>
      <xdr:rowOff>60855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25380"/>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37630</xdr:rowOff>
    </xdr:from>
    <xdr:to>
      <xdr:col>41</xdr:col>
      <xdr:colOff>50800</xdr:colOff>
      <xdr:row>95</xdr:row>
      <xdr:rowOff>76485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25380"/>
          <a:ext cx="889000" cy="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148168</xdr:rowOff>
    </xdr:from>
    <xdr:to>
      <xdr:col>55</xdr:col>
      <xdr:colOff>50800</xdr:colOff>
      <xdr:row>95</xdr:row>
      <xdr:rowOff>78318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171045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1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67466</xdr:rowOff>
    </xdr:from>
    <xdr:to>
      <xdr:col>50</xdr:col>
      <xdr:colOff>165100</xdr:colOff>
      <xdr:row>95</xdr:row>
      <xdr:rowOff>169066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1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10055</xdr:rowOff>
    </xdr:from>
    <xdr:to>
      <xdr:col>46</xdr:col>
      <xdr:colOff>38100</xdr:colOff>
      <xdr:row>95</xdr:row>
      <xdr:rowOff>111655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128182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0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158280</xdr:rowOff>
    </xdr:from>
    <xdr:to>
      <xdr:col>41</xdr:col>
      <xdr:colOff>101600</xdr:colOff>
      <xdr:row>95</xdr:row>
      <xdr:rowOff>88430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104957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25685</xdr:rowOff>
    </xdr:from>
    <xdr:to>
      <xdr:col>36</xdr:col>
      <xdr:colOff>165100</xdr:colOff>
      <xdr:row>95</xdr:row>
      <xdr:rowOff>127285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143812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0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49974</xdr:rowOff>
    </xdr:from>
    <xdr:to>
      <xdr:col>85</xdr:col>
      <xdr:colOff>127000</xdr:colOff>
      <xdr:row>35</xdr:row>
      <xdr:rowOff>144288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50724"/>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49974</xdr:rowOff>
    </xdr:from>
    <xdr:to>
      <xdr:col>81</xdr:col>
      <xdr:colOff>50800</xdr:colOff>
      <xdr:row>36</xdr:row>
      <xdr:rowOff>13954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50724"/>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72687</xdr:rowOff>
    </xdr:from>
    <xdr:to>
      <xdr:col>76</xdr:col>
      <xdr:colOff>114300</xdr:colOff>
      <xdr:row>36</xdr:row>
      <xdr:rowOff>13954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73437"/>
          <a:ext cx="889000" cy="1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72687</xdr:rowOff>
    </xdr:from>
    <xdr:to>
      <xdr:col>71</xdr:col>
      <xdr:colOff>177800</xdr:colOff>
      <xdr:row>36</xdr:row>
      <xdr:rowOff>70222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73437"/>
          <a:ext cx="889000" cy="1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93488</xdr:rowOff>
    </xdr:from>
    <xdr:to>
      <xdr:col>85</xdr:col>
      <xdr:colOff>177800</xdr:colOff>
      <xdr:row>36</xdr:row>
      <xdr:rowOff>23638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116365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4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170624</xdr:rowOff>
    </xdr:from>
    <xdr:to>
      <xdr:col>81</xdr:col>
      <xdr:colOff>101600</xdr:colOff>
      <xdr:row>35</xdr:row>
      <xdr:rowOff>100774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117301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134604</xdr:rowOff>
    </xdr:from>
    <xdr:to>
      <xdr:col>76</xdr:col>
      <xdr:colOff>165100</xdr:colOff>
      <xdr:row>36</xdr:row>
      <xdr:rowOff>64754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81281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1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21887</xdr:rowOff>
    </xdr:from>
    <xdr:to>
      <xdr:col>72</xdr:col>
      <xdr:colOff>38100</xdr:colOff>
      <xdr:row>35</xdr:row>
      <xdr:rowOff>123487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140014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19422</xdr:rowOff>
    </xdr:from>
    <xdr:to>
      <xdr:col>67</xdr:col>
      <xdr:colOff>101600</xdr:colOff>
      <xdr:row>36</xdr:row>
      <xdr:rowOff>121022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137549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75751</xdr:rowOff>
    </xdr:from>
    <xdr:to>
      <xdr:col>85</xdr:col>
      <xdr:colOff>127000</xdr:colOff>
      <xdr:row>56</xdr:row>
      <xdr:rowOff>36340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05501"/>
          <a:ext cx="8382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24664</xdr:rowOff>
    </xdr:from>
    <xdr:to>
      <xdr:col>81</xdr:col>
      <xdr:colOff>50800</xdr:colOff>
      <xdr:row>56</xdr:row>
      <xdr:rowOff>36340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625864"/>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24664</xdr:rowOff>
    </xdr:from>
    <xdr:to>
      <xdr:col>76</xdr:col>
      <xdr:colOff>114300</xdr:colOff>
      <xdr:row>56</xdr:row>
      <xdr:rowOff>63073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25864"/>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163762</xdr:rowOff>
    </xdr:from>
    <xdr:to>
      <xdr:col>71</xdr:col>
      <xdr:colOff>177800</xdr:colOff>
      <xdr:row>56</xdr:row>
      <xdr:rowOff>63073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422062"/>
          <a:ext cx="889000" cy="2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24951</xdr:rowOff>
    </xdr:from>
    <xdr:to>
      <xdr:col>85</xdr:col>
      <xdr:colOff>177800</xdr:colOff>
      <xdr:row>55</xdr:row>
      <xdr:rowOff>126551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47828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30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156990</xdr:rowOff>
    </xdr:from>
    <xdr:to>
      <xdr:col>81</xdr:col>
      <xdr:colOff>101600</xdr:colOff>
      <xdr:row>56</xdr:row>
      <xdr:rowOff>87140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103667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145314</xdr:rowOff>
    </xdr:from>
    <xdr:to>
      <xdr:col>76</xdr:col>
      <xdr:colOff>165100</xdr:colOff>
      <xdr:row>56</xdr:row>
      <xdr:rowOff>75464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91991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3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12273</xdr:rowOff>
    </xdr:from>
    <xdr:to>
      <xdr:col>72</xdr:col>
      <xdr:colOff>38100</xdr:colOff>
      <xdr:row>56</xdr:row>
      <xdr:rowOff>113873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130400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112962</xdr:rowOff>
    </xdr:from>
    <xdr:to>
      <xdr:col>67</xdr:col>
      <xdr:colOff>101600</xdr:colOff>
      <xdr:row>55</xdr:row>
      <xdr:rowOff>43112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3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59639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1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40163</xdr:rowOff>
    </xdr:from>
    <xdr:to>
      <xdr:col>85</xdr:col>
      <xdr:colOff>127000</xdr:colOff>
      <xdr:row>75</xdr:row>
      <xdr:rowOff>136214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727463"/>
          <a:ext cx="838200" cy="2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136214</xdr:rowOff>
    </xdr:from>
    <xdr:to>
      <xdr:col>81</xdr:col>
      <xdr:colOff>50800</xdr:colOff>
      <xdr:row>77</xdr:row>
      <xdr:rowOff>69729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2994964"/>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69729</xdr:rowOff>
    </xdr:from>
    <xdr:to>
      <xdr:col>76</xdr:col>
      <xdr:colOff>114300</xdr:colOff>
      <xdr:row>77</xdr:row>
      <xdr:rowOff>121431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27137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121431</xdr:rowOff>
    </xdr:from>
    <xdr:to>
      <xdr:col>71</xdr:col>
      <xdr:colOff>177800</xdr:colOff>
      <xdr:row>78</xdr:row>
      <xdr:rowOff>154254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23081"/>
          <a:ext cx="889000" cy="20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160813</xdr:rowOff>
    </xdr:from>
    <xdr:to>
      <xdr:col>85</xdr:col>
      <xdr:colOff>177800</xdr:colOff>
      <xdr:row>74</xdr:row>
      <xdr:rowOff>90963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12240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5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85414</xdr:rowOff>
    </xdr:from>
    <xdr:to>
      <xdr:col>81</xdr:col>
      <xdr:colOff>101600</xdr:colOff>
      <xdr:row>76</xdr:row>
      <xdr:rowOff>15565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2944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32091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7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18929</xdr:rowOff>
    </xdr:from>
    <xdr:to>
      <xdr:col>76</xdr:col>
      <xdr:colOff>165100</xdr:colOff>
      <xdr:row>77</xdr:row>
      <xdr:rowOff>120529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137056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9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70631</xdr:rowOff>
    </xdr:from>
    <xdr:to>
      <xdr:col>72</xdr:col>
      <xdr:colOff>38100</xdr:colOff>
      <xdr:row>78</xdr:row>
      <xdr:rowOff>781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17308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0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103454</xdr:rowOff>
    </xdr:from>
    <xdr:to>
      <xdr:col>67</xdr:col>
      <xdr:colOff>101600</xdr:colOff>
      <xdr:row>79</xdr:row>
      <xdr:rowOff>33604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50131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74713</xdr:rowOff>
    </xdr:from>
    <xdr:to>
      <xdr:col>85</xdr:col>
      <xdr:colOff>127000</xdr:colOff>
      <xdr:row>91</xdr:row>
      <xdr:rowOff>98909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5505213"/>
          <a:ext cx="838200" cy="1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98909</xdr:rowOff>
    </xdr:from>
    <xdr:to>
      <xdr:col>81</xdr:col>
      <xdr:colOff>50800</xdr:colOff>
      <xdr:row>91</xdr:row>
      <xdr:rowOff>170844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700859"/>
          <a:ext cx="889000" cy="7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170844</xdr:rowOff>
    </xdr:from>
    <xdr:to>
      <xdr:col>76</xdr:col>
      <xdr:colOff>114300</xdr:colOff>
      <xdr:row>92</xdr:row>
      <xdr:rowOff>32862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5772794"/>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136344</xdr:rowOff>
    </xdr:from>
    <xdr:to>
      <xdr:col>71</xdr:col>
      <xdr:colOff>177800</xdr:colOff>
      <xdr:row>92</xdr:row>
      <xdr:rowOff>32862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5738294"/>
          <a:ext cx="889000" cy="6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23913</xdr:rowOff>
    </xdr:from>
    <xdr:to>
      <xdr:col>85</xdr:col>
      <xdr:colOff>177800</xdr:colOff>
      <xdr:row>90</xdr:row>
      <xdr:rowOff>125513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4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110290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3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48109</xdr:rowOff>
    </xdr:from>
    <xdr:to>
      <xdr:col>81</xdr:col>
      <xdr:colOff>101600</xdr:colOff>
      <xdr:row>91</xdr:row>
      <xdr:rowOff>149709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6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166236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42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120044</xdr:rowOff>
    </xdr:from>
    <xdr:to>
      <xdr:col>76</xdr:col>
      <xdr:colOff>165100</xdr:colOff>
      <xdr:row>92</xdr:row>
      <xdr:rowOff>50194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7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66721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49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153512</xdr:rowOff>
    </xdr:from>
    <xdr:to>
      <xdr:col>72</xdr:col>
      <xdr:colOff>38100</xdr:colOff>
      <xdr:row>92</xdr:row>
      <xdr:rowOff>83662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7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100189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5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85544</xdr:rowOff>
    </xdr:from>
    <xdr:to>
      <xdr:col>67</xdr:col>
      <xdr:colOff>101600</xdr:colOff>
      <xdr:row>92</xdr:row>
      <xdr:rowOff>15694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6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32221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46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議会費が類似団体より高いのは、本庁舎建設に伴う議会システム更新等による。</a:t>
          </a:r>
          <a:endParaRPr lang="ja-JP" altLang="ja-JP" sz="1400">
            <a:effectLst/>
          </a:endParaRPr>
        </a:p>
        <a:p>
          <a:r>
            <a:rPr kumimoji="1" lang="ja-JP" altLang="ja-JP" sz="1100">
              <a:solidFill>
                <a:schemeClr val="dk1"/>
              </a:solidFill>
              <a:effectLst/>
              <a:latin typeface="+mn-lt"/>
              <a:ea typeface="+mn-ea"/>
              <a:cs typeface="+mn-cs"/>
            </a:rPr>
            <a:t>総務費が類似団体より高いのは、３支所の維持管理経費や本庁舎・防災センター</a:t>
          </a:r>
          <a:r>
            <a:rPr kumimoji="1" lang="ja-JP" altLang="en-US" sz="1100">
              <a:solidFill>
                <a:schemeClr val="dk1"/>
              </a:solidFill>
              <a:effectLst/>
              <a:latin typeface="+mn-lt"/>
              <a:ea typeface="+mn-ea"/>
              <a:cs typeface="+mn-cs"/>
            </a:rPr>
            <a:t>整備事業、</a:t>
          </a:r>
          <a:r>
            <a:rPr kumimoji="1" lang="en-US" altLang="ja-JP" sz="1100">
              <a:solidFill>
                <a:schemeClr val="dk1"/>
              </a:solidFill>
              <a:effectLst/>
              <a:latin typeface="+mn-lt"/>
              <a:ea typeface="+mn-ea"/>
              <a:cs typeface="+mn-cs"/>
            </a:rPr>
            <a:t>CATV</a:t>
          </a:r>
          <a:r>
            <a:rPr kumimoji="1" lang="ja-JP" altLang="en-US" sz="1100">
              <a:solidFill>
                <a:schemeClr val="dk1"/>
              </a:solidFill>
              <a:effectLst/>
              <a:latin typeface="+mn-lt"/>
              <a:ea typeface="+mn-ea"/>
              <a:cs typeface="+mn-cs"/>
            </a:rPr>
            <a:t>光化促進事業等</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労働費が類似団体より高いのは、福祉企業センターの運営費による。</a:t>
          </a:r>
          <a:endParaRPr lang="ja-JP" altLang="ja-JP" sz="1400">
            <a:effectLst/>
          </a:endParaRPr>
        </a:p>
        <a:p>
          <a:r>
            <a:rPr kumimoji="1" lang="ja-JP" altLang="ja-JP" sz="1100">
              <a:solidFill>
                <a:schemeClr val="dk1"/>
              </a:solidFill>
              <a:effectLst/>
              <a:latin typeface="+mn-lt"/>
              <a:ea typeface="+mn-ea"/>
              <a:cs typeface="+mn-cs"/>
            </a:rPr>
            <a:t>教育費が類似団体より高いのは、教育施設整備事業で小中学校のトイレ様式化等の施設改修を計画的に実施していることによる。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商工費が類似団体より高いのは、合併前旧町村単位に設置されている観光施設の維持管理費による。また、近年増加傾向にあるのは、</a:t>
          </a:r>
          <a:r>
            <a:rPr kumimoji="1" lang="en-US" altLang="ja-JP" sz="1100" b="0" i="0" baseline="0">
              <a:solidFill>
                <a:schemeClr val="dk1"/>
              </a:solidFill>
              <a:effectLst/>
              <a:latin typeface="+mn-lt"/>
              <a:ea typeface="+mn-ea"/>
              <a:cs typeface="+mn-cs"/>
            </a:rPr>
            <a:t>DMO</a:t>
          </a:r>
          <a:r>
            <a:rPr kumimoji="1" lang="ja-JP" altLang="ja-JP" sz="1100" b="0" i="0" baseline="0">
              <a:solidFill>
                <a:schemeClr val="dk1"/>
              </a:solidFill>
              <a:effectLst/>
              <a:latin typeface="+mn-lt"/>
              <a:ea typeface="+mn-ea"/>
              <a:cs typeface="+mn-cs"/>
            </a:rPr>
            <a:t>推進事業やヘルシータウン推進事業など「木曽町まち・ひと・しごと創生総合戦略」に基づく事業に重点的に取り組んでいることが主な要因である。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公債費が類似団体より高いのは、臨時財政対策債等の償還による。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４年連続の赤字となっているが、実質収支は基金の取崩しにより継続的に黒字を確保している。基金の適切な積立と積極的な充当を行う。財政調整基金残高は、決算剰余金から積み立てたものの、それ以上に取崩したため減少した。標準財政規模に対する財政調整基金残高の比率は減少した。今後も中期的な見通しをもとに、決算剰余金を中心に積み立てるとともに、計画的な取崩しに努める。また、事業の見直し・施設統廃合など歳出の合理化等の行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特別会計の黒字比率が低く、さらに一般会計からの繰出金により運営しているため、経費節減や料金見直し等による健全化を図り、一般会計の負担軽減を目指す。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上下水道事業は、各会計の</a:t>
          </a:r>
          <a:r>
            <a:rPr lang="ja-JP" altLang="ja-JP" sz="1100">
              <a:solidFill>
                <a:schemeClr val="dk1"/>
              </a:solidFill>
              <a:effectLst/>
              <a:latin typeface="+mn-lt"/>
              <a:ea typeface="+mn-ea"/>
              <a:cs typeface="+mn-cs"/>
            </a:rPr>
            <a:t>経営戦略や下水道長寿命化計画等に基づき事業を実施している。維持管理は多額の費用がかかるが、施設の劣化が致命的な状況になる前に適切な改築、改修、補修等の対策を取ることで供用年数を延伸させるよう努め、また経常経費節減を進める。収入面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年度から訪問徴収の世帯を増やすなど徴収対策を強化しており、水道事業では料金回収率が</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を超えている。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診療所は、後発医薬品の採用率向上や適切な在庫数管理による医薬材料費の節減や院外処方による薬剤の一括管理を推奨し、本来の診療・治療業務に特化するなど、効率的な運営に努めている。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election activeCell="AH14" sqref="AH14:AL1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13343420</v>
      </c>
      <c r="BO4" s="482"/>
      <c r="BP4" s="482"/>
      <c r="BQ4" s="482"/>
      <c r="BR4" s="482"/>
      <c r="BS4" s="482"/>
      <c r="BT4" s="482"/>
      <c r="BU4" s="483"/>
      <c r="BV4" s="481">
        <v>14992599</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5.6</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12648857</v>
      </c>
      <c r="BO5" s="453"/>
      <c r="BP5" s="453"/>
      <c r="BQ5" s="453"/>
      <c r="BR5" s="453"/>
      <c r="BS5" s="453"/>
      <c r="BT5" s="453"/>
      <c r="BU5" s="454"/>
      <c r="BV5" s="452">
        <v>14557804</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85.4</v>
      </c>
      <c r="CU5" s="450"/>
      <c r="CV5" s="450"/>
      <c r="CW5" s="450"/>
      <c r="CX5" s="450"/>
      <c r="CY5" s="450"/>
      <c r="CZ5" s="450"/>
      <c r="DA5" s="451"/>
      <c r="DB5" s="449">
        <v>86.3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694563</v>
      </c>
      <c r="BO6" s="453"/>
      <c r="BP6" s="453"/>
      <c r="BQ6" s="453"/>
      <c r="BR6" s="453"/>
      <c r="BS6" s="453"/>
      <c r="BT6" s="453"/>
      <c r="BU6" s="454"/>
      <c r="BV6" s="452">
        <v>434795</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88.6</v>
      </c>
      <c r="CU6" s="596"/>
      <c r="CV6" s="596"/>
      <c r="CW6" s="596"/>
      <c r="CX6" s="596"/>
      <c r="CY6" s="596"/>
      <c r="CZ6" s="596"/>
      <c r="DA6" s="597"/>
      <c r="DB6" s="595">
        <v>89.1</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94</v>
      </c>
      <c r="AV7" s="511"/>
      <c r="AW7" s="511"/>
      <c r="AX7" s="511"/>
      <c r="AY7" s="466" t="s">
        <v>105</v>
      </c>
      <c r="AZ7" s="467"/>
      <c r="BA7" s="467"/>
      <c r="BB7" s="467"/>
      <c r="BC7" s="467"/>
      <c r="BD7" s="467"/>
      <c r="BE7" s="467"/>
      <c r="BF7" s="467"/>
      <c r="BG7" s="467"/>
      <c r="BH7" s="467"/>
      <c r="BI7" s="467"/>
      <c r="BJ7" s="467"/>
      <c r="BK7" s="467"/>
      <c r="BL7" s="467"/>
      <c r="BM7" s="468"/>
      <c r="BN7" s="452">
        <v>263742</v>
      </c>
      <c r="BO7" s="453"/>
      <c r="BP7" s="453"/>
      <c r="BQ7" s="453"/>
      <c r="BR7" s="453"/>
      <c r="BS7" s="453"/>
      <c r="BT7" s="453"/>
      <c r="BU7" s="454"/>
      <c r="BV7" s="452">
        <v>61440</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6929708</v>
      </c>
      <c r="CU7" s="453"/>
      <c r="CV7" s="453"/>
      <c r="CW7" s="453"/>
      <c r="CX7" s="453"/>
      <c r="CY7" s="453"/>
      <c r="CZ7" s="453"/>
      <c r="DA7" s="454"/>
      <c r="DB7" s="452">
        <v>6623569</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94</v>
      </c>
      <c r="AV8" s="511"/>
      <c r="AW8" s="511"/>
      <c r="AX8" s="511"/>
      <c r="AY8" s="466" t="s">
        <v>108</v>
      </c>
      <c r="AZ8" s="467"/>
      <c r="BA8" s="467"/>
      <c r="BB8" s="467"/>
      <c r="BC8" s="467"/>
      <c r="BD8" s="467"/>
      <c r="BE8" s="467"/>
      <c r="BF8" s="467"/>
      <c r="BG8" s="467"/>
      <c r="BH8" s="467"/>
      <c r="BI8" s="467"/>
      <c r="BJ8" s="467"/>
      <c r="BK8" s="467"/>
      <c r="BL8" s="467"/>
      <c r="BM8" s="468"/>
      <c r="BN8" s="452">
        <v>430821</v>
      </c>
      <c r="BO8" s="453"/>
      <c r="BP8" s="453"/>
      <c r="BQ8" s="453"/>
      <c r="BR8" s="453"/>
      <c r="BS8" s="453"/>
      <c r="BT8" s="453"/>
      <c r="BU8" s="454"/>
      <c r="BV8" s="452">
        <v>373355</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0.27</v>
      </c>
      <c r="CU8" s="556"/>
      <c r="CV8" s="556"/>
      <c r="CW8" s="556"/>
      <c r="CX8" s="556"/>
      <c r="CY8" s="556"/>
      <c r="CZ8" s="556"/>
      <c r="DA8" s="557"/>
      <c r="DB8" s="555">
        <v>0.28000000000000003</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10584</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57466</v>
      </c>
      <c r="BO9" s="453"/>
      <c r="BP9" s="453"/>
      <c r="BQ9" s="453"/>
      <c r="BR9" s="453"/>
      <c r="BS9" s="453"/>
      <c r="BT9" s="453"/>
      <c r="BU9" s="454"/>
      <c r="BV9" s="452">
        <v>-86616</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18.3</v>
      </c>
      <c r="CU9" s="450"/>
      <c r="CV9" s="450"/>
      <c r="CW9" s="450"/>
      <c r="CX9" s="450"/>
      <c r="CY9" s="450"/>
      <c r="CZ9" s="450"/>
      <c r="DA9" s="451"/>
      <c r="DB9" s="449">
        <v>16.399999999999999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11826</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114</v>
      </c>
      <c r="AV10" s="511"/>
      <c r="AW10" s="511"/>
      <c r="AX10" s="511"/>
      <c r="AY10" s="466" t="s">
        <v>119</v>
      </c>
      <c r="AZ10" s="467"/>
      <c r="BA10" s="467"/>
      <c r="BB10" s="467"/>
      <c r="BC10" s="467"/>
      <c r="BD10" s="467"/>
      <c r="BE10" s="467"/>
      <c r="BF10" s="467"/>
      <c r="BG10" s="467"/>
      <c r="BH10" s="467"/>
      <c r="BI10" s="467"/>
      <c r="BJ10" s="467"/>
      <c r="BK10" s="467"/>
      <c r="BL10" s="467"/>
      <c r="BM10" s="468"/>
      <c r="BN10" s="452">
        <v>7495</v>
      </c>
      <c r="BO10" s="453"/>
      <c r="BP10" s="453"/>
      <c r="BQ10" s="453"/>
      <c r="BR10" s="453"/>
      <c r="BS10" s="453"/>
      <c r="BT10" s="453"/>
      <c r="BU10" s="454"/>
      <c r="BV10" s="452">
        <v>6551</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114</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126</v>
      </c>
      <c r="DC11" s="556"/>
      <c r="DD11" s="556"/>
      <c r="DE11" s="556"/>
      <c r="DF11" s="556"/>
      <c r="DG11" s="556"/>
      <c r="DH11" s="556"/>
      <c r="DI11" s="557"/>
    </row>
    <row r="12" spans="1:119" ht="18.75" customHeight="1" x14ac:dyDescent="0.15">
      <c r="A12" s="178"/>
      <c r="B12" s="558" t="s">
        <v>127</v>
      </c>
      <c r="C12" s="559"/>
      <c r="D12" s="559"/>
      <c r="E12" s="559"/>
      <c r="F12" s="559"/>
      <c r="G12" s="559"/>
      <c r="H12" s="559"/>
      <c r="I12" s="559"/>
      <c r="J12" s="559"/>
      <c r="K12" s="560"/>
      <c r="L12" s="567" t="s">
        <v>128</v>
      </c>
      <c r="M12" s="568"/>
      <c r="N12" s="568"/>
      <c r="O12" s="568"/>
      <c r="P12" s="568"/>
      <c r="Q12" s="569"/>
      <c r="R12" s="570">
        <v>10425</v>
      </c>
      <c r="S12" s="571"/>
      <c r="T12" s="571"/>
      <c r="U12" s="571"/>
      <c r="V12" s="572"/>
      <c r="W12" s="573" t="s">
        <v>1</v>
      </c>
      <c r="X12" s="511"/>
      <c r="Y12" s="511"/>
      <c r="Z12" s="511"/>
      <c r="AA12" s="511"/>
      <c r="AB12" s="574"/>
      <c r="AC12" s="575" t="s">
        <v>129</v>
      </c>
      <c r="AD12" s="576"/>
      <c r="AE12" s="576"/>
      <c r="AF12" s="576"/>
      <c r="AG12" s="577"/>
      <c r="AH12" s="575" t="s">
        <v>130</v>
      </c>
      <c r="AI12" s="576"/>
      <c r="AJ12" s="576"/>
      <c r="AK12" s="576"/>
      <c r="AL12" s="578"/>
      <c r="AM12" s="509" t="s">
        <v>131</v>
      </c>
      <c r="AN12" s="409"/>
      <c r="AO12" s="409"/>
      <c r="AP12" s="409"/>
      <c r="AQ12" s="409"/>
      <c r="AR12" s="409"/>
      <c r="AS12" s="409"/>
      <c r="AT12" s="410"/>
      <c r="AU12" s="510" t="s">
        <v>132</v>
      </c>
      <c r="AV12" s="511"/>
      <c r="AW12" s="511"/>
      <c r="AX12" s="511"/>
      <c r="AY12" s="466" t="s">
        <v>133</v>
      </c>
      <c r="AZ12" s="467"/>
      <c r="BA12" s="467"/>
      <c r="BB12" s="467"/>
      <c r="BC12" s="467"/>
      <c r="BD12" s="467"/>
      <c r="BE12" s="467"/>
      <c r="BF12" s="467"/>
      <c r="BG12" s="467"/>
      <c r="BH12" s="467"/>
      <c r="BI12" s="467"/>
      <c r="BJ12" s="467"/>
      <c r="BK12" s="467"/>
      <c r="BL12" s="467"/>
      <c r="BM12" s="468"/>
      <c r="BN12" s="452">
        <v>400000</v>
      </c>
      <c r="BO12" s="453"/>
      <c r="BP12" s="453"/>
      <c r="BQ12" s="453"/>
      <c r="BR12" s="453"/>
      <c r="BS12" s="453"/>
      <c r="BT12" s="453"/>
      <c r="BU12" s="454"/>
      <c r="BV12" s="452">
        <v>530000</v>
      </c>
      <c r="BW12" s="453"/>
      <c r="BX12" s="453"/>
      <c r="BY12" s="453"/>
      <c r="BZ12" s="453"/>
      <c r="CA12" s="453"/>
      <c r="CB12" s="453"/>
      <c r="CC12" s="454"/>
      <c r="CD12" s="492" t="s">
        <v>134</v>
      </c>
      <c r="CE12" s="412"/>
      <c r="CF12" s="412"/>
      <c r="CG12" s="412"/>
      <c r="CH12" s="412"/>
      <c r="CI12" s="412"/>
      <c r="CJ12" s="412"/>
      <c r="CK12" s="412"/>
      <c r="CL12" s="412"/>
      <c r="CM12" s="412"/>
      <c r="CN12" s="412"/>
      <c r="CO12" s="412"/>
      <c r="CP12" s="412"/>
      <c r="CQ12" s="412"/>
      <c r="CR12" s="412"/>
      <c r="CS12" s="493"/>
      <c r="CT12" s="555" t="s">
        <v>135</v>
      </c>
      <c r="CU12" s="556"/>
      <c r="CV12" s="556"/>
      <c r="CW12" s="556"/>
      <c r="CX12" s="556"/>
      <c r="CY12" s="556"/>
      <c r="CZ12" s="556"/>
      <c r="DA12" s="557"/>
      <c r="DB12" s="555" t="s">
        <v>136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10296</v>
      </c>
      <c r="S13" s="540"/>
      <c r="T13" s="540"/>
      <c r="U13" s="540"/>
      <c r="V13" s="541"/>
      <c r="W13" s="542" t="s">
        <v>138</v>
      </c>
      <c r="X13" s="438"/>
      <c r="Y13" s="438"/>
      <c r="Z13" s="438"/>
      <c r="AA13" s="438"/>
      <c r="AB13" s="439"/>
      <c r="AC13" s="405">
        <v>418</v>
      </c>
      <c r="AD13" s="406"/>
      <c r="AE13" s="406"/>
      <c r="AF13" s="406"/>
      <c r="AG13" s="407"/>
      <c r="AH13" s="405">
        <v>496</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-335039</v>
      </c>
      <c r="BO13" s="453"/>
      <c r="BP13" s="453"/>
      <c r="BQ13" s="453"/>
      <c r="BR13" s="453"/>
      <c r="BS13" s="453"/>
      <c r="BT13" s="453"/>
      <c r="BU13" s="454"/>
      <c r="BV13" s="452">
        <v>-610065</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6.3</v>
      </c>
      <c r="CU13" s="450"/>
      <c r="CV13" s="450"/>
      <c r="CW13" s="450"/>
      <c r="CX13" s="450"/>
      <c r="CY13" s="450"/>
      <c r="CZ13" s="450"/>
      <c r="DA13" s="451"/>
      <c r="DB13" s="449">
        <v>5.2</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10628</v>
      </c>
      <c r="S14" s="540"/>
      <c r="T14" s="540"/>
      <c r="U14" s="540"/>
      <c r="V14" s="541"/>
      <c r="W14" s="543"/>
      <c r="X14" s="441"/>
      <c r="Y14" s="441"/>
      <c r="Z14" s="441"/>
      <c r="AA14" s="441"/>
      <c r="AB14" s="442"/>
      <c r="AC14" s="532">
        <v>7.6</v>
      </c>
      <c r="AD14" s="533"/>
      <c r="AE14" s="533"/>
      <c r="AF14" s="533"/>
      <c r="AG14" s="534"/>
      <c r="AH14" s="532">
        <v>8.1999999999999993</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v>0.5</v>
      </c>
      <c r="CU14" s="550"/>
      <c r="CV14" s="550"/>
      <c r="CW14" s="550"/>
      <c r="CX14" s="550"/>
      <c r="CY14" s="550"/>
      <c r="CZ14" s="550"/>
      <c r="DA14" s="551"/>
      <c r="DB14" s="549" t="s">
        <v>135</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10500</v>
      </c>
      <c r="S15" s="540"/>
      <c r="T15" s="540"/>
      <c r="U15" s="540"/>
      <c r="V15" s="541"/>
      <c r="W15" s="542" t="s">
        <v>146</v>
      </c>
      <c r="X15" s="438"/>
      <c r="Y15" s="438"/>
      <c r="Z15" s="438"/>
      <c r="AA15" s="438"/>
      <c r="AB15" s="439"/>
      <c r="AC15" s="405">
        <v>1223</v>
      </c>
      <c r="AD15" s="406"/>
      <c r="AE15" s="406"/>
      <c r="AF15" s="406"/>
      <c r="AG15" s="407"/>
      <c r="AH15" s="405">
        <v>1352</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1602696</v>
      </c>
      <c r="BO15" s="482"/>
      <c r="BP15" s="482"/>
      <c r="BQ15" s="482"/>
      <c r="BR15" s="482"/>
      <c r="BS15" s="482"/>
      <c r="BT15" s="482"/>
      <c r="BU15" s="483"/>
      <c r="BV15" s="481">
        <v>1684431</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22.2</v>
      </c>
      <c r="AD16" s="533"/>
      <c r="AE16" s="533"/>
      <c r="AF16" s="533"/>
      <c r="AG16" s="534"/>
      <c r="AH16" s="532">
        <v>22.3</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6279183</v>
      </c>
      <c r="BO16" s="453"/>
      <c r="BP16" s="453"/>
      <c r="BQ16" s="453"/>
      <c r="BR16" s="453"/>
      <c r="BS16" s="453"/>
      <c r="BT16" s="453"/>
      <c r="BU16" s="454"/>
      <c r="BV16" s="452">
        <v>5965014</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3865</v>
      </c>
      <c r="AD17" s="406"/>
      <c r="AE17" s="406"/>
      <c r="AF17" s="406"/>
      <c r="AG17" s="407"/>
      <c r="AH17" s="405">
        <v>4215</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1992190</v>
      </c>
      <c r="BO17" s="453"/>
      <c r="BP17" s="453"/>
      <c r="BQ17" s="453"/>
      <c r="BR17" s="453"/>
      <c r="BS17" s="453"/>
      <c r="BT17" s="453"/>
      <c r="BU17" s="454"/>
      <c r="BV17" s="452">
        <v>2100483</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476.03</v>
      </c>
      <c r="M18" s="505"/>
      <c r="N18" s="505"/>
      <c r="O18" s="505"/>
      <c r="P18" s="505"/>
      <c r="Q18" s="505"/>
      <c r="R18" s="506"/>
      <c r="S18" s="506"/>
      <c r="T18" s="506"/>
      <c r="U18" s="506"/>
      <c r="V18" s="507"/>
      <c r="W18" s="523"/>
      <c r="X18" s="524"/>
      <c r="Y18" s="524"/>
      <c r="Z18" s="524"/>
      <c r="AA18" s="524"/>
      <c r="AB18" s="548"/>
      <c r="AC18" s="422">
        <v>70.2</v>
      </c>
      <c r="AD18" s="423"/>
      <c r="AE18" s="423"/>
      <c r="AF18" s="423"/>
      <c r="AG18" s="508"/>
      <c r="AH18" s="422">
        <v>69.5</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6134993</v>
      </c>
      <c r="BO18" s="453"/>
      <c r="BP18" s="453"/>
      <c r="BQ18" s="453"/>
      <c r="BR18" s="453"/>
      <c r="BS18" s="453"/>
      <c r="BT18" s="453"/>
      <c r="BU18" s="454"/>
      <c r="BV18" s="452">
        <v>5819983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22</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8837510</v>
      </c>
      <c r="BO19" s="453"/>
      <c r="BP19" s="453"/>
      <c r="BQ19" s="453"/>
      <c r="BR19" s="453"/>
      <c r="BS19" s="453"/>
      <c r="BT19" s="453"/>
      <c r="BU19" s="454"/>
      <c r="BV19" s="452">
        <v>8685195</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4680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18053162</v>
      </c>
      <c r="BO22" s="482"/>
      <c r="BP22" s="482"/>
      <c r="BQ22" s="482"/>
      <c r="BR22" s="482"/>
      <c r="BS22" s="482"/>
      <c r="BT22" s="482"/>
      <c r="BU22" s="483"/>
      <c r="BV22" s="481">
        <v>17162796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10951115</v>
      </c>
      <c r="BO23" s="453"/>
      <c r="BP23" s="453"/>
      <c r="BQ23" s="453"/>
      <c r="BR23" s="453"/>
      <c r="BS23" s="453"/>
      <c r="BT23" s="453"/>
      <c r="BU23" s="454"/>
      <c r="BV23" s="452">
        <v>10320668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6960</v>
      </c>
      <c r="R24" s="406"/>
      <c r="S24" s="406"/>
      <c r="T24" s="406"/>
      <c r="U24" s="406"/>
      <c r="V24" s="407"/>
      <c r="W24" s="495"/>
      <c r="X24" s="432"/>
      <c r="Y24" s="433"/>
      <c r="Z24" s="408" t="s">
        <v>171</v>
      </c>
      <c r="AA24" s="409"/>
      <c r="AB24" s="409"/>
      <c r="AC24" s="409"/>
      <c r="AD24" s="409"/>
      <c r="AE24" s="409"/>
      <c r="AF24" s="409"/>
      <c r="AG24" s="410"/>
      <c r="AH24" s="405">
        <v>161</v>
      </c>
      <c r="AI24" s="406"/>
      <c r="AJ24" s="406"/>
      <c r="AK24" s="406"/>
      <c r="AL24" s="407"/>
      <c r="AM24" s="405">
        <v>528724</v>
      </c>
      <c r="AN24" s="406"/>
      <c r="AO24" s="406"/>
      <c r="AP24" s="406"/>
      <c r="AQ24" s="406"/>
      <c r="AR24" s="407"/>
      <c r="AS24" s="405">
        <v>3284</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13975227</v>
      </c>
      <c r="BO24" s="453"/>
      <c r="BP24" s="453"/>
      <c r="BQ24" s="453"/>
      <c r="BR24" s="453"/>
      <c r="BS24" s="453"/>
      <c r="BT24" s="453"/>
      <c r="BU24" s="454"/>
      <c r="BV24" s="452">
        <v>12982994</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5970</v>
      </c>
      <c r="R25" s="406"/>
      <c r="S25" s="406"/>
      <c r="T25" s="406"/>
      <c r="U25" s="406"/>
      <c r="V25" s="407"/>
      <c r="W25" s="495"/>
      <c r="X25" s="432"/>
      <c r="Y25" s="433"/>
      <c r="Z25" s="408" t="s">
        <v>174</v>
      </c>
      <c r="AA25" s="409"/>
      <c r="AB25" s="409"/>
      <c r="AC25" s="409"/>
      <c r="AD25" s="409"/>
      <c r="AE25" s="409"/>
      <c r="AF25" s="409"/>
      <c r="AG25" s="410"/>
      <c r="AH25" s="405" t="s">
        <v>126</v>
      </c>
      <c r="AI25" s="406"/>
      <c r="AJ25" s="406"/>
      <c r="AK25" s="406"/>
      <c r="AL25" s="407"/>
      <c r="AM25" s="405" t="s">
        <v>136</v>
      </c>
      <c r="AN25" s="406"/>
      <c r="AO25" s="406"/>
      <c r="AP25" s="406"/>
      <c r="AQ25" s="406"/>
      <c r="AR25" s="407"/>
      <c r="AS25" s="405" t="s">
        <v>136</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v>65032</v>
      </c>
      <c r="BO25" s="482"/>
      <c r="BP25" s="482"/>
      <c r="BQ25" s="482"/>
      <c r="BR25" s="482"/>
      <c r="BS25" s="482"/>
      <c r="BT25" s="482"/>
      <c r="BU25" s="483"/>
      <c r="BV25" s="481">
        <v>68929</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176</v>
      </c>
      <c r="F26" s="409"/>
      <c r="G26" s="409"/>
      <c r="H26" s="409"/>
      <c r="I26" s="409"/>
      <c r="J26" s="409"/>
      <c r="K26" s="410"/>
      <c r="L26" s="405">
        <v>1</v>
      </c>
      <c r="M26" s="406"/>
      <c r="N26" s="406"/>
      <c r="O26" s="406"/>
      <c r="P26" s="407"/>
      <c r="Q26" s="405">
        <v>5480</v>
      </c>
      <c r="R26" s="406"/>
      <c r="S26" s="406"/>
      <c r="T26" s="406"/>
      <c r="U26" s="406"/>
      <c r="V26" s="407"/>
      <c r="W26" s="495"/>
      <c r="X26" s="432"/>
      <c r="Y26" s="433"/>
      <c r="Z26" s="408" t="s">
        <v>177</v>
      </c>
      <c r="AA26" s="463"/>
      <c r="AB26" s="463"/>
      <c r="AC26" s="463"/>
      <c r="AD26" s="463"/>
      <c r="AE26" s="463"/>
      <c r="AF26" s="463"/>
      <c r="AG26" s="464"/>
      <c r="AH26" s="405" t="s">
        <v>136</v>
      </c>
      <c r="AI26" s="406"/>
      <c r="AJ26" s="406"/>
      <c r="AK26" s="406"/>
      <c r="AL26" s="407"/>
      <c r="AM26" s="405" t="s">
        <v>136</v>
      </c>
      <c r="AN26" s="406"/>
      <c r="AO26" s="406"/>
      <c r="AP26" s="406"/>
      <c r="AQ26" s="406"/>
      <c r="AR26" s="407"/>
      <c r="AS26" s="405" t="s">
        <v>136</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136</v>
      </c>
      <c r="BO26" s="453"/>
      <c r="BP26" s="453"/>
      <c r="BQ26" s="453"/>
      <c r="BR26" s="453"/>
      <c r="BS26" s="453"/>
      <c r="BT26" s="453"/>
      <c r="BU26" s="454"/>
      <c r="BV26" s="452" t="s">
        <v>136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179</v>
      </c>
      <c r="F27" s="409"/>
      <c r="G27" s="409"/>
      <c r="H27" s="409"/>
      <c r="I27" s="409"/>
      <c r="J27" s="409"/>
      <c r="K27" s="410"/>
      <c r="L27" s="405">
        <v>1</v>
      </c>
      <c r="M27" s="406"/>
      <c r="N27" s="406"/>
      <c r="O27" s="406"/>
      <c r="P27" s="407"/>
      <c r="Q27" s="405">
        <v>2570</v>
      </c>
      <c r="R27" s="406"/>
      <c r="S27" s="406"/>
      <c r="T27" s="406"/>
      <c r="U27" s="406"/>
      <c r="V27" s="407"/>
      <c r="W27" s="495"/>
      <c r="X27" s="432"/>
      <c r="Y27" s="433"/>
      <c r="Z27" s="408" t="s">
        <v>180</v>
      </c>
      <c r="AA27" s="409"/>
      <c r="AB27" s="409"/>
      <c r="AC27" s="409"/>
      <c r="AD27" s="409"/>
      <c r="AE27" s="409"/>
      <c r="AF27" s="409"/>
      <c r="AG27" s="410"/>
      <c r="AH27" s="405">
        <v>4</v>
      </c>
      <c r="AI27" s="406"/>
      <c r="AJ27" s="406"/>
      <c r="AK27" s="406"/>
      <c r="AL27" s="407"/>
      <c r="AM27" s="405">
        <v>12500</v>
      </c>
      <c r="AN27" s="406"/>
      <c r="AO27" s="406"/>
      <c r="AP27" s="406"/>
      <c r="AQ27" s="406"/>
      <c r="AR27" s="407"/>
      <c r="AS27" s="405">
        <v>3125</v>
      </c>
      <c r="AT27" s="406"/>
      <c r="AU27" s="406"/>
      <c r="AV27" s="406"/>
      <c r="AW27" s="406"/>
      <c r="AX27" s="465"/>
      <c r="AY27" s="489" t="s">
        <v>181</v>
      </c>
      <c r="AZ27" s="490"/>
      <c r="BA27" s="490"/>
      <c r="BB27" s="490"/>
      <c r="BC27" s="490"/>
      <c r="BD27" s="490"/>
      <c r="BE27" s="490"/>
      <c r="BF27" s="490"/>
      <c r="BG27" s="490"/>
      <c r="BH27" s="490"/>
      <c r="BI27" s="490"/>
      <c r="BJ27" s="490"/>
      <c r="BK27" s="490"/>
      <c r="BL27" s="490"/>
      <c r="BM27" s="491"/>
      <c r="BN27" s="486" t="s">
        <v>136</v>
      </c>
      <c r="BO27" s="487"/>
      <c r="BP27" s="487"/>
      <c r="BQ27" s="487"/>
      <c r="BR27" s="487"/>
      <c r="BS27" s="487"/>
      <c r="BT27" s="487"/>
      <c r="BU27" s="488"/>
      <c r="BV27" s="486" t="s">
        <v>136</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182</v>
      </c>
      <c r="F28" s="409"/>
      <c r="G28" s="409"/>
      <c r="H28" s="409"/>
      <c r="I28" s="409"/>
      <c r="J28" s="409"/>
      <c r="K28" s="410"/>
      <c r="L28" s="405">
        <v>1</v>
      </c>
      <c r="M28" s="406"/>
      <c r="N28" s="406"/>
      <c r="O28" s="406"/>
      <c r="P28" s="407"/>
      <c r="Q28" s="405">
        <v>1760</v>
      </c>
      <c r="R28" s="406"/>
      <c r="S28" s="406"/>
      <c r="T28" s="406"/>
      <c r="U28" s="406"/>
      <c r="V28" s="407"/>
      <c r="W28" s="495"/>
      <c r="X28" s="432"/>
      <c r="Y28" s="433"/>
      <c r="Z28" s="408" t="s">
        <v>183</v>
      </c>
      <c r="AA28" s="409"/>
      <c r="AB28" s="409"/>
      <c r="AC28" s="409"/>
      <c r="AD28" s="409"/>
      <c r="AE28" s="409"/>
      <c r="AF28" s="409"/>
      <c r="AG28" s="410"/>
      <c r="AH28" s="405" t="s">
        <v>136</v>
      </c>
      <c r="AI28" s="406"/>
      <c r="AJ28" s="406"/>
      <c r="AK28" s="406"/>
      <c r="AL28" s="407"/>
      <c r="AM28" s="405" t="s">
        <v>136</v>
      </c>
      <c r="AN28" s="406"/>
      <c r="AO28" s="406"/>
      <c r="AP28" s="406"/>
      <c r="AQ28" s="406"/>
      <c r="AR28" s="407"/>
      <c r="AS28" s="405" t="s">
        <v>136</v>
      </c>
      <c r="AT28" s="406"/>
      <c r="AU28" s="406"/>
      <c r="AV28" s="406"/>
      <c r="AW28" s="406"/>
      <c r="AX28" s="465"/>
      <c r="AY28" s="469" t="s">
        <v>184</v>
      </c>
      <c r="AZ28" s="470"/>
      <c r="BA28" s="470"/>
      <c r="BB28" s="471"/>
      <c r="BC28" s="478" t="s">
        <v>48</v>
      </c>
      <c r="BD28" s="479"/>
      <c r="BE28" s="479"/>
      <c r="BF28" s="479"/>
      <c r="BG28" s="479"/>
      <c r="BH28" s="479"/>
      <c r="BI28" s="479"/>
      <c r="BJ28" s="479"/>
      <c r="BK28" s="479"/>
      <c r="BL28" s="479"/>
      <c r="BM28" s="480"/>
      <c r="BN28" s="481">
        <v>4597160</v>
      </c>
      <c r="BO28" s="482"/>
      <c r="BP28" s="482"/>
      <c r="BQ28" s="482"/>
      <c r="BR28" s="482"/>
      <c r="BS28" s="482"/>
      <c r="BT28" s="482"/>
      <c r="BU28" s="483"/>
      <c r="BV28" s="481">
        <v>4739665</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185</v>
      </c>
      <c r="F29" s="409"/>
      <c r="G29" s="409"/>
      <c r="H29" s="409"/>
      <c r="I29" s="409"/>
      <c r="J29" s="409"/>
      <c r="K29" s="410"/>
      <c r="L29" s="405">
        <v>12</v>
      </c>
      <c r="M29" s="406"/>
      <c r="N29" s="406"/>
      <c r="O29" s="406"/>
      <c r="P29" s="407"/>
      <c r="Q29" s="405">
        <v>1550</v>
      </c>
      <c r="R29" s="406"/>
      <c r="S29" s="406"/>
      <c r="T29" s="406"/>
      <c r="U29" s="406"/>
      <c r="V29" s="407"/>
      <c r="W29" s="496"/>
      <c r="X29" s="497"/>
      <c r="Y29" s="498"/>
      <c r="Z29" s="408" t="s">
        <v>186</v>
      </c>
      <c r="AA29" s="409"/>
      <c r="AB29" s="409"/>
      <c r="AC29" s="409"/>
      <c r="AD29" s="409"/>
      <c r="AE29" s="409"/>
      <c r="AF29" s="409"/>
      <c r="AG29" s="410"/>
      <c r="AH29" s="405">
        <v>165</v>
      </c>
      <c r="AI29" s="406"/>
      <c r="AJ29" s="406"/>
      <c r="AK29" s="406"/>
      <c r="AL29" s="407"/>
      <c r="AM29" s="405">
        <v>541224</v>
      </c>
      <c r="AN29" s="406"/>
      <c r="AO29" s="406"/>
      <c r="AP29" s="406"/>
      <c r="AQ29" s="406"/>
      <c r="AR29" s="407"/>
      <c r="AS29" s="405">
        <v>3280</v>
      </c>
      <c r="AT29" s="406"/>
      <c r="AU29" s="406"/>
      <c r="AV29" s="406"/>
      <c r="AW29" s="406"/>
      <c r="AX29" s="465"/>
      <c r="AY29" s="472"/>
      <c r="AZ29" s="473"/>
      <c r="BA29" s="473"/>
      <c r="BB29" s="474"/>
      <c r="BC29" s="466" t="s">
        <v>187</v>
      </c>
      <c r="BD29" s="467"/>
      <c r="BE29" s="467"/>
      <c r="BF29" s="467"/>
      <c r="BG29" s="467"/>
      <c r="BH29" s="467"/>
      <c r="BI29" s="467"/>
      <c r="BJ29" s="467"/>
      <c r="BK29" s="467"/>
      <c r="BL29" s="467"/>
      <c r="BM29" s="468"/>
      <c r="BN29" s="452">
        <v>1041783</v>
      </c>
      <c r="BO29" s="453"/>
      <c r="BP29" s="453"/>
      <c r="BQ29" s="453"/>
      <c r="BR29" s="453"/>
      <c r="BS29" s="453"/>
      <c r="BT29" s="453"/>
      <c r="BU29" s="454"/>
      <c r="BV29" s="452">
        <v>741763</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188</v>
      </c>
      <c r="X30" s="420"/>
      <c r="Y30" s="420"/>
      <c r="Z30" s="420"/>
      <c r="AA30" s="420"/>
      <c r="AB30" s="420"/>
      <c r="AC30" s="420"/>
      <c r="AD30" s="420"/>
      <c r="AE30" s="420"/>
      <c r="AF30" s="420"/>
      <c r="AG30" s="421"/>
      <c r="AH30" s="422">
        <v>97.5</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2504083</v>
      </c>
      <c r="BO30" s="487"/>
      <c r="BP30" s="487"/>
      <c r="BQ30" s="487"/>
      <c r="BR30" s="487"/>
      <c r="BS30" s="487"/>
      <c r="BT30" s="487"/>
      <c r="BU30" s="488"/>
      <c r="BV30" s="486">
        <v>2574979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189</v>
      </c>
      <c r="D32" s="411"/>
      <c r="E32" s="411"/>
      <c r="F32" s="411"/>
      <c r="G32" s="411"/>
      <c r="H32" s="411"/>
      <c r="I32" s="411"/>
      <c r="J32" s="411"/>
      <c r="K32" s="411"/>
      <c r="L32" s="411"/>
      <c r="M32" s="411"/>
      <c r="N32" s="411"/>
      <c r="O32" s="411"/>
      <c r="P32" s="411"/>
      <c r="Q32" s="411"/>
      <c r="R32" s="411"/>
      <c r="S32" s="411"/>
      <c r="U32" s="412" t="s">
        <v>190</v>
      </c>
      <c r="V32" s="412"/>
      <c r="W32" s="412"/>
      <c r="X32" s="412"/>
      <c r="Y32" s="412"/>
      <c r="Z32" s="412"/>
      <c r="AA32" s="412"/>
      <c r="AB32" s="412"/>
      <c r="AC32" s="412"/>
      <c r="AD32" s="412"/>
      <c r="AE32" s="412"/>
      <c r="AF32" s="412"/>
      <c r="AG32" s="412"/>
      <c r="AH32" s="412"/>
      <c r="AI32" s="412"/>
      <c r="AJ32" s="412"/>
      <c r="AK32" s="412"/>
      <c r="AM32" s="412" t="s">
        <v>191</v>
      </c>
      <c r="AN32" s="412"/>
      <c r="AO32" s="412"/>
      <c r="AP32" s="412"/>
      <c r="AQ32" s="412"/>
      <c r="AR32" s="412"/>
      <c r="AS32" s="412"/>
      <c r="AT32" s="412"/>
      <c r="AU32" s="412"/>
      <c r="AV32" s="412"/>
      <c r="AW32" s="412"/>
      <c r="AX32" s="412"/>
      <c r="AY32" s="412"/>
      <c r="AZ32" s="412"/>
      <c r="BA32" s="412"/>
      <c r="BB32" s="412"/>
      <c r="BC32" s="412"/>
      <c r="BE32" s="412" t="s">
        <v>192</v>
      </c>
      <c r="BF32" s="412"/>
      <c r="BG32" s="412"/>
      <c r="BH32" s="412"/>
      <c r="BI32" s="412"/>
      <c r="BJ32" s="412"/>
      <c r="BK32" s="412"/>
      <c r="BL32" s="412"/>
      <c r="BM32" s="412"/>
      <c r="BN32" s="412"/>
      <c r="BO32" s="412"/>
      <c r="BP32" s="412"/>
      <c r="BQ32" s="412"/>
      <c r="BR32" s="412"/>
      <c r="BS32" s="412"/>
      <c r="BT32" s="412"/>
      <c r="BU32" s="412"/>
      <c r="BW32" s="412" t="s">
        <v>193</v>
      </c>
      <c r="BX32" s="412"/>
      <c r="BY32" s="412"/>
      <c r="BZ32" s="412"/>
      <c r="CA32" s="412"/>
      <c r="CB32" s="412"/>
      <c r="CC32" s="412"/>
      <c r="CD32" s="412"/>
      <c r="CE32" s="412"/>
      <c r="CF32" s="412"/>
      <c r="CG32" s="412"/>
      <c r="CH32" s="412"/>
      <c r="CI32" s="412"/>
      <c r="CJ32" s="412"/>
      <c r="CK32" s="412"/>
      <c r="CL32" s="412"/>
      <c r="CM32" s="412"/>
      <c r="CO32" s="412" t="s">
        <v>194</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195</v>
      </c>
      <c r="D33" s="404"/>
      <c r="E33" s="403" t="s">
        <v>196</v>
      </c>
      <c r="F33" s="403"/>
      <c r="G33" s="403"/>
      <c r="H33" s="403"/>
      <c r="I33" s="403"/>
      <c r="J33" s="403"/>
      <c r="K33" s="403"/>
      <c r="L33" s="403"/>
      <c r="M33" s="403"/>
      <c r="N33" s="403"/>
      <c r="O33" s="403"/>
      <c r="P33" s="403"/>
      <c r="Q33" s="403"/>
      <c r="R33" s="403"/>
      <c r="S33" s="403"/>
      <c r="T33" s="203"/>
      <c r="U33" s="404" t="s">
        <v>195</v>
      </c>
      <c r="V33" s="404"/>
      <c r="W33" s="403" t="s">
        <v>197</v>
      </c>
      <c r="X33" s="403"/>
      <c r="Y33" s="403"/>
      <c r="Z33" s="403"/>
      <c r="AA33" s="403"/>
      <c r="AB33" s="403"/>
      <c r="AC33" s="403"/>
      <c r="AD33" s="403"/>
      <c r="AE33" s="403"/>
      <c r="AF33" s="403"/>
      <c r="AG33" s="403"/>
      <c r="AH33" s="403"/>
      <c r="AI33" s="403"/>
      <c r="AJ33" s="403"/>
      <c r="AK33" s="403"/>
      <c r="AL33" s="203"/>
      <c r="AM33" s="404" t="s">
        <v>195</v>
      </c>
      <c r="AN33" s="404"/>
      <c r="AO33" s="403" t="s">
        <v>196</v>
      </c>
      <c r="AP33" s="403"/>
      <c r="AQ33" s="403"/>
      <c r="AR33" s="403"/>
      <c r="AS33" s="403"/>
      <c r="AT33" s="403"/>
      <c r="AU33" s="403"/>
      <c r="AV33" s="403"/>
      <c r="AW33" s="403"/>
      <c r="AX33" s="403"/>
      <c r="AY33" s="403"/>
      <c r="AZ33" s="403"/>
      <c r="BA33" s="403"/>
      <c r="BB33" s="403"/>
      <c r="BC33" s="403"/>
      <c r="BD33" s="204"/>
      <c r="BE33" s="403" t="s">
        <v>198</v>
      </c>
      <c r="BF33" s="403"/>
      <c r="BG33" s="403" t="s">
        <v>199</v>
      </c>
      <c r="BH33" s="403"/>
      <c r="BI33" s="403"/>
      <c r="BJ33" s="403"/>
      <c r="BK33" s="403"/>
      <c r="BL33" s="403"/>
      <c r="BM33" s="403"/>
      <c r="BN33" s="403"/>
      <c r="BO33" s="403"/>
      <c r="BP33" s="403"/>
      <c r="BQ33" s="403"/>
      <c r="BR33" s="403"/>
      <c r="BS33" s="403"/>
      <c r="BT33" s="403"/>
      <c r="BU33" s="403"/>
      <c r="BV33" s="204"/>
      <c r="BW33" s="404" t="s">
        <v>198</v>
      </c>
      <c r="BX33" s="404"/>
      <c r="BY33" s="403" t="s">
        <v>200</v>
      </c>
      <c r="BZ33" s="403"/>
      <c r="CA33" s="403"/>
      <c r="CB33" s="403"/>
      <c r="CC33" s="403"/>
      <c r="CD33" s="403"/>
      <c r="CE33" s="403"/>
      <c r="CF33" s="403"/>
      <c r="CG33" s="403"/>
      <c r="CH33" s="403"/>
      <c r="CI33" s="403"/>
      <c r="CJ33" s="403"/>
      <c r="CK33" s="403"/>
      <c r="CL33" s="403"/>
      <c r="CM33" s="403"/>
      <c r="CN33" s="203"/>
      <c r="CO33" s="404" t="s">
        <v>195</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IF('各会計、関係団体の財政状況及び健全化判断比率'!B30="","",'各会計、関係団体の財政状況及び健全化判断比率'!B30)</f>
        <v>水道事業会計</v>
      </c>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IF('各会計、関係団体の財政状況及び健全化判断比率'!B31="","",'各会計、関係団体の財政状況及び健全化判断比率'!B31)</f>
        <v>簡易水道等特別会計</v>
      </c>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木曽広域連合</v>
      </c>
      <c r="BZ34" s="401"/>
      <c r="CA34" s="401"/>
      <c r="CB34" s="401"/>
      <c r="CC34" s="401"/>
      <c r="CD34" s="401"/>
      <c r="CE34" s="401"/>
      <c r="CF34" s="401"/>
      <c r="CG34" s="401"/>
      <c r="CH34" s="401"/>
      <c r="CI34" s="401"/>
      <c r="CJ34" s="401"/>
      <c r="CK34" s="401"/>
      <c r="CL34" s="401"/>
      <c r="CM34" s="401"/>
      <c r="CN34" s="178"/>
      <c r="CO34" s="400">
        <f>IF(CQ34="","",MAX(C34:D43,U34:V43,AM34:AN43,BE34:BF43,BW34:BX43)+1)</f>
        <v>19</v>
      </c>
      <c r="CP34" s="400"/>
      <c r="CQ34" s="401" t="str">
        <f>IF('各会計、関係団体の財政状況及び健全化判断比率'!BS7="","",'各会計、関係団体の財政状況及び健全化判断比率'!BS7)</f>
        <v>まちづくり木曽福島</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診療所特別会計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7</v>
      </c>
      <c r="BF35" s="400"/>
      <c r="BG35" s="401" t="str">
        <f>IF('各会計、関係団体の財政状況及び健全化判断比率'!B32="","",'各会計、関係団体の財政状況及び健全化判断比率'!B32)</f>
        <v>公共下水道特別会計</v>
      </c>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（一般会計）</v>
      </c>
      <c r="BZ35" s="401"/>
      <c r="CA35" s="401"/>
      <c r="CB35" s="401"/>
      <c r="CC35" s="401"/>
      <c r="CD35" s="401"/>
      <c r="CE35" s="401"/>
      <c r="CF35" s="401"/>
      <c r="CG35" s="401"/>
      <c r="CH35" s="401"/>
      <c r="CI35" s="401"/>
      <c r="CJ35" s="401"/>
      <c r="CK35" s="401"/>
      <c r="CL35" s="401"/>
      <c r="CM35" s="401"/>
      <c r="CN35" s="178"/>
      <c r="CO35" s="400">
        <f t="shared" ref="CO35:CO43" si="3">IF(CQ35="","",CO34+1)</f>
        <v>20</v>
      </c>
      <c r="CP35" s="400"/>
      <c r="CQ35" s="401" t="str">
        <f>IF('各会計、関係団体の財政状況及び健全化判断比率'!BS8="","",'各会計、関係団体の財政状況及び健全化判断比率'!BS8)</f>
        <v>開田高原振興公社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8</v>
      </c>
      <c r="BF36" s="400"/>
      <c r="BG36" s="401" t="str">
        <f>IF('各会計、関係団体の財政状況及び健全化判断比率'!B33="","",'各会計、関係団体の財政状況及び健全化判断比率'!B33)</f>
        <v xml:space="preserve">  （公共下水道事業）</v>
      </c>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（一般会計（下水道））</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（介護保険特別会計）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13</v>
      </c>
      <c r="BX38" s="400"/>
      <c r="BY38" s="401" t="str">
        <f>IF('各会計、関係団体の財政状況及び健全化判断比率'!B72="","",'各会計、関係団体の財政状況及び健全化判断比率'!B72)</f>
        <v>長野県市町村自治振興組合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14</v>
      </c>
      <c r="BX39" s="400"/>
      <c r="BY39" s="401" t="str">
        <f>IF('各会計、関係団体の財政状況及び健全化判断比率'!B73="","",'各会計、関係団体の財政状況及び健全化判断比率'!B73)</f>
        <v>長野県後期高齢者医療広域連合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15</v>
      </c>
      <c r="BX40" s="400"/>
      <c r="BY40" s="401" t="str">
        <f>IF('各会計、関係団体の財政状況及び健全化判断比率'!B74="","",'各会計、関係団体の財政状況及び健全化判断比率'!B74)</f>
        <v>（一般会計）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16</v>
      </c>
      <c r="BX41" s="400"/>
      <c r="BY41" s="401" t="str">
        <f>IF('各会計、関係団体の財政状況及び健全化判断比率'!B75="","",'各会計、関係団体の財政状況及び健全化判断比率'!B75)</f>
        <v>（後期高齢者医療特別会計）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17</v>
      </c>
      <c r="BX42" s="400"/>
      <c r="BY42" s="401" t="str">
        <f>IF('各会計、関係団体の財政状況及び健全化判断比率'!B76="","",'各会計、関係団体の財政状況及び健全化判断比率'!B76)</f>
        <v>長野県市町村総合事務組合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18</v>
      </c>
      <c r="BX43" s="400"/>
      <c r="BY43" s="401" t="str">
        <f>IF('各会計、関係団体の財政状況及び健全化判断比率'!B77="","",'各会計、関係団体の財政状況及び健全化判断比率'!B77)</f>
        <v>（一般会計）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596</v>
      </c>
    </row>
    <row r="54" spans="5:113" x14ac:dyDescent="0.15"/>
    <row r="55" spans="5:113" x14ac:dyDescent="0.15"/>
    <row r="56" spans="5:113" x14ac:dyDescent="0.15"/>
  </sheetData>
  <sheetProtection algorithmName="SHA-512" hashValue="m1YeapZV++ITBfQ9gHdUXKxmcFF/W8WILX3PmdDNUDrQIZnednUEzkHTOtqmPo4HYG9v4zyL0vJnTu6GvzR1VA==" saltValue="9+z2p8YsYqxFxqW1Prdp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8" zoomScaleSheetLayoutView="100" workbookViewId="0">
      <selection activeCell="C35" sqref="C35:S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3" t="s">
        <v>553</v>
      </c>
      <c r="D34" s="1183"/>
      <c r="E34" s="1184"/>
      <c r="F34" s="32">
        <v>4.47</v>
      </c>
      <c r="G34" s="33">
        <v>4.17</v>
      </c>
      <c r="H34" s="33">
        <v>7.01</v>
      </c>
      <c r="I34" s="33">
        <v>5.46</v>
      </c>
      <c r="J34" s="34">
        <v>6.03</v>
      </c>
      <c r="K34" s="22"/>
      <c r="L34" s="22"/>
      <c r="M34" s="22"/>
      <c r="N34" s="22"/>
      <c r="O34" s="22"/>
      <c r="P34" s="22"/>
    </row>
    <row r="35" spans="1:16" ht="39" customHeight="1" x14ac:dyDescent="0.15">
      <c r="A35" s="22"/>
      <c r="B35" s="35"/>
      <c r="C35" s="1177" t="s">
        <v>554</v>
      </c>
      <c r="D35" s="1178"/>
      <c r="E35" s="1179"/>
      <c r="F35" s="36">
        <v>1.1599999999999999</v>
      </c>
      <c r="G35" s="37">
        <v>1.38</v>
      </c>
      <c r="H35" s="37">
        <v>1.74</v>
      </c>
      <c r="I35" s="37">
        <v>2.76</v>
      </c>
      <c r="J35" s="38">
        <v>3.47</v>
      </c>
      <c r="K35" s="22"/>
      <c r="L35" s="22"/>
      <c r="M35" s="22"/>
      <c r="N35" s="22"/>
      <c r="O35" s="22"/>
      <c r="P35" s="22"/>
    </row>
    <row r="36" spans="1:16" ht="39" customHeight="1" x14ac:dyDescent="0.15">
      <c r="A36" s="22"/>
      <c r="B36" s="35"/>
      <c r="C36" s="1177" t="s">
        <v>555</v>
      </c>
      <c r="D36" s="1178"/>
      <c r="E36" s="1179"/>
      <c r="F36" s="36">
        <v>0.05</v>
      </c>
      <c r="G36" s="37">
        <v>0.01</v>
      </c>
      <c r="H36" s="37">
        <v>0.01</v>
      </c>
      <c r="I36" s="37">
        <v>0.06</v>
      </c>
      <c r="J36" s="38">
        <v>0.28000000000000003</v>
      </c>
      <c r="K36" s="22"/>
      <c r="L36" s="22"/>
      <c r="M36" s="22"/>
      <c r="N36" s="22"/>
      <c r="O36" s="22"/>
      <c r="P36" s="22"/>
    </row>
    <row r="37" spans="1:16" ht="39" customHeight="1" x14ac:dyDescent="0.15">
      <c r="A37" s="22"/>
      <c r="B37" s="35"/>
      <c r="C37" s="1177" t="s">
        <v>556</v>
      </c>
      <c r="D37" s="1178"/>
      <c r="E37" s="1179"/>
      <c r="F37" s="36">
        <v>0.17</v>
      </c>
      <c r="G37" s="37">
        <v>0.12</v>
      </c>
      <c r="H37" s="37">
        <v>0.18</v>
      </c>
      <c r="I37" s="37">
        <v>1.61</v>
      </c>
      <c r="J37" s="38">
        <v>0.28000000000000003</v>
      </c>
      <c r="K37" s="22"/>
      <c r="L37" s="22"/>
      <c r="M37" s="22"/>
      <c r="N37" s="22"/>
      <c r="O37" s="22"/>
      <c r="P37" s="22"/>
    </row>
    <row r="38" spans="1:16" ht="39" customHeight="1" x14ac:dyDescent="0.15">
      <c r="A38" s="22"/>
      <c r="B38" s="35"/>
      <c r="C38" s="1177" t="s">
        <v>557</v>
      </c>
      <c r="D38" s="1178"/>
      <c r="E38" s="1179"/>
      <c r="F38" s="36">
        <v>0.27</v>
      </c>
      <c r="G38" s="37">
        <v>0.34</v>
      </c>
      <c r="H38" s="37">
        <v>0.45</v>
      </c>
      <c r="I38" s="37">
        <v>1.76</v>
      </c>
      <c r="J38" s="38">
        <v>0.28000000000000003</v>
      </c>
      <c r="K38" s="22"/>
      <c r="L38" s="22"/>
      <c r="M38" s="22"/>
      <c r="N38" s="22"/>
      <c r="O38" s="22"/>
      <c r="P38" s="22"/>
    </row>
    <row r="39" spans="1:16" ht="39" customHeight="1" x14ac:dyDescent="0.15">
      <c r="A39" s="22"/>
      <c r="B39" s="35"/>
      <c r="C39" s="1177" t="s">
        <v>558</v>
      </c>
      <c r="D39" s="1178"/>
      <c r="E39" s="1179"/>
      <c r="F39" s="36">
        <v>0.1</v>
      </c>
      <c r="G39" s="37">
        <v>0.1</v>
      </c>
      <c r="H39" s="37">
        <v>0.16</v>
      </c>
      <c r="I39" s="37">
        <v>0.17</v>
      </c>
      <c r="J39" s="38">
        <v>0.18</v>
      </c>
      <c r="K39" s="22"/>
      <c r="L39" s="22"/>
      <c r="M39" s="22"/>
      <c r="N39" s="22"/>
      <c r="O39" s="22"/>
      <c r="P39" s="22"/>
    </row>
    <row r="40" spans="1:16" ht="39" customHeight="1" x14ac:dyDescent="0.15">
      <c r="A40" s="22"/>
      <c r="B40" s="35"/>
      <c r="C40" s="1177" t="s">
        <v>559</v>
      </c>
      <c r="D40" s="1178"/>
      <c r="E40" s="1179"/>
      <c r="F40" s="36">
        <v>0.12</v>
      </c>
      <c r="G40" s="37">
        <v>7.0000000000000007E-2</v>
      </c>
      <c r="H40" s="37">
        <v>0.12</v>
      </c>
      <c r="I40" s="37">
        <v>0.11</v>
      </c>
      <c r="J40" s="38">
        <v>0.14000000000000001</v>
      </c>
      <c r="K40" s="22"/>
      <c r="L40" s="22"/>
      <c r="M40" s="22"/>
      <c r="N40" s="22"/>
      <c r="O40" s="22"/>
      <c r="P40" s="22"/>
    </row>
    <row r="41" spans="1:16" ht="39" customHeight="1" x14ac:dyDescent="0.15">
      <c r="A41" s="22"/>
      <c r="B41" s="35"/>
      <c r="C41" s="1177" t="s">
        <v>560</v>
      </c>
      <c r="D41" s="1178"/>
      <c r="E41" s="1179"/>
      <c r="F41" s="36">
        <v>0.06</v>
      </c>
      <c r="G41" s="37">
        <v>0.08</v>
      </c>
      <c r="H41" s="37">
        <v>0.04</v>
      </c>
      <c r="I41" s="37">
        <v>0</v>
      </c>
      <c r="J41" s="38">
        <v>0.05</v>
      </c>
      <c r="K41" s="22"/>
      <c r="L41" s="22"/>
      <c r="M41" s="22"/>
      <c r="N41" s="22"/>
      <c r="O41" s="22"/>
      <c r="P41" s="22"/>
    </row>
    <row r="42" spans="1:16" ht="39" customHeight="1" x14ac:dyDescent="0.15">
      <c r="A42" s="22"/>
      <c r="B42" s="39"/>
      <c r="C42" s="1177" t="s">
        <v>561</v>
      </c>
      <c r="D42" s="1178"/>
      <c r="E42" s="1179"/>
      <c r="F42" s="36" t="s">
        <v>502</v>
      </c>
      <c r="G42" s="37" t="s">
        <v>502</v>
      </c>
      <c r="H42" s="37" t="s">
        <v>502</v>
      </c>
      <c r="I42" s="37" t="s">
        <v>502</v>
      </c>
      <c r="J42" s="38" t="s">
        <v>502</v>
      </c>
      <c r="K42" s="22"/>
      <c r="L42" s="22"/>
      <c r="M42" s="22"/>
      <c r="N42" s="22"/>
      <c r="O42" s="22"/>
      <c r="P42" s="22"/>
    </row>
    <row r="43" spans="1:16" ht="39" customHeight="1" thickBot="1" x14ac:dyDescent="0.2">
      <c r="A43" s="22"/>
      <c r="B43" s="40"/>
      <c r="C43" s="1180" t="s">
        <v>562</v>
      </c>
      <c r="D43" s="1181"/>
      <c r="E43" s="1182"/>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ukbN4aWjsraJvfu+80VOPlgtaCaSvqsQVjIkx+ltsVpqQXXIp+A8UMBbbe5eVjhujyOARwefRXJqApsX1i1/A==" saltValue="Tg8i4qHg1OB/NagYMUVx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E35" sqref="E35:S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1528</v>
      </c>
      <c r="L45" s="60">
        <v>1392</v>
      </c>
      <c r="M45" s="60">
        <v>1345</v>
      </c>
      <c r="N45" s="60">
        <v>1449</v>
      </c>
      <c r="O45" s="61">
        <v>1643</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502</v>
      </c>
      <c r="L46" s="64" t="s">
        <v>502</v>
      </c>
      <c r="M46" s="64" t="s">
        <v>502</v>
      </c>
      <c r="N46" s="64" t="s">
        <v>502</v>
      </c>
      <c r="O46" s="65" t="s">
        <v>502</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502</v>
      </c>
      <c r="L47" s="64" t="s">
        <v>502</v>
      </c>
      <c r="M47" s="64" t="s">
        <v>502</v>
      </c>
      <c r="N47" s="64" t="s">
        <v>502</v>
      </c>
      <c r="O47" s="65" t="s">
        <v>502</v>
      </c>
      <c r="P47" s="48"/>
      <c r="Q47" s="48"/>
      <c r="R47" s="48"/>
      <c r="S47" s="48"/>
      <c r="T47" s="48"/>
      <c r="U47" s="48"/>
    </row>
    <row r="48" spans="1:21" ht="30.75" customHeight="1" x14ac:dyDescent="0.15">
      <c r="A48" s="48"/>
      <c r="B48" s="1205"/>
      <c r="C48" s="1206"/>
      <c r="D48" s="62"/>
      <c r="E48" s="1187" t="s">
        <v>15</v>
      </c>
      <c r="F48" s="1187"/>
      <c r="G48" s="1187"/>
      <c r="H48" s="1187"/>
      <c r="I48" s="1187"/>
      <c r="J48" s="1188"/>
      <c r="K48" s="63">
        <v>414</v>
      </c>
      <c r="L48" s="64">
        <v>419</v>
      </c>
      <c r="M48" s="64">
        <v>368</v>
      </c>
      <c r="N48" s="64">
        <v>363</v>
      </c>
      <c r="O48" s="65">
        <v>408</v>
      </c>
      <c r="P48" s="48"/>
      <c r="Q48" s="48"/>
      <c r="R48" s="48"/>
      <c r="S48" s="48"/>
      <c r="T48" s="48"/>
      <c r="U48" s="48"/>
    </row>
    <row r="49" spans="1:21" ht="30.75" customHeight="1" x14ac:dyDescent="0.15">
      <c r="A49" s="48"/>
      <c r="B49" s="1205"/>
      <c r="C49" s="1206"/>
      <c r="D49" s="62"/>
      <c r="E49" s="1187" t="s">
        <v>16</v>
      </c>
      <c r="F49" s="1187"/>
      <c r="G49" s="1187"/>
      <c r="H49" s="1187"/>
      <c r="I49" s="1187"/>
      <c r="J49" s="1188"/>
      <c r="K49" s="63">
        <v>44</v>
      </c>
      <c r="L49" s="64">
        <v>45</v>
      </c>
      <c r="M49" s="64">
        <v>45</v>
      </c>
      <c r="N49" s="64">
        <v>46</v>
      </c>
      <c r="O49" s="65">
        <v>46</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502</v>
      </c>
      <c r="L50" s="64" t="s">
        <v>502</v>
      </c>
      <c r="M50" s="64" t="s">
        <v>502</v>
      </c>
      <c r="N50" s="64" t="s">
        <v>502</v>
      </c>
      <c r="O50" s="65" t="s">
        <v>502</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v>0</v>
      </c>
      <c r="M51" s="64" t="s">
        <v>502</v>
      </c>
      <c r="N51" s="64" t="s">
        <v>502</v>
      </c>
      <c r="O51" s="65" t="s">
        <v>502</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1718</v>
      </c>
      <c r="L52" s="64">
        <v>1606</v>
      </c>
      <c r="M52" s="64">
        <v>1525</v>
      </c>
      <c r="N52" s="64">
        <v>1563</v>
      </c>
      <c r="O52" s="65">
        <v>1645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268</v>
      </c>
      <c r="L53" s="69">
        <v>250</v>
      </c>
      <c r="M53" s="69">
        <v>233</v>
      </c>
      <c r="N53" s="69">
        <v>295</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575</v>
      </c>
      <c r="L57" s="84" t="s">
        <v>575</v>
      </c>
      <c r="M57" s="84" t="s">
        <v>575</v>
      </c>
      <c r="N57" s="84" t="s">
        <v>575</v>
      </c>
      <c r="O57" s="85" t="s">
        <v>575</v>
      </c>
    </row>
    <row r="58" spans="1:21" ht="31.5" customHeight="1" thickBot="1" x14ac:dyDescent="0.2">
      <c r="B58" s="1195"/>
      <c r="C58" s="1196"/>
      <c r="D58" s="1200" t="s">
        <v>27</v>
      </c>
      <c r="E58" s="1201"/>
      <c r="F58" s="1201"/>
      <c r="G58" s="1201"/>
      <c r="H58" s="1201"/>
      <c r="I58" s="1201"/>
      <c r="J58" s="1202"/>
      <c r="K58" s="86" t="s">
        <v>575</v>
      </c>
      <c r="L58" s="87" t="s">
        <v>575</v>
      </c>
      <c r="M58" s="87" t="s">
        <v>575</v>
      </c>
      <c r="N58" s="87" t="s">
        <v>575</v>
      </c>
      <c r="O58" s="88" t="s">
        <v>575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XOoyXPF5HY/ytlvXkY+iVt14ENKmSqvKRC2Zh2WT1ckukd3K+kqmHWB6HgrZv0LKNV82XzvphcQFZneTIasw==" saltValue="w4qL31viqqwh6pNbl1Vv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28" zoomScaleSheetLayoutView="100" workbookViewId="0">
      <selection activeCell="E35" sqref="E35:S3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23" t="s">
        <v>30</v>
      </c>
      <c r="C41" s="1224"/>
      <c r="D41" s="102"/>
      <c r="E41" s="1225" t="s">
        <v>31</v>
      </c>
      <c r="F41" s="1225"/>
      <c r="G41" s="1225"/>
      <c r="H41" s="1226"/>
      <c r="I41" s="346">
        <v>13832</v>
      </c>
      <c r="J41" s="347">
        <v>14165</v>
      </c>
      <c r="K41" s="347">
        <v>14754</v>
      </c>
      <c r="L41" s="347">
        <v>17171</v>
      </c>
      <c r="M41" s="348">
        <v>18056</v>
      </c>
    </row>
    <row r="42" spans="2:13" ht="27.75" customHeight="1" x14ac:dyDescent="0.15">
      <c r="B42" s="1213"/>
      <c r="C42" s="1214"/>
      <c r="D42" s="103"/>
      <c r="E42" s="1217" t="s">
        <v>32</v>
      </c>
      <c r="F42" s="1217"/>
      <c r="G42" s="1217"/>
      <c r="H42" s="1218"/>
      <c r="I42" s="349" t="s">
        <v>502</v>
      </c>
      <c r="J42" s="350" t="s">
        <v>502</v>
      </c>
      <c r="K42" s="350" t="s">
        <v>502</v>
      </c>
      <c r="L42" s="350" t="s">
        <v>502</v>
      </c>
      <c r="M42" s="351" t="s">
        <v>502</v>
      </c>
    </row>
    <row r="43" spans="2:13" ht="27.75" customHeight="1" x14ac:dyDescent="0.15">
      <c r="B43" s="1213"/>
      <c r="C43" s="1214"/>
      <c r="D43" s="103"/>
      <c r="E43" s="1217" t="s">
        <v>33</v>
      </c>
      <c r="F43" s="1217"/>
      <c r="G43" s="1217"/>
      <c r="H43" s="1218"/>
      <c r="I43" s="349">
        <v>4897</v>
      </c>
      <c r="J43" s="350">
        <v>4655</v>
      </c>
      <c r="K43" s="350">
        <v>4455</v>
      </c>
      <c r="L43" s="350">
        <v>4272</v>
      </c>
      <c r="M43" s="351">
        <v>4198</v>
      </c>
    </row>
    <row r="44" spans="2:13" ht="27.75" customHeight="1" x14ac:dyDescent="0.15">
      <c r="B44" s="1213"/>
      <c r="C44" s="1214"/>
      <c r="D44" s="103"/>
      <c r="E44" s="1217" t="s">
        <v>34</v>
      </c>
      <c r="F44" s="1217"/>
      <c r="G44" s="1217"/>
      <c r="H44" s="1218"/>
      <c r="I44" s="349">
        <v>333</v>
      </c>
      <c r="J44" s="350">
        <v>292</v>
      </c>
      <c r="K44" s="350">
        <v>258</v>
      </c>
      <c r="L44" s="350">
        <v>214</v>
      </c>
      <c r="M44" s="351">
        <v>250</v>
      </c>
    </row>
    <row r="45" spans="2:13" ht="27.75" customHeight="1" x14ac:dyDescent="0.15">
      <c r="B45" s="1213"/>
      <c r="C45" s="1214"/>
      <c r="D45" s="103"/>
      <c r="E45" s="1217" t="s">
        <v>35</v>
      </c>
      <c r="F45" s="1217"/>
      <c r="G45" s="1217"/>
      <c r="H45" s="1218"/>
      <c r="I45" s="349">
        <v>1899</v>
      </c>
      <c r="J45" s="350">
        <v>1823</v>
      </c>
      <c r="K45" s="350">
        <v>1825</v>
      </c>
      <c r="L45" s="350">
        <v>1820</v>
      </c>
      <c r="M45" s="351">
        <v>1793</v>
      </c>
    </row>
    <row r="46" spans="2:13" ht="27.75" customHeight="1" x14ac:dyDescent="0.15">
      <c r="B46" s="1213"/>
      <c r="C46" s="1214"/>
      <c r="D46" s="104"/>
      <c r="E46" s="1217" t="s">
        <v>36</v>
      </c>
      <c r="F46" s="1217"/>
      <c r="G46" s="1217"/>
      <c r="H46" s="1218"/>
      <c r="I46" s="349" t="s">
        <v>502</v>
      </c>
      <c r="J46" s="350" t="s">
        <v>502</v>
      </c>
      <c r="K46" s="350" t="s">
        <v>502</v>
      </c>
      <c r="L46" s="350" t="s">
        <v>502</v>
      </c>
      <c r="M46" s="351" t="s">
        <v>502</v>
      </c>
    </row>
    <row r="47" spans="2:13" ht="27.75" customHeight="1" x14ac:dyDescent="0.15">
      <c r="B47" s="1213"/>
      <c r="C47" s="1214"/>
      <c r="D47" s="105"/>
      <c r="E47" s="1227" t="s">
        <v>37</v>
      </c>
      <c r="F47" s="1228"/>
      <c r="G47" s="1228"/>
      <c r="H47" s="1229"/>
      <c r="I47" s="349" t="s">
        <v>502</v>
      </c>
      <c r="J47" s="350" t="s">
        <v>502</v>
      </c>
      <c r="K47" s="350" t="s">
        <v>502</v>
      </c>
      <c r="L47" s="350" t="s">
        <v>502</v>
      </c>
      <c r="M47" s="351" t="s">
        <v>502</v>
      </c>
    </row>
    <row r="48" spans="2:13" ht="27.75" customHeight="1" x14ac:dyDescent="0.15">
      <c r="B48" s="1213"/>
      <c r="C48" s="1214"/>
      <c r="D48" s="103"/>
      <c r="E48" s="1217" t="s">
        <v>38</v>
      </c>
      <c r="F48" s="1217"/>
      <c r="G48" s="1217"/>
      <c r="H48" s="1218"/>
      <c r="I48" s="349" t="s">
        <v>502</v>
      </c>
      <c r="J48" s="350" t="s">
        <v>502</v>
      </c>
      <c r="K48" s="350" t="s">
        <v>502</v>
      </c>
      <c r="L48" s="350" t="s">
        <v>502</v>
      </c>
      <c r="M48" s="351" t="s">
        <v>502</v>
      </c>
    </row>
    <row r="49" spans="2:13" ht="27.75" customHeight="1" x14ac:dyDescent="0.15">
      <c r="B49" s="1215"/>
      <c r="C49" s="1216"/>
      <c r="D49" s="103"/>
      <c r="E49" s="1217" t="s">
        <v>39</v>
      </c>
      <c r="F49" s="1217"/>
      <c r="G49" s="1217"/>
      <c r="H49" s="1218"/>
      <c r="I49" s="349" t="s">
        <v>502</v>
      </c>
      <c r="J49" s="350" t="s">
        <v>502</v>
      </c>
      <c r="K49" s="350" t="s">
        <v>502</v>
      </c>
      <c r="L49" s="350" t="s">
        <v>502</v>
      </c>
      <c r="M49" s="351" t="s">
        <v>502</v>
      </c>
    </row>
    <row r="50" spans="2:13" ht="27.75" customHeight="1" x14ac:dyDescent="0.15">
      <c r="B50" s="1211" t="s">
        <v>40</v>
      </c>
      <c r="C50" s="1212"/>
      <c r="D50" s="106"/>
      <c r="E50" s="1217" t="s">
        <v>41</v>
      </c>
      <c r="F50" s="1217"/>
      <c r="G50" s="1217"/>
      <c r="H50" s="1218"/>
      <c r="I50" s="349">
        <v>6847</v>
      </c>
      <c r="J50" s="350">
        <v>6885</v>
      </c>
      <c r="K50" s="350">
        <v>6698</v>
      </c>
      <c r="L50" s="350">
        <v>6522</v>
      </c>
      <c r="M50" s="351">
        <v>6630</v>
      </c>
    </row>
    <row r="51" spans="2:13" ht="27.75" customHeight="1" x14ac:dyDescent="0.15">
      <c r="B51" s="1213"/>
      <c r="C51" s="1214"/>
      <c r="D51" s="103"/>
      <c r="E51" s="1217" t="s">
        <v>42</v>
      </c>
      <c r="F51" s="1217"/>
      <c r="G51" s="1217"/>
      <c r="H51" s="1218"/>
      <c r="I51" s="349">
        <v>121</v>
      </c>
      <c r="J51" s="350">
        <v>114</v>
      </c>
      <c r="K51" s="350">
        <v>90</v>
      </c>
      <c r="L51" s="350">
        <v>77</v>
      </c>
      <c r="M51" s="351">
        <v>69</v>
      </c>
    </row>
    <row r="52" spans="2:13" ht="27.75" customHeight="1" x14ac:dyDescent="0.15">
      <c r="B52" s="1215"/>
      <c r="C52" s="1216"/>
      <c r="D52" s="103"/>
      <c r="E52" s="1217" t="s">
        <v>43</v>
      </c>
      <c r="F52" s="1217"/>
      <c r="G52" s="1217"/>
      <c r="H52" s="1218"/>
      <c r="I52" s="349">
        <v>15530</v>
      </c>
      <c r="J52" s="350">
        <v>15423</v>
      </c>
      <c r="K52" s="350">
        <v>15605</v>
      </c>
      <c r="L52" s="350">
        <v>17035</v>
      </c>
      <c r="M52" s="351">
        <v>17566</v>
      </c>
    </row>
    <row r="53" spans="2:13" ht="27.75" customHeight="1" thickBot="1" x14ac:dyDescent="0.2">
      <c r="B53" s="1219" t="s">
        <v>44</v>
      </c>
      <c r="C53" s="1220"/>
      <c r="D53" s="107"/>
      <c r="E53" s="1221" t="s">
        <v>45</v>
      </c>
      <c r="F53" s="1221"/>
      <c r="G53" s="1221"/>
      <c r="H53" s="1222"/>
      <c r="I53" s="352">
        <v>-1537</v>
      </c>
      <c r="J53" s="353">
        <v>-1488</v>
      </c>
      <c r="K53" s="353">
        <v>-1100</v>
      </c>
      <c r="L53" s="353">
        <v>-156</v>
      </c>
      <c r="M53" s="354">
        <v>31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xeKtkeHobqX8iJ6yBH/nnNCSzTyXUIFMVy0UKIenF2JsNSHU0uLjD4LyH0cQlK9jxM/8imMa+bCC4X1iUHBzw==" saltValue="BUi4ESSewwy7aFujlH3d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2" zoomScale="70" zoomScaleNormal="70" zoomScaleSheetLayoutView="100" workbookViewId="0">
      <selection activeCell="E35" sqref="E35:S3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38" t="s">
        <v>48</v>
      </c>
      <c r="D55" s="1238"/>
      <c r="E55" s="1239"/>
      <c r="F55" s="119">
        <v>5013</v>
      </c>
      <c r="G55" s="119">
        <v>4740</v>
      </c>
      <c r="H55" s="120">
        <v>4597</v>
      </c>
    </row>
    <row r="56" spans="2:8" ht="52.5" customHeight="1" x14ac:dyDescent="0.15">
      <c r="B56" s="121"/>
      <c r="C56" s="1240" t="s">
        <v>49</v>
      </c>
      <c r="D56" s="1240"/>
      <c r="E56" s="1241"/>
      <c r="F56" s="122">
        <v>542</v>
      </c>
      <c r="G56" s="122">
        <v>742</v>
      </c>
      <c r="H56" s="123">
        <v>1042</v>
      </c>
    </row>
    <row r="57" spans="2:8" ht="53.25" customHeight="1" x14ac:dyDescent="0.15">
      <c r="B57" s="121"/>
      <c r="C57" s="1242" t="s">
        <v>50</v>
      </c>
      <c r="D57" s="1242"/>
      <c r="E57" s="1243"/>
      <c r="F57" s="124">
        <v>2696</v>
      </c>
      <c r="G57" s="124">
        <v>2575</v>
      </c>
      <c r="H57" s="125">
        <v>2504</v>
      </c>
    </row>
    <row r="58" spans="2:8" ht="45.75" customHeight="1" x14ac:dyDescent="0.15">
      <c r="B58" s="126"/>
      <c r="C58" s="1230" t="s">
        <v>590</v>
      </c>
      <c r="D58" s="1231"/>
      <c r="E58" s="1232"/>
      <c r="F58" s="127">
        <v>2046</v>
      </c>
      <c r="G58" s="127">
        <v>2016</v>
      </c>
      <c r="H58" s="128">
        <v>1934</v>
      </c>
    </row>
    <row r="59" spans="2:8" ht="45.75" customHeight="1" x14ac:dyDescent="0.15">
      <c r="B59" s="126"/>
      <c r="C59" s="1230" t="s">
        <v>591</v>
      </c>
      <c r="D59" s="1231"/>
      <c r="E59" s="1232"/>
      <c r="F59" s="127">
        <v>285</v>
      </c>
      <c r="G59" s="127">
        <v>265</v>
      </c>
      <c r="H59" s="128">
        <v>245</v>
      </c>
    </row>
    <row r="60" spans="2:8" ht="45.75" customHeight="1" x14ac:dyDescent="0.15">
      <c r="B60" s="126"/>
      <c r="C60" s="1230" t="s">
        <v>592</v>
      </c>
      <c r="D60" s="1231"/>
      <c r="E60" s="1232"/>
      <c r="F60" s="127">
        <v>146</v>
      </c>
      <c r="G60" s="127">
        <v>146</v>
      </c>
      <c r="H60" s="128">
        <v>146</v>
      </c>
    </row>
    <row r="61" spans="2:8" ht="45.75" customHeight="1" x14ac:dyDescent="0.15">
      <c r="B61" s="126"/>
      <c r="C61" s="1230" t="s">
        <v>593</v>
      </c>
      <c r="D61" s="1231"/>
      <c r="E61" s="1232"/>
      <c r="F61" s="127">
        <v>59</v>
      </c>
      <c r="G61" s="127">
        <v>70</v>
      </c>
      <c r="H61" s="128">
        <v>82</v>
      </c>
    </row>
    <row r="62" spans="2:8" ht="45.75" customHeight="1" thickBot="1" x14ac:dyDescent="0.2">
      <c r="B62" s="129"/>
      <c r="C62" s="1233" t="s">
        <v>594</v>
      </c>
      <c r="D62" s="1234"/>
      <c r="E62" s="1235"/>
      <c r="F62" s="130">
        <v>21</v>
      </c>
      <c r="G62" s="130">
        <v>21</v>
      </c>
      <c r="H62" s="131">
        <v>46</v>
      </c>
    </row>
    <row r="63" spans="2:8" ht="52.5" customHeight="1" thickBot="1" x14ac:dyDescent="0.2">
      <c r="B63" s="132"/>
      <c r="C63" s="1236" t="s">
        <v>51</v>
      </c>
      <c r="D63" s="1236"/>
      <c r="E63" s="1237"/>
      <c r="F63" s="133">
        <v>8251</v>
      </c>
      <c r="G63" s="133">
        <v>8056</v>
      </c>
      <c r="H63" s="134">
        <v>8143</v>
      </c>
    </row>
    <row r="64" spans="2:8" x14ac:dyDescent="0.15"/>
  </sheetData>
  <sheetProtection algorithmName="SHA-512" hashValue="/Xc8REJuCEgfcihZQD0stmt+Dip3y8khtK7AhyQCPAMUrghvBfeuXt3tuOruyyNmKUSmkLluw6FI2E6hr4oilg==" saltValue="Iyad70SUWc2dQ10TPqYg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K1" zoomScaleNormal="100" zoomScaleSheetLayoutView="55" workbookViewId="0">
      <selection activeCell="AN43" sqref="AN43:DC4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612</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599</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543</v>
      </c>
      <c r="BQ50" s="1257"/>
      <c r="BR50" s="1257"/>
      <c r="BS50" s="1257"/>
      <c r="BT50" s="1257"/>
      <c r="BU50" s="1257"/>
      <c r="BV50" s="1257"/>
      <c r="BW50" s="1257"/>
      <c r="BX50" s="1257" t="s">
        <v>544</v>
      </c>
      <c r="BY50" s="1257"/>
      <c r="BZ50" s="1257"/>
      <c r="CA50" s="1257"/>
      <c r="CB50" s="1257"/>
      <c r="CC50" s="1257"/>
      <c r="CD50" s="1257"/>
      <c r="CE50" s="1257"/>
      <c r="CF50" s="1257" t="s">
        <v>545</v>
      </c>
      <c r="CG50" s="1257"/>
      <c r="CH50" s="1257"/>
      <c r="CI50" s="1257"/>
      <c r="CJ50" s="1257"/>
      <c r="CK50" s="1257"/>
      <c r="CL50" s="1257"/>
      <c r="CM50" s="1257"/>
      <c r="CN50" s="1257" t="s">
        <v>546</v>
      </c>
      <c r="CO50" s="1257"/>
      <c r="CP50" s="1257"/>
      <c r="CQ50" s="1257"/>
      <c r="CR50" s="1257"/>
      <c r="CS50" s="1257"/>
      <c r="CT50" s="1257"/>
      <c r="CU50" s="1257"/>
      <c r="CV50" s="1257" t="s">
        <v>547</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600</v>
      </c>
      <c r="AO51" s="1260"/>
      <c r="AP51" s="1260"/>
      <c r="AQ51" s="1260"/>
      <c r="AR51" s="1260"/>
      <c r="AS51" s="1260"/>
      <c r="AT51" s="1260"/>
      <c r="AU51" s="1260"/>
      <c r="AV51" s="1260"/>
      <c r="AW51" s="1260"/>
      <c r="AX51" s="1260"/>
      <c r="AY51" s="1260"/>
      <c r="AZ51" s="1260"/>
      <c r="BA51" s="1260"/>
      <c r="BB51" s="1260" t="s">
        <v>601</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v>0.5</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602</v>
      </c>
      <c r="BC53" s="1260"/>
      <c r="BD53" s="1260"/>
      <c r="BE53" s="1260"/>
      <c r="BF53" s="1260"/>
      <c r="BG53" s="1260"/>
      <c r="BH53" s="1260"/>
      <c r="BI53" s="1260"/>
      <c r="BJ53" s="1260"/>
      <c r="BK53" s="1260"/>
      <c r="BL53" s="1260"/>
      <c r="BM53" s="1260"/>
      <c r="BN53" s="1260"/>
      <c r="BO53" s="1260"/>
      <c r="BP53" s="1258">
        <v>59.7</v>
      </c>
      <c r="BQ53" s="1258"/>
      <c r="BR53" s="1258"/>
      <c r="BS53" s="1258"/>
      <c r="BT53" s="1258"/>
      <c r="BU53" s="1258"/>
      <c r="BV53" s="1258"/>
      <c r="BW53" s="1258"/>
      <c r="BX53" s="1258">
        <v>61.5</v>
      </c>
      <c r="BY53" s="1258"/>
      <c r="BZ53" s="1258"/>
      <c r="CA53" s="1258"/>
      <c r="CB53" s="1258"/>
      <c r="CC53" s="1258"/>
      <c r="CD53" s="1258"/>
      <c r="CE53" s="1258"/>
      <c r="CF53" s="1258">
        <v>63</v>
      </c>
      <c r="CG53" s="1258"/>
      <c r="CH53" s="1258"/>
      <c r="CI53" s="1258"/>
      <c r="CJ53" s="1258"/>
      <c r="CK53" s="1258"/>
      <c r="CL53" s="1258"/>
      <c r="CM53" s="1258"/>
      <c r="CN53" s="1258">
        <v>60.3</v>
      </c>
      <c r="CO53" s="1258"/>
      <c r="CP53" s="1258"/>
      <c r="CQ53" s="1258"/>
      <c r="CR53" s="1258"/>
      <c r="CS53" s="1258"/>
      <c r="CT53" s="1258"/>
      <c r="CU53" s="1258"/>
      <c r="CV53" s="1258">
        <v>60.9</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603</v>
      </c>
      <c r="AO55" s="1257"/>
      <c r="AP55" s="1257"/>
      <c r="AQ55" s="1257"/>
      <c r="AR55" s="1257"/>
      <c r="AS55" s="1257"/>
      <c r="AT55" s="1257"/>
      <c r="AU55" s="1257"/>
      <c r="AV55" s="1257"/>
      <c r="AW55" s="1257"/>
      <c r="AX55" s="1257"/>
      <c r="AY55" s="1257"/>
      <c r="AZ55" s="1257"/>
      <c r="BA55" s="1257"/>
      <c r="BB55" s="1260" t="s">
        <v>604</v>
      </c>
      <c r="BC55" s="1260"/>
      <c r="BD55" s="1260"/>
      <c r="BE55" s="1260"/>
      <c r="BF55" s="1260"/>
      <c r="BG55" s="1260"/>
      <c r="BH55" s="1260"/>
      <c r="BI55" s="1260"/>
      <c r="BJ55" s="1260"/>
      <c r="BK55" s="1260"/>
      <c r="BL55" s="1260"/>
      <c r="BM55" s="1260"/>
      <c r="BN55" s="1260"/>
      <c r="BO55" s="1260"/>
      <c r="BP55" s="1258">
        <v>0</v>
      </c>
      <c r="BQ55" s="1258"/>
      <c r="BR55" s="1258"/>
      <c r="BS55" s="1258"/>
      <c r="BT55" s="1258"/>
      <c r="BU55" s="1258"/>
      <c r="BV55" s="1258"/>
      <c r="BW55" s="1258"/>
      <c r="BX55" s="1258">
        <v>0</v>
      </c>
      <c r="BY55" s="1258"/>
      <c r="BZ55" s="1258"/>
      <c r="CA55" s="1258"/>
      <c r="CB55" s="1258"/>
      <c r="CC55" s="1258"/>
      <c r="CD55" s="1258"/>
      <c r="CE55" s="1258"/>
      <c r="CF55" s="1258">
        <v>3.1</v>
      </c>
      <c r="CG55" s="1258"/>
      <c r="CH55" s="1258"/>
      <c r="CI55" s="1258"/>
      <c r="CJ55" s="1258"/>
      <c r="CK55" s="1258"/>
      <c r="CL55" s="1258"/>
      <c r="CM55" s="1258"/>
      <c r="CN55" s="1258">
        <v>13.7</v>
      </c>
      <c r="CO55" s="1258"/>
      <c r="CP55" s="1258"/>
      <c r="CQ55" s="1258"/>
      <c r="CR55" s="1258"/>
      <c r="CS55" s="1258"/>
      <c r="CT55" s="1258"/>
      <c r="CU55" s="1258"/>
      <c r="CV55" s="1258">
        <v>6.9</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605</v>
      </c>
      <c r="BC57" s="1260"/>
      <c r="BD57" s="1260"/>
      <c r="BE57" s="1260"/>
      <c r="BF57" s="1260"/>
      <c r="BG57" s="1260"/>
      <c r="BH57" s="1260"/>
      <c r="BI57" s="1260"/>
      <c r="BJ57" s="1260"/>
      <c r="BK57" s="1260"/>
      <c r="BL57" s="1260"/>
      <c r="BM57" s="1260"/>
      <c r="BN57" s="1260"/>
      <c r="BO57" s="1260"/>
      <c r="BP57" s="1258">
        <v>59.4</v>
      </c>
      <c r="BQ57" s="1258"/>
      <c r="BR57" s="1258"/>
      <c r="BS57" s="1258"/>
      <c r="BT57" s="1258"/>
      <c r="BU57" s="1258"/>
      <c r="BV57" s="1258"/>
      <c r="BW57" s="1258"/>
      <c r="BX57" s="1258">
        <v>60</v>
      </c>
      <c r="BY57" s="1258"/>
      <c r="BZ57" s="1258"/>
      <c r="CA57" s="1258"/>
      <c r="CB57" s="1258"/>
      <c r="CC57" s="1258"/>
      <c r="CD57" s="1258"/>
      <c r="CE57" s="1258"/>
      <c r="CF57" s="1258">
        <v>61.2</v>
      </c>
      <c r="CG57" s="1258"/>
      <c r="CH57" s="1258"/>
      <c r="CI57" s="1258"/>
      <c r="CJ57" s="1258"/>
      <c r="CK57" s="1258"/>
      <c r="CL57" s="1258"/>
      <c r="CM57" s="1258"/>
      <c r="CN57" s="1258">
        <v>62</v>
      </c>
      <c r="CO57" s="1258"/>
      <c r="CP57" s="1258"/>
      <c r="CQ57" s="1258"/>
      <c r="CR57" s="1258"/>
      <c r="CS57" s="1258"/>
      <c r="CT57" s="1258"/>
      <c r="CU57" s="1258"/>
      <c r="CV57" s="1258">
        <v>62.9</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606</v>
      </c>
    </row>
    <row r="64" spans="1:109" x14ac:dyDescent="0.15">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611</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599</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543</v>
      </c>
      <c r="BQ72" s="1257"/>
      <c r="BR72" s="1257"/>
      <c r="BS72" s="1257"/>
      <c r="BT72" s="1257"/>
      <c r="BU72" s="1257"/>
      <c r="BV72" s="1257"/>
      <c r="BW72" s="1257"/>
      <c r="BX72" s="1257" t="s">
        <v>544</v>
      </c>
      <c r="BY72" s="1257"/>
      <c r="BZ72" s="1257"/>
      <c r="CA72" s="1257"/>
      <c r="CB72" s="1257"/>
      <c r="CC72" s="1257"/>
      <c r="CD72" s="1257"/>
      <c r="CE72" s="1257"/>
      <c r="CF72" s="1257" t="s">
        <v>545</v>
      </c>
      <c r="CG72" s="1257"/>
      <c r="CH72" s="1257"/>
      <c r="CI72" s="1257"/>
      <c r="CJ72" s="1257"/>
      <c r="CK72" s="1257"/>
      <c r="CL72" s="1257"/>
      <c r="CM72" s="1257"/>
      <c r="CN72" s="1257" t="s">
        <v>546</v>
      </c>
      <c r="CO72" s="1257"/>
      <c r="CP72" s="1257"/>
      <c r="CQ72" s="1257"/>
      <c r="CR72" s="1257"/>
      <c r="CS72" s="1257"/>
      <c r="CT72" s="1257"/>
      <c r="CU72" s="1257"/>
      <c r="CV72" s="1257" t="s">
        <v>547</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600</v>
      </c>
      <c r="AO73" s="1260"/>
      <c r="AP73" s="1260"/>
      <c r="AQ73" s="1260"/>
      <c r="AR73" s="1260"/>
      <c r="AS73" s="1260"/>
      <c r="AT73" s="1260"/>
      <c r="AU73" s="1260"/>
      <c r="AV73" s="1260"/>
      <c r="AW73" s="1260"/>
      <c r="AX73" s="1260"/>
      <c r="AY73" s="1260"/>
      <c r="AZ73" s="1260"/>
      <c r="BA73" s="1260"/>
      <c r="BB73" s="1260" t="s">
        <v>604</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v>0.5</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607</v>
      </c>
      <c r="BC75" s="1260"/>
      <c r="BD75" s="1260"/>
      <c r="BE75" s="1260"/>
      <c r="BF75" s="1260"/>
      <c r="BG75" s="1260"/>
      <c r="BH75" s="1260"/>
      <c r="BI75" s="1260"/>
      <c r="BJ75" s="1260"/>
      <c r="BK75" s="1260"/>
      <c r="BL75" s="1260"/>
      <c r="BM75" s="1260"/>
      <c r="BN75" s="1260"/>
      <c r="BO75" s="1260"/>
      <c r="BP75" s="1258">
        <v>4.9000000000000004</v>
      </c>
      <c r="BQ75" s="1258"/>
      <c r="BR75" s="1258"/>
      <c r="BS75" s="1258"/>
      <c r="BT75" s="1258"/>
      <c r="BU75" s="1258"/>
      <c r="BV75" s="1258"/>
      <c r="BW75" s="1258"/>
      <c r="BX75" s="1258">
        <v>4.8</v>
      </c>
      <c r="BY75" s="1258"/>
      <c r="BZ75" s="1258"/>
      <c r="CA75" s="1258"/>
      <c r="CB75" s="1258"/>
      <c r="CC75" s="1258"/>
      <c r="CD75" s="1258"/>
      <c r="CE75" s="1258"/>
      <c r="CF75" s="1258">
        <v>5</v>
      </c>
      <c r="CG75" s="1258"/>
      <c r="CH75" s="1258"/>
      <c r="CI75" s="1258"/>
      <c r="CJ75" s="1258"/>
      <c r="CK75" s="1258"/>
      <c r="CL75" s="1258"/>
      <c r="CM75" s="1258"/>
      <c r="CN75" s="1258">
        <v>5.2</v>
      </c>
      <c r="CO75" s="1258"/>
      <c r="CP75" s="1258"/>
      <c r="CQ75" s="1258"/>
      <c r="CR75" s="1258"/>
      <c r="CS75" s="1258"/>
      <c r="CT75" s="1258"/>
      <c r="CU75" s="1258"/>
      <c r="CV75" s="1258">
        <v>6.3</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608</v>
      </c>
      <c r="AO77" s="1257"/>
      <c r="AP77" s="1257"/>
      <c r="AQ77" s="1257"/>
      <c r="AR77" s="1257"/>
      <c r="AS77" s="1257"/>
      <c r="AT77" s="1257"/>
      <c r="AU77" s="1257"/>
      <c r="AV77" s="1257"/>
      <c r="AW77" s="1257"/>
      <c r="AX77" s="1257"/>
      <c r="AY77" s="1257"/>
      <c r="AZ77" s="1257"/>
      <c r="BA77" s="1257"/>
      <c r="BB77" s="1260" t="s">
        <v>604</v>
      </c>
      <c r="BC77" s="1260"/>
      <c r="BD77" s="1260"/>
      <c r="BE77" s="1260"/>
      <c r="BF77" s="1260"/>
      <c r="BG77" s="1260"/>
      <c r="BH77" s="1260"/>
      <c r="BI77" s="1260"/>
      <c r="BJ77" s="1260"/>
      <c r="BK77" s="1260"/>
      <c r="BL77" s="1260"/>
      <c r="BM77" s="1260"/>
      <c r="BN77" s="1260"/>
      <c r="BO77" s="1260"/>
      <c r="BP77" s="1258">
        <v>0</v>
      </c>
      <c r="BQ77" s="1258"/>
      <c r="BR77" s="1258"/>
      <c r="BS77" s="1258"/>
      <c r="BT77" s="1258"/>
      <c r="BU77" s="1258"/>
      <c r="BV77" s="1258"/>
      <c r="BW77" s="1258"/>
      <c r="BX77" s="1258">
        <v>0</v>
      </c>
      <c r="BY77" s="1258"/>
      <c r="BZ77" s="1258"/>
      <c r="CA77" s="1258"/>
      <c r="CB77" s="1258"/>
      <c r="CC77" s="1258"/>
      <c r="CD77" s="1258"/>
      <c r="CE77" s="1258"/>
      <c r="CF77" s="1258">
        <v>3.1</v>
      </c>
      <c r="CG77" s="1258"/>
      <c r="CH77" s="1258"/>
      <c r="CI77" s="1258"/>
      <c r="CJ77" s="1258"/>
      <c r="CK77" s="1258"/>
      <c r="CL77" s="1258"/>
      <c r="CM77" s="1258"/>
      <c r="CN77" s="1258">
        <v>13.7</v>
      </c>
      <c r="CO77" s="1258"/>
      <c r="CP77" s="1258"/>
      <c r="CQ77" s="1258"/>
      <c r="CR77" s="1258"/>
      <c r="CS77" s="1258"/>
      <c r="CT77" s="1258"/>
      <c r="CU77" s="1258"/>
      <c r="CV77" s="1258">
        <v>6.9</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609</v>
      </c>
      <c r="BC79" s="1260"/>
      <c r="BD79" s="1260"/>
      <c r="BE79" s="1260"/>
      <c r="BF79" s="1260"/>
      <c r="BG79" s="1260"/>
      <c r="BH79" s="1260"/>
      <c r="BI79" s="1260"/>
      <c r="BJ79" s="1260"/>
      <c r="BK79" s="1260"/>
      <c r="BL79" s="1260"/>
      <c r="BM79" s="1260"/>
      <c r="BN79" s="1260"/>
      <c r="BO79" s="1260"/>
      <c r="BP79" s="1258">
        <v>7.9</v>
      </c>
      <c r="BQ79" s="1258"/>
      <c r="BR79" s="1258"/>
      <c r="BS79" s="1258"/>
      <c r="BT79" s="1258"/>
      <c r="BU79" s="1258"/>
      <c r="BV79" s="1258"/>
      <c r="BW79" s="1258"/>
      <c r="BX79" s="1258">
        <v>7.8</v>
      </c>
      <c r="BY79" s="1258"/>
      <c r="BZ79" s="1258"/>
      <c r="CA79" s="1258"/>
      <c r="CB79" s="1258"/>
      <c r="CC79" s="1258"/>
      <c r="CD79" s="1258"/>
      <c r="CE79" s="1258"/>
      <c r="CF79" s="1258">
        <v>7.9</v>
      </c>
      <c r="CG79" s="1258"/>
      <c r="CH79" s="1258"/>
      <c r="CI79" s="1258"/>
      <c r="CJ79" s="1258"/>
      <c r="CK79" s="1258"/>
      <c r="CL79" s="1258"/>
      <c r="CM79" s="1258"/>
      <c r="CN79" s="1258">
        <v>7.9</v>
      </c>
      <c r="CO79" s="1258"/>
      <c r="CP79" s="1258"/>
      <c r="CQ79" s="1258"/>
      <c r="CR79" s="1258"/>
      <c r="CS79" s="1258"/>
      <c r="CT79" s="1258"/>
      <c r="CU79" s="1258"/>
      <c r="CV79" s="1258">
        <v>8</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O93+nfZC9X3had9YmNBmzu2E0XbFlJCH81IYhWQk8GPBdeKirNhuSDXzWDDv61RWhNn0UnY92N0vSsdkNjEx4w==" saltValue="r3tBcnCVp1TLjjaDsKXz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I57" sqref="BI5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610</v>
      </c>
    </row>
  </sheetData>
  <sheetProtection algorithmName="SHA-512" hashValue="Z7v4QXPu4wioViTiiOnL8qlYESWjFmobcsJNkJJVD+GyHKPelhWMAcNGOvwEVBleAK0Vsf6N0x4O7jtdrFd2ag==" saltValue="ozyIFUSe6VoMs2gpVILd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P96" sqref="CP9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610</v>
      </c>
    </row>
  </sheetData>
  <sheetProtection algorithmName="SHA-512" hashValue="EFvjnMrcXuFVITWQo4l+BWIdR6xcdw4qOSv/E21PJRedrUy/GIf0zEXcmsBlVk55MukoJ0t/2IK676a7jYOiyw==" saltValue="u/AMco6zIkISXU1+hZag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540</v>
      </c>
      <c r="G2" s="148"/>
      <c r="H2" s="149"/>
    </row>
    <row r="3" spans="1:8" x14ac:dyDescent="0.15">
      <c r="A3" s="145" t="s">
        <v>533</v>
      </c>
      <c r="B3" s="150"/>
      <c r="C3" s="151"/>
      <c r="D3" s="152">
        <v>221070</v>
      </c>
      <c r="E3" s="153"/>
      <c r="F3" s="154">
        <v>90072</v>
      </c>
      <c r="G3" s="155"/>
      <c r="H3" s="156"/>
    </row>
    <row r="4" spans="1:8" x14ac:dyDescent="0.15">
      <c r="A4" s="157"/>
      <c r="B4" s="158"/>
      <c r="C4" s="159"/>
      <c r="D4" s="160">
        <v>154484</v>
      </c>
      <c r="E4" s="161"/>
      <c r="F4" s="162">
        <v>46083</v>
      </c>
      <c r="G4" s="163"/>
      <c r="H4" s="164"/>
    </row>
    <row r="5" spans="1:8" x14ac:dyDescent="0.15">
      <c r="A5" s="145" t="s">
        <v>535</v>
      </c>
      <c r="B5" s="150"/>
      <c r="C5" s="151"/>
      <c r="D5" s="152">
        <v>182120</v>
      </c>
      <c r="E5" s="153"/>
      <c r="F5" s="154">
        <v>88328</v>
      </c>
      <c r="G5" s="155"/>
      <c r="H5" s="156"/>
    </row>
    <row r="6" spans="1:8" x14ac:dyDescent="0.15">
      <c r="A6" s="157"/>
      <c r="B6" s="158"/>
      <c r="C6" s="159"/>
      <c r="D6" s="160">
        <v>155542</v>
      </c>
      <c r="E6" s="161"/>
      <c r="F6" s="162">
        <v>49013</v>
      </c>
      <c r="G6" s="163"/>
      <c r="H6" s="164"/>
    </row>
    <row r="7" spans="1:8" x14ac:dyDescent="0.15">
      <c r="A7" s="145" t="s">
        <v>536</v>
      </c>
      <c r="B7" s="150"/>
      <c r="C7" s="151"/>
      <c r="D7" s="152">
        <v>187045</v>
      </c>
      <c r="E7" s="153"/>
      <c r="F7" s="154">
        <v>103390</v>
      </c>
      <c r="G7" s="155"/>
      <c r="H7" s="156"/>
    </row>
    <row r="8" spans="1:8" x14ac:dyDescent="0.15">
      <c r="A8" s="157"/>
      <c r="B8" s="158"/>
      <c r="C8" s="159"/>
      <c r="D8" s="160">
        <v>156184</v>
      </c>
      <c r="E8" s="161"/>
      <c r="F8" s="162">
        <v>51269</v>
      </c>
      <c r="G8" s="163"/>
      <c r="H8" s="164"/>
    </row>
    <row r="9" spans="1:8" x14ac:dyDescent="0.15">
      <c r="A9" s="145" t="s">
        <v>537</v>
      </c>
      <c r="B9" s="150"/>
      <c r="C9" s="151"/>
      <c r="D9" s="152">
        <v>303135</v>
      </c>
      <c r="E9" s="153"/>
      <c r="F9" s="154">
        <v>117234</v>
      </c>
      <c r="G9" s="155"/>
      <c r="H9" s="156"/>
    </row>
    <row r="10" spans="1:8" x14ac:dyDescent="0.15">
      <c r="A10" s="157"/>
      <c r="B10" s="158"/>
      <c r="C10" s="159"/>
      <c r="D10" s="160">
        <v>256981</v>
      </c>
      <c r="E10" s="161"/>
      <c r="F10" s="162">
        <v>59796</v>
      </c>
      <c r="G10" s="163"/>
      <c r="H10" s="164"/>
    </row>
    <row r="11" spans="1:8" x14ac:dyDescent="0.15">
      <c r="A11" s="145" t="s">
        <v>538</v>
      </c>
      <c r="B11" s="150"/>
      <c r="C11" s="151"/>
      <c r="D11" s="152">
        <v>185893</v>
      </c>
      <c r="E11" s="153"/>
      <c r="F11" s="154">
        <v>97758</v>
      </c>
      <c r="G11" s="155"/>
      <c r="H11" s="156"/>
    </row>
    <row r="12" spans="1:8" x14ac:dyDescent="0.15">
      <c r="A12" s="157"/>
      <c r="B12" s="158"/>
      <c r="C12" s="165"/>
      <c r="D12" s="160">
        <v>96163</v>
      </c>
      <c r="E12" s="161"/>
      <c r="F12" s="162">
        <v>45946</v>
      </c>
      <c r="G12" s="163"/>
      <c r="H12" s="164"/>
    </row>
    <row r="13" spans="1:8" x14ac:dyDescent="0.15">
      <c r="A13" s="145"/>
      <c r="B13" s="150"/>
      <c r="C13" s="166"/>
      <c r="D13" s="167">
        <v>215853</v>
      </c>
      <c r="E13" s="168"/>
      <c r="F13" s="169">
        <v>99356</v>
      </c>
      <c r="G13" s="170"/>
      <c r="H13" s="156"/>
    </row>
    <row r="14" spans="1:8" x14ac:dyDescent="0.15">
      <c r="A14" s="157"/>
      <c r="B14" s="158"/>
      <c r="C14" s="159"/>
      <c r="D14" s="160">
        <v>163871</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4.58</v>
      </c>
      <c r="C19" s="171">
        <f>ROUND(VALUE(SUBSTITUTE(実質収支比率等に係る経年分析!G$48,"▲","-")),2)</f>
        <v>4.2699999999999996</v>
      </c>
      <c r="D19" s="171">
        <f>ROUND(VALUE(SUBSTITUTE(実質収支比率等に係る経年分析!H$48,"▲","-")),2)</f>
        <v>7.18</v>
      </c>
      <c r="E19" s="171">
        <f>ROUND(VALUE(SUBSTITUTE(実質収支比率等に係る経年分析!I$48,"▲","-")),2)</f>
        <v>5.64</v>
      </c>
      <c r="F19" s="171">
        <f>ROUND(VALUE(SUBSTITUTE(実質収支比率等に係る経年分析!J$48,"▲","-")),2)</f>
        <v>6.22</v>
      </c>
    </row>
    <row r="20" spans="1:11" x14ac:dyDescent="0.15">
      <c r="A20" s="171" t="s">
        <v>55</v>
      </c>
      <c r="B20" s="171">
        <f>ROUND(VALUE(SUBSTITUTE(実質収支比率等に係る経年分析!F$47,"▲","-")),2)</f>
        <v>78.97</v>
      </c>
      <c r="C20" s="171">
        <f>ROUND(VALUE(SUBSTITUTE(実質収支比率等に係る経年分析!G$47,"▲","-")),2)</f>
        <v>79.010000000000005</v>
      </c>
      <c r="D20" s="171">
        <f>ROUND(VALUE(SUBSTITUTE(実質収支比率等に係る経年分析!H$47,"▲","-")),2)</f>
        <v>78.209999999999994</v>
      </c>
      <c r="E20" s="171">
        <f>ROUND(VALUE(SUBSTITUTE(実質収支比率等に係る経年分析!I$47,"▲","-")),2)</f>
        <v>71.56</v>
      </c>
      <c r="F20" s="171">
        <f>ROUND(VALUE(SUBSTITUTE(実質収支比率等に係る経年分析!J$47,"▲","-")),2)</f>
        <v>66.34</v>
      </c>
    </row>
    <row r="21" spans="1:11" x14ac:dyDescent="0.15">
      <c r="A21" s="171" t="s">
        <v>56</v>
      </c>
      <c r="B21" s="171">
        <f>IF(ISNUMBER(VALUE(SUBSTITUTE(実質収支比率等に係る経年分析!F$49,"▲","-"))),ROUND(VALUE(SUBSTITUTE(実質収支比率等に係る経年分析!F$49,"▲","-")),2),NA())</f>
        <v>-0.72</v>
      </c>
      <c r="C21" s="171">
        <f>IF(ISNUMBER(VALUE(SUBSTITUTE(実質収支比率等に係る経年分析!G$49,"▲","-"))),ROUND(VALUE(SUBSTITUTE(実質収支比率等に係る経年分析!G$49,"▲","-")),2),NA())</f>
        <v>-5.34</v>
      </c>
      <c r="D21" s="171">
        <f>IF(ISNUMBER(VALUE(SUBSTITUTE(実質収支比率等に係る経年分析!H$49,"▲","-"))),ROUND(VALUE(SUBSTITUTE(実質収支比率等に係る経年分析!H$49,"▲","-")),2),NA())</f>
        <v>-0.83</v>
      </c>
      <c r="E21" s="171">
        <f>IF(ISNUMBER(VALUE(SUBSTITUTE(実質収支比率等に係る経年分析!I$49,"▲","-"))),ROUND(VALUE(SUBSTITUTE(実質収支比率等に係る経年分析!I$49,"▲","-")),2),NA())</f>
        <v>-9.2100000000000009</v>
      </c>
      <c r="F21" s="171">
        <f>IF(ISNUMBER(VALUE(SUBSTITUTE(実質収支比率等に係る経年分析!J$49,"▲","-"))),ROUND(VALUE(SUBSTITUTE(実質収支比率等に係る経年分析!J$49,"▲","-")),2),NA())</f>
        <v>-4.83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公共下水道特別会計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簡易水道等特別会計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15">
      <c r="A34" s="172" t="str">
        <f>IF(連結実質赤字比率に係る赤字・黒字の構成分析!C$36="",NA(),連結実質赤字比率に係る赤字・黒字の構成分析!C$36)</f>
        <v>集落排水等特別会計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1.1599999999999999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1718</v>
      </c>
      <c r="E42" s="173"/>
      <c r="F42" s="173"/>
      <c r="G42" s="173">
        <f>'実質公債費比率（分子）の構造'!L$52</f>
        <v>1606</v>
      </c>
      <c r="H42" s="173"/>
      <c r="I42" s="173"/>
      <c r="J42" s="173">
        <f>'実質公債費比率（分子）の構造'!M$52</f>
        <v>1525</v>
      </c>
      <c r="K42" s="173"/>
      <c r="L42" s="173"/>
      <c r="M42" s="173">
        <f>'実質公債費比率（分子）の構造'!N$52</f>
        <v>1563</v>
      </c>
      <c r="N42" s="173"/>
      <c r="O42" s="173"/>
      <c r="P42" s="173">
        <f>'実質公債費比率（分子）の構造'!O$52</f>
        <v>1645</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44</v>
      </c>
      <c r="C45" s="173"/>
      <c r="D45" s="173"/>
      <c r="E45" s="173">
        <f>'実質公債費比率（分子）の構造'!L$49</f>
        <v>45</v>
      </c>
      <c r="F45" s="173"/>
      <c r="G45" s="173"/>
      <c r="H45" s="173">
        <f>'実質公債費比率（分子）の構造'!M$49</f>
        <v>45</v>
      </c>
      <c r="I45" s="173"/>
      <c r="J45" s="173"/>
      <c r="K45" s="173">
        <f>'実質公債費比率（分子）の構造'!N$49</f>
        <v>46</v>
      </c>
      <c r="L45" s="173"/>
      <c r="M45" s="173"/>
      <c r="N45" s="173">
        <f>'実質公債費比率（分子）の構造'!O$49</f>
        <v>46</v>
      </c>
      <c r="O45" s="173"/>
      <c r="P45" s="173"/>
    </row>
    <row r="46" spans="1:16" x14ac:dyDescent="0.15">
      <c r="A46" s="173" t="s">
        <v>67</v>
      </c>
      <c r="B46" s="173">
        <f>'実質公債費比率（分子）の構造'!K$48</f>
        <v>414</v>
      </c>
      <c r="C46" s="173"/>
      <c r="D46" s="173"/>
      <c r="E46" s="173">
        <f>'実質公債費比率（分子）の構造'!L$48</f>
        <v>419</v>
      </c>
      <c r="F46" s="173"/>
      <c r="G46" s="173"/>
      <c r="H46" s="173">
        <f>'実質公債費比率（分子）の構造'!M$48</f>
        <v>368</v>
      </c>
      <c r="I46" s="173"/>
      <c r="J46" s="173"/>
      <c r="K46" s="173">
        <f>'実質公債費比率（分子）の構造'!N$48</f>
        <v>363</v>
      </c>
      <c r="L46" s="173"/>
      <c r="M46" s="173"/>
      <c r="N46" s="173">
        <f>'実質公債費比率（分子）の構造'!O$48</f>
        <v>408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1528</v>
      </c>
      <c r="C49" s="173"/>
      <c r="D49" s="173"/>
      <c r="E49" s="173">
        <f>'実質公債費比率（分子）の構造'!L$45</f>
        <v>1392</v>
      </c>
      <c r="F49" s="173"/>
      <c r="G49" s="173"/>
      <c r="H49" s="173">
        <f>'実質公債費比率（分子）の構造'!M$45</f>
        <v>1345</v>
      </c>
      <c r="I49" s="173"/>
      <c r="J49" s="173"/>
      <c r="K49" s="173">
        <f>'実質公債費比率（分子）の構造'!N$45</f>
        <v>1449</v>
      </c>
      <c r="L49" s="173"/>
      <c r="M49" s="173"/>
      <c r="N49" s="173">
        <f>'実質公債費比率（分子）の構造'!O$45</f>
        <v>1643</v>
      </c>
      <c r="O49" s="173"/>
      <c r="P49" s="173"/>
    </row>
    <row r="50" spans="1:16" x14ac:dyDescent="0.15">
      <c r="A50" s="173" t="s">
        <v>71</v>
      </c>
      <c r="B50" s="173" t="e">
        <f>NA()</f>
        <v>#N/A</v>
      </c>
      <c r="C50" s="173">
        <f>IF(ISNUMBER('実質公債費比率（分子）の構造'!K$53),'実質公債費比率（分子）の構造'!K$53,NA())</f>
        <v>268</v>
      </c>
      <c r="D50" s="173" t="e">
        <f>NA()</f>
        <v>#N/A</v>
      </c>
      <c r="E50" s="173" t="e">
        <f>NA()</f>
        <v>#N/A</v>
      </c>
      <c r="F50" s="173">
        <f>IF(ISNUMBER('実質公債費比率（分子）の構造'!L$53),'実質公債費比率（分子）の構造'!L$53,NA())</f>
        <v>250</v>
      </c>
      <c r="G50" s="173" t="e">
        <f>NA()</f>
        <v>#N/A</v>
      </c>
      <c r="H50" s="173" t="e">
        <f>NA()</f>
        <v>#N/A</v>
      </c>
      <c r="I50" s="173">
        <f>IF(ISNUMBER('実質公債費比率（分子）の構造'!M$53),'実質公債費比率（分子）の構造'!M$53,NA())</f>
        <v>233</v>
      </c>
      <c r="J50" s="173" t="e">
        <f>NA()</f>
        <v>#N/A</v>
      </c>
      <c r="K50" s="173" t="e">
        <f>NA()</f>
        <v>#N/A</v>
      </c>
      <c r="L50" s="173">
        <f>IF(ISNUMBER('実質公債費比率（分子）の構造'!N$53),'実質公債費比率（分子）の構造'!N$53,NA())</f>
        <v>295</v>
      </c>
      <c r="M50" s="173" t="e">
        <f>NA()</f>
        <v>#N/A</v>
      </c>
      <c r="N50" s="173" t="e">
        <f>NA()</f>
        <v>#N/A</v>
      </c>
      <c r="O50" s="173">
        <f>IF(ISNUMBER('実質公債費比率（分子）の構造'!O$53),'実質公債費比率（分子）の構造'!O$53,NA())</f>
        <v>452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15530</v>
      </c>
      <c r="E56" s="172"/>
      <c r="F56" s="172"/>
      <c r="G56" s="172">
        <f>'将来負担比率（分子）の構造'!J$52</f>
        <v>15423</v>
      </c>
      <c r="H56" s="172"/>
      <c r="I56" s="172"/>
      <c r="J56" s="172">
        <f>'将来負担比率（分子）の構造'!K$52</f>
        <v>15605</v>
      </c>
      <c r="K56" s="172"/>
      <c r="L56" s="172"/>
      <c r="M56" s="172">
        <f>'将来負担比率（分子）の構造'!L$52</f>
        <v>17035</v>
      </c>
      <c r="N56" s="172"/>
      <c r="O56" s="172"/>
      <c r="P56" s="172">
        <f>'将来負担比率（分子）の構造'!M$52</f>
        <v>17566</v>
      </c>
    </row>
    <row r="57" spans="1:16" x14ac:dyDescent="0.15">
      <c r="A57" s="172" t="s">
        <v>42</v>
      </c>
      <c r="B57" s="172"/>
      <c r="C57" s="172"/>
      <c r="D57" s="172">
        <f>'将来負担比率（分子）の構造'!I$51</f>
        <v>121</v>
      </c>
      <c r="E57" s="172"/>
      <c r="F57" s="172"/>
      <c r="G57" s="172">
        <f>'将来負担比率（分子）の構造'!J$51</f>
        <v>114</v>
      </c>
      <c r="H57" s="172"/>
      <c r="I57" s="172"/>
      <c r="J57" s="172">
        <f>'将来負担比率（分子）の構造'!K$51</f>
        <v>90</v>
      </c>
      <c r="K57" s="172"/>
      <c r="L57" s="172"/>
      <c r="M57" s="172">
        <f>'将来負担比率（分子）の構造'!L$51</f>
        <v>77</v>
      </c>
      <c r="N57" s="172"/>
      <c r="O57" s="172"/>
      <c r="P57" s="172">
        <f>'将来負担比率（分子）の構造'!M$51</f>
        <v>69</v>
      </c>
    </row>
    <row r="58" spans="1:16" x14ac:dyDescent="0.15">
      <c r="A58" s="172" t="s">
        <v>41</v>
      </c>
      <c r="B58" s="172"/>
      <c r="C58" s="172"/>
      <c r="D58" s="172">
        <f>'将来負担比率（分子）の構造'!I$50</f>
        <v>6847</v>
      </c>
      <c r="E58" s="172"/>
      <c r="F58" s="172"/>
      <c r="G58" s="172">
        <f>'将来負担比率（分子）の構造'!J$50</f>
        <v>6885</v>
      </c>
      <c r="H58" s="172"/>
      <c r="I58" s="172"/>
      <c r="J58" s="172">
        <f>'将来負担比率（分子）の構造'!K$50</f>
        <v>6698</v>
      </c>
      <c r="K58" s="172"/>
      <c r="L58" s="172"/>
      <c r="M58" s="172">
        <f>'将来負担比率（分子）の構造'!L$50</f>
        <v>6522</v>
      </c>
      <c r="N58" s="172"/>
      <c r="O58" s="172"/>
      <c r="P58" s="172">
        <f>'将来負担比率（分子）の構造'!M$50</f>
        <v>6630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1899</v>
      </c>
      <c r="C62" s="172"/>
      <c r="D62" s="172"/>
      <c r="E62" s="172">
        <f>'将来負担比率（分子）の構造'!J$45</f>
        <v>1823</v>
      </c>
      <c r="F62" s="172"/>
      <c r="G62" s="172"/>
      <c r="H62" s="172">
        <f>'将来負担比率（分子）の構造'!K$45</f>
        <v>1825</v>
      </c>
      <c r="I62" s="172"/>
      <c r="J62" s="172"/>
      <c r="K62" s="172">
        <f>'将来負担比率（分子）の構造'!L$45</f>
        <v>1820</v>
      </c>
      <c r="L62" s="172"/>
      <c r="M62" s="172"/>
      <c r="N62" s="172">
        <f>'将来負担比率（分子）の構造'!M$45</f>
        <v>1793</v>
      </c>
      <c r="O62" s="172"/>
      <c r="P62" s="172"/>
    </row>
    <row r="63" spans="1:16" x14ac:dyDescent="0.15">
      <c r="A63" s="172" t="s">
        <v>34</v>
      </c>
      <c r="B63" s="172">
        <f>'将来負担比率（分子）の構造'!I$44</f>
        <v>333</v>
      </c>
      <c r="C63" s="172"/>
      <c r="D63" s="172"/>
      <c r="E63" s="172">
        <f>'将来負担比率（分子）の構造'!J$44</f>
        <v>292</v>
      </c>
      <c r="F63" s="172"/>
      <c r="G63" s="172"/>
      <c r="H63" s="172">
        <f>'将来負担比率（分子）の構造'!K$44</f>
        <v>258</v>
      </c>
      <c r="I63" s="172"/>
      <c r="J63" s="172"/>
      <c r="K63" s="172">
        <f>'将来負担比率（分子）の構造'!L$44</f>
        <v>214</v>
      </c>
      <c r="L63" s="172"/>
      <c r="M63" s="172"/>
      <c r="N63" s="172">
        <f>'将来負担比率（分子）の構造'!M$44</f>
        <v>250</v>
      </c>
      <c r="O63" s="172"/>
      <c r="P63" s="172"/>
    </row>
    <row r="64" spans="1:16" x14ac:dyDescent="0.15">
      <c r="A64" s="172" t="s">
        <v>33</v>
      </c>
      <c r="B64" s="172">
        <f>'将来負担比率（分子）の構造'!I$43</f>
        <v>4897</v>
      </c>
      <c r="C64" s="172"/>
      <c r="D64" s="172"/>
      <c r="E64" s="172">
        <f>'将来負担比率（分子）の構造'!J$43</f>
        <v>4655</v>
      </c>
      <c r="F64" s="172"/>
      <c r="G64" s="172"/>
      <c r="H64" s="172">
        <f>'将来負担比率（分子）の構造'!K$43</f>
        <v>4455</v>
      </c>
      <c r="I64" s="172"/>
      <c r="J64" s="172"/>
      <c r="K64" s="172">
        <f>'将来負担比率（分子）の構造'!L$43</f>
        <v>4272</v>
      </c>
      <c r="L64" s="172"/>
      <c r="M64" s="172"/>
      <c r="N64" s="172">
        <f>'将来負担比率（分子）の構造'!M$43</f>
        <v>4198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13832</v>
      </c>
      <c r="C66" s="172"/>
      <c r="D66" s="172"/>
      <c r="E66" s="172">
        <f>'将来負担比率（分子）の構造'!J$41</f>
        <v>14165</v>
      </c>
      <c r="F66" s="172"/>
      <c r="G66" s="172"/>
      <c r="H66" s="172">
        <f>'将来負担比率（分子）の構造'!K$41</f>
        <v>14754</v>
      </c>
      <c r="I66" s="172"/>
      <c r="J66" s="172"/>
      <c r="K66" s="172">
        <f>'将来負担比率（分子）の構造'!L$41</f>
        <v>17171</v>
      </c>
      <c r="L66" s="172"/>
      <c r="M66" s="172"/>
      <c r="N66" s="172">
        <f>'将来負担比率（分子）の構造'!M$41</f>
        <v>18056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31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5013</v>
      </c>
      <c r="C72" s="176">
        <f>基金残高に係る経年分析!G55</f>
        <v>4740</v>
      </c>
      <c r="D72" s="176">
        <f>基金残高に係る経年分析!H55</f>
        <v>4597</v>
      </c>
    </row>
    <row r="73" spans="1:16" x14ac:dyDescent="0.15">
      <c r="A73" s="175" t="s">
        <v>78</v>
      </c>
      <c r="B73" s="176">
        <f>基金残高に係る経年分析!F56</f>
        <v>542</v>
      </c>
      <c r="C73" s="176">
        <f>基金残高に係る経年分析!G56</f>
        <v>742</v>
      </c>
      <c r="D73" s="176">
        <f>基金残高に係る経年分析!H56</f>
        <v>1042</v>
      </c>
    </row>
    <row r="74" spans="1:16" x14ac:dyDescent="0.15">
      <c r="A74" s="175" t="s">
        <v>79</v>
      </c>
      <c r="B74" s="176">
        <f>基金残高に係る経年分析!F57</f>
        <v>2696</v>
      </c>
      <c r="C74" s="176">
        <f>基金残高に係る経年分析!G57</f>
        <v>2575</v>
      </c>
      <c r="D74" s="176">
        <f>基金残高に係る経年分析!H57</f>
        <v>2504</v>
      </c>
    </row>
  </sheetData>
  <sheetProtection algorithmName="SHA-512" hashValue="JUqrTgkalyJlqXSiQVczNZVguma+fv/eaKWfqDcaYQxCTnJeT/EL2kA+22Q4U8wQyGCbjHW3mcXvMhwzQ0kJAA==" saltValue="EQewITr6L3mgfBVD/A4Z2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211</v>
      </c>
      <c r="DI1" s="636"/>
      <c r="DJ1" s="636"/>
      <c r="DK1" s="636"/>
      <c r="DL1" s="636"/>
      <c r="DM1" s="636"/>
      <c r="DN1" s="637"/>
      <c r="DO1" s="211"/>
      <c r="DP1" s="635" t="s">
        <v>212</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216</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1" t="s">
        <v>220</v>
      </c>
      <c r="AQ4" s="641"/>
      <c r="AR4" s="641"/>
      <c r="AS4" s="641"/>
      <c r="AT4" s="641"/>
      <c r="AU4" s="641"/>
      <c r="AV4" s="641"/>
      <c r="AW4" s="641"/>
      <c r="AX4" s="641"/>
      <c r="AY4" s="641"/>
      <c r="AZ4" s="641"/>
      <c r="BA4" s="641"/>
      <c r="BB4" s="641"/>
      <c r="BC4" s="641"/>
      <c r="BD4" s="641"/>
      <c r="BE4" s="641"/>
      <c r="BF4" s="641"/>
      <c r="BG4" s="641" t="s">
        <v>221</v>
      </c>
      <c r="BH4" s="641"/>
      <c r="BI4" s="641"/>
      <c r="BJ4" s="641"/>
      <c r="BK4" s="641"/>
      <c r="BL4" s="641"/>
      <c r="BM4" s="641"/>
      <c r="BN4" s="641"/>
      <c r="BO4" s="641" t="s">
        <v>218</v>
      </c>
      <c r="BP4" s="641"/>
      <c r="BQ4" s="641"/>
      <c r="BR4" s="641"/>
      <c r="BS4" s="641" t="s">
        <v>222</v>
      </c>
      <c r="BT4" s="641"/>
      <c r="BU4" s="641"/>
      <c r="BV4" s="641"/>
      <c r="BW4" s="641"/>
      <c r="BX4" s="641"/>
      <c r="BY4" s="641"/>
      <c r="BZ4" s="641"/>
      <c r="CA4" s="641"/>
      <c r="CB4" s="641"/>
      <c r="CD4" s="638" t="s">
        <v>223</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224</v>
      </c>
      <c r="C5" s="643"/>
      <c r="D5" s="643"/>
      <c r="E5" s="643"/>
      <c r="F5" s="643"/>
      <c r="G5" s="643"/>
      <c r="H5" s="643"/>
      <c r="I5" s="643"/>
      <c r="J5" s="643"/>
      <c r="K5" s="643"/>
      <c r="L5" s="643"/>
      <c r="M5" s="643"/>
      <c r="N5" s="643"/>
      <c r="O5" s="643"/>
      <c r="P5" s="643"/>
      <c r="Q5" s="644"/>
      <c r="R5" s="645">
        <v>1565094</v>
      </c>
      <c r="S5" s="646"/>
      <c r="T5" s="646"/>
      <c r="U5" s="646"/>
      <c r="V5" s="646"/>
      <c r="W5" s="646"/>
      <c r="X5" s="646"/>
      <c r="Y5" s="647"/>
      <c r="Z5" s="648">
        <v>11.7</v>
      </c>
      <c r="AA5" s="648"/>
      <c r="AB5" s="648"/>
      <c r="AC5" s="648"/>
      <c r="AD5" s="649">
        <v>1565094</v>
      </c>
      <c r="AE5" s="649"/>
      <c r="AF5" s="649"/>
      <c r="AG5" s="649"/>
      <c r="AH5" s="649"/>
      <c r="AI5" s="649"/>
      <c r="AJ5" s="649"/>
      <c r="AK5" s="649"/>
      <c r="AL5" s="650">
        <v>22.6</v>
      </c>
      <c r="AM5" s="651"/>
      <c r="AN5" s="651"/>
      <c r="AO5" s="652"/>
      <c r="AP5" s="642" t="s">
        <v>225</v>
      </c>
      <c r="AQ5" s="643"/>
      <c r="AR5" s="643"/>
      <c r="AS5" s="643"/>
      <c r="AT5" s="643"/>
      <c r="AU5" s="643"/>
      <c r="AV5" s="643"/>
      <c r="AW5" s="643"/>
      <c r="AX5" s="643"/>
      <c r="AY5" s="643"/>
      <c r="AZ5" s="643"/>
      <c r="BA5" s="643"/>
      <c r="BB5" s="643"/>
      <c r="BC5" s="643"/>
      <c r="BD5" s="643"/>
      <c r="BE5" s="643"/>
      <c r="BF5" s="644"/>
      <c r="BG5" s="656">
        <v>1555875</v>
      </c>
      <c r="BH5" s="657"/>
      <c r="BI5" s="657"/>
      <c r="BJ5" s="657"/>
      <c r="BK5" s="657"/>
      <c r="BL5" s="657"/>
      <c r="BM5" s="657"/>
      <c r="BN5" s="658"/>
      <c r="BO5" s="659">
        <v>99.4</v>
      </c>
      <c r="BP5" s="659"/>
      <c r="BQ5" s="659"/>
      <c r="BR5" s="659"/>
      <c r="BS5" s="660">
        <v>77437</v>
      </c>
      <c r="BT5" s="660"/>
      <c r="BU5" s="660"/>
      <c r="BV5" s="660"/>
      <c r="BW5" s="660"/>
      <c r="BX5" s="660"/>
      <c r="BY5" s="660"/>
      <c r="BZ5" s="660"/>
      <c r="CA5" s="660"/>
      <c r="CB5" s="664"/>
      <c r="CD5" s="638" t="s">
        <v>220</v>
      </c>
      <c r="CE5" s="639"/>
      <c r="CF5" s="639"/>
      <c r="CG5" s="639"/>
      <c r="CH5" s="639"/>
      <c r="CI5" s="639"/>
      <c r="CJ5" s="639"/>
      <c r="CK5" s="639"/>
      <c r="CL5" s="639"/>
      <c r="CM5" s="639"/>
      <c r="CN5" s="639"/>
      <c r="CO5" s="639"/>
      <c r="CP5" s="639"/>
      <c r="CQ5" s="640"/>
      <c r="CR5" s="638" t="s">
        <v>226</v>
      </c>
      <c r="CS5" s="639"/>
      <c r="CT5" s="639"/>
      <c r="CU5" s="639"/>
      <c r="CV5" s="639"/>
      <c r="CW5" s="639"/>
      <c r="CX5" s="639"/>
      <c r="CY5" s="640"/>
      <c r="CZ5" s="638" t="s">
        <v>218</v>
      </c>
      <c r="DA5" s="639"/>
      <c r="DB5" s="639"/>
      <c r="DC5" s="640"/>
      <c r="DD5" s="638" t="s">
        <v>227</v>
      </c>
      <c r="DE5" s="639"/>
      <c r="DF5" s="639"/>
      <c r="DG5" s="639"/>
      <c r="DH5" s="639"/>
      <c r="DI5" s="639"/>
      <c r="DJ5" s="639"/>
      <c r="DK5" s="639"/>
      <c r="DL5" s="639"/>
      <c r="DM5" s="639"/>
      <c r="DN5" s="639"/>
      <c r="DO5" s="639"/>
      <c r="DP5" s="640"/>
      <c r="DQ5" s="638" t="s">
        <v>228</v>
      </c>
      <c r="DR5" s="639"/>
      <c r="DS5" s="639"/>
      <c r="DT5" s="639"/>
      <c r="DU5" s="639"/>
      <c r="DV5" s="639"/>
      <c r="DW5" s="639"/>
      <c r="DX5" s="639"/>
      <c r="DY5" s="639"/>
      <c r="DZ5" s="639"/>
      <c r="EA5" s="639"/>
      <c r="EB5" s="639"/>
      <c r="EC5" s="640"/>
    </row>
    <row r="6" spans="2:143" ht="11.25" customHeight="1" x14ac:dyDescent="0.15">
      <c r="B6" s="653" t="s">
        <v>229</v>
      </c>
      <c r="C6" s="654"/>
      <c r="D6" s="654"/>
      <c r="E6" s="654"/>
      <c r="F6" s="654"/>
      <c r="G6" s="654"/>
      <c r="H6" s="654"/>
      <c r="I6" s="654"/>
      <c r="J6" s="654"/>
      <c r="K6" s="654"/>
      <c r="L6" s="654"/>
      <c r="M6" s="654"/>
      <c r="N6" s="654"/>
      <c r="O6" s="654"/>
      <c r="P6" s="654"/>
      <c r="Q6" s="655"/>
      <c r="R6" s="656">
        <v>170733</v>
      </c>
      <c r="S6" s="657"/>
      <c r="T6" s="657"/>
      <c r="U6" s="657"/>
      <c r="V6" s="657"/>
      <c r="W6" s="657"/>
      <c r="X6" s="657"/>
      <c r="Y6" s="658"/>
      <c r="Z6" s="659">
        <v>1.3</v>
      </c>
      <c r="AA6" s="659"/>
      <c r="AB6" s="659"/>
      <c r="AC6" s="659"/>
      <c r="AD6" s="660">
        <v>170733</v>
      </c>
      <c r="AE6" s="660"/>
      <c r="AF6" s="660"/>
      <c r="AG6" s="660"/>
      <c r="AH6" s="660"/>
      <c r="AI6" s="660"/>
      <c r="AJ6" s="660"/>
      <c r="AK6" s="660"/>
      <c r="AL6" s="661">
        <v>2.5</v>
      </c>
      <c r="AM6" s="662"/>
      <c r="AN6" s="662"/>
      <c r="AO6" s="663"/>
      <c r="AP6" s="653" t="s">
        <v>230</v>
      </c>
      <c r="AQ6" s="654"/>
      <c r="AR6" s="654"/>
      <c r="AS6" s="654"/>
      <c r="AT6" s="654"/>
      <c r="AU6" s="654"/>
      <c r="AV6" s="654"/>
      <c r="AW6" s="654"/>
      <c r="AX6" s="654"/>
      <c r="AY6" s="654"/>
      <c r="AZ6" s="654"/>
      <c r="BA6" s="654"/>
      <c r="BB6" s="654"/>
      <c r="BC6" s="654"/>
      <c r="BD6" s="654"/>
      <c r="BE6" s="654"/>
      <c r="BF6" s="655"/>
      <c r="BG6" s="656">
        <v>1555875</v>
      </c>
      <c r="BH6" s="657"/>
      <c r="BI6" s="657"/>
      <c r="BJ6" s="657"/>
      <c r="BK6" s="657"/>
      <c r="BL6" s="657"/>
      <c r="BM6" s="657"/>
      <c r="BN6" s="658"/>
      <c r="BO6" s="659">
        <v>99.4</v>
      </c>
      <c r="BP6" s="659"/>
      <c r="BQ6" s="659"/>
      <c r="BR6" s="659"/>
      <c r="BS6" s="660">
        <v>77437</v>
      </c>
      <c r="BT6" s="660"/>
      <c r="BU6" s="660"/>
      <c r="BV6" s="660"/>
      <c r="BW6" s="660"/>
      <c r="BX6" s="660"/>
      <c r="BY6" s="660"/>
      <c r="BZ6" s="660"/>
      <c r="CA6" s="660"/>
      <c r="CB6" s="664"/>
      <c r="CD6" s="642" t="s">
        <v>231</v>
      </c>
      <c r="CE6" s="643"/>
      <c r="CF6" s="643"/>
      <c r="CG6" s="643"/>
      <c r="CH6" s="643"/>
      <c r="CI6" s="643"/>
      <c r="CJ6" s="643"/>
      <c r="CK6" s="643"/>
      <c r="CL6" s="643"/>
      <c r="CM6" s="643"/>
      <c r="CN6" s="643"/>
      <c r="CO6" s="643"/>
      <c r="CP6" s="643"/>
      <c r="CQ6" s="644"/>
      <c r="CR6" s="656">
        <v>70566</v>
      </c>
      <c r="CS6" s="657"/>
      <c r="CT6" s="657"/>
      <c r="CU6" s="657"/>
      <c r="CV6" s="657"/>
      <c r="CW6" s="657"/>
      <c r="CX6" s="657"/>
      <c r="CY6" s="658"/>
      <c r="CZ6" s="650">
        <v>0.6</v>
      </c>
      <c r="DA6" s="651"/>
      <c r="DB6" s="651"/>
      <c r="DC6" s="667"/>
      <c r="DD6" s="665" t="s">
        <v>126</v>
      </c>
      <c r="DE6" s="657"/>
      <c r="DF6" s="657"/>
      <c r="DG6" s="657"/>
      <c r="DH6" s="657"/>
      <c r="DI6" s="657"/>
      <c r="DJ6" s="657"/>
      <c r="DK6" s="657"/>
      <c r="DL6" s="657"/>
      <c r="DM6" s="657"/>
      <c r="DN6" s="657"/>
      <c r="DO6" s="657"/>
      <c r="DP6" s="658"/>
      <c r="DQ6" s="665">
        <v>70566</v>
      </c>
      <c r="DR6" s="657"/>
      <c r="DS6" s="657"/>
      <c r="DT6" s="657"/>
      <c r="DU6" s="657"/>
      <c r="DV6" s="657"/>
      <c r="DW6" s="657"/>
      <c r="DX6" s="657"/>
      <c r="DY6" s="657"/>
      <c r="DZ6" s="657"/>
      <c r="EA6" s="657"/>
      <c r="EB6" s="657"/>
      <c r="EC6" s="666"/>
    </row>
    <row r="7" spans="2:143" ht="11.25" customHeight="1" x14ac:dyDescent="0.15">
      <c r="B7" s="653" t="s">
        <v>232</v>
      </c>
      <c r="C7" s="654"/>
      <c r="D7" s="654"/>
      <c r="E7" s="654"/>
      <c r="F7" s="654"/>
      <c r="G7" s="654"/>
      <c r="H7" s="654"/>
      <c r="I7" s="654"/>
      <c r="J7" s="654"/>
      <c r="K7" s="654"/>
      <c r="L7" s="654"/>
      <c r="M7" s="654"/>
      <c r="N7" s="654"/>
      <c r="O7" s="654"/>
      <c r="P7" s="654"/>
      <c r="Q7" s="655"/>
      <c r="R7" s="656">
        <v>867</v>
      </c>
      <c r="S7" s="657"/>
      <c r="T7" s="657"/>
      <c r="U7" s="657"/>
      <c r="V7" s="657"/>
      <c r="W7" s="657"/>
      <c r="X7" s="657"/>
      <c r="Y7" s="658"/>
      <c r="Z7" s="659">
        <v>0</v>
      </c>
      <c r="AA7" s="659"/>
      <c r="AB7" s="659"/>
      <c r="AC7" s="659"/>
      <c r="AD7" s="660">
        <v>867</v>
      </c>
      <c r="AE7" s="660"/>
      <c r="AF7" s="660"/>
      <c r="AG7" s="660"/>
      <c r="AH7" s="660"/>
      <c r="AI7" s="660"/>
      <c r="AJ7" s="660"/>
      <c r="AK7" s="660"/>
      <c r="AL7" s="661">
        <v>0</v>
      </c>
      <c r="AM7" s="662"/>
      <c r="AN7" s="662"/>
      <c r="AO7" s="663"/>
      <c r="AP7" s="653" t="s">
        <v>233</v>
      </c>
      <c r="AQ7" s="654"/>
      <c r="AR7" s="654"/>
      <c r="AS7" s="654"/>
      <c r="AT7" s="654"/>
      <c r="AU7" s="654"/>
      <c r="AV7" s="654"/>
      <c r="AW7" s="654"/>
      <c r="AX7" s="654"/>
      <c r="AY7" s="654"/>
      <c r="AZ7" s="654"/>
      <c r="BA7" s="654"/>
      <c r="BB7" s="654"/>
      <c r="BC7" s="654"/>
      <c r="BD7" s="654"/>
      <c r="BE7" s="654"/>
      <c r="BF7" s="655"/>
      <c r="BG7" s="656">
        <v>622402</v>
      </c>
      <c r="BH7" s="657"/>
      <c r="BI7" s="657"/>
      <c r="BJ7" s="657"/>
      <c r="BK7" s="657"/>
      <c r="BL7" s="657"/>
      <c r="BM7" s="657"/>
      <c r="BN7" s="658"/>
      <c r="BO7" s="659">
        <v>39.799999999999997</v>
      </c>
      <c r="BP7" s="659"/>
      <c r="BQ7" s="659"/>
      <c r="BR7" s="659"/>
      <c r="BS7" s="660">
        <v>19238</v>
      </c>
      <c r="BT7" s="660"/>
      <c r="BU7" s="660"/>
      <c r="BV7" s="660"/>
      <c r="BW7" s="660"/>
      <c r="BX7" s="660"/>
      <c r="BY7" s="660"/>
      <c r="BZ7" s="660"/>
      <c r="CA7" s="660"/>
      <c r="CB7" s="664"/>
      <c r="CD7" s="653" t="s">
        <v>234</v>
      </c>
      <c r="CE7" s="654"/>
      <c r="CF7" s="654"/>
      <c r="CG7" s="654"/>
      <c r="CH7" s="654"/>
      <c r="CI7" s="654"/>
      <c r="CJ7" s="654"/>
      <c r="CK7" s="654"/>
      <c r="CL7" s="654"/>
      <c r="CM7" s="654"/>
      <c r="CN7" s="654"/>
      <c r="CO7" s="654"/>
      <c r="CP7" s="654"/>
      <c r="CQ7" s="655"/>
      <c r="CR7" s="656">
        <v>3402734</v>
      </c>
      <c r="CS7" s="657"/>
      <c r="CT7" s="657"/>
      <c r="CU7" s="657"/>
      <c r="CV7" s="657"/>
      <c r="CW7" s="657"/>
      <c r="CX7" s="657"/>
      <c r="CY7" s="658"/>
      <c r="CZ7" s="659">
        <v>26.9</v>
      </c>
      <c r="DA7" s="659"/>
      <c r="DB7" s="659"/>
      <c r="DC7" s="659"/>
      <c r="DD7" s="665">
        <v>717746</v>
      </c>
      <c r="DE7" s="657"/>
      <c r="DF7" s="657"/>
      <c r="DG7" s="657"/>
      <c r="DH7" s="657"/>
      <c r="DI7" s="657"/>
      <c r="DJ7" s="657"/>
      <c r="DK7" s="657"/>
      <c r="DL7" s="657"/>
      <c r="DM7" s="657"/>
      <c r="DN7" s="657"/>
      <c r="DO7" s="657"/>
      <c r="DP7" s="658"/>
      <c r="DQ7" s="665">
        <v>2010090</v>
      </c>
      <c r="DR7" s="657"/>
      <c r="DS7" s="657"/>
      <c r="DT7" s="657"/>
      <c r="DU7" s="657"/>
      <c r="DV7" s="657"/>
      <c r="DW7" s="657"/>
      <c r="DX7" s="657"/>
      <c r="DY7" s="657"/>
      <c r="DZ7" s="657"/>
      <c r="EA7" s="657"/>
      <c r="EB7" s="657"/>
      <c r="EC7" s="666"/>
    </row>
    <row r="8" spans="2:143" ht="11.25" customHeight="1" x14ac:dyDescent="0.15">
      <c r="B8" s="653" t="s">
        <v>235</v>
      </c>
      <c r="C8" s="654"/>
      <c r="D8" s="654"/>
      <c r="E8" s="654"/>
      <c r="F8" s="654"/>
      <c r="G8" s="654"/>
      <c r="H8" s="654"/>
      <c r="I8" s="654"/>
      <c r="J8" s="654"/>
      <c r="K8" s="654"/>
      <c r="L8" s="654"/>
      <c r="M8" s="654"/>
      <c r="N8" s="654"/>
      <c r="O8" s="654"/>
      <c r="P8" s="654"/>
      <c r="Q8" s="655"/>
      <c r="R8" s="656">
        <v>6707</v>
      </c>
      <c r="S8" s="657"/>
      <c r="T8" s="657"/>
      <c r="U8" s="657"/>
      <c r="V8" s="657"/>
      <c r="W8" s="657"/>
      <c r="X8" s="657"/>
      <c r="Y8" s="658"/>
      <c r="Z8" s="659">
        <v>0.1</v>
      </c>
      <c r="AA8" s="659"/>
      <c r="AB8" s="659"/>
      <c r="AC8" s="659"/>
      <c r="AD8" s="660">
        <v>6707</v>
      </c>
      <c r="AE8" s="660"/>
      <c r="AF8" s="660"/>
      <c r="AG8" s="660"/>
      <c r="AH8" s="660"/>
      <c r="AI8" s="660"/>
      <c r="AJ8" s="660"/>
      <c r="AK8" s="660"/>
      <c r="AL8" s="661">
        <v>0.1</v>
      </c>
      <c r="AM8" s="662"/>
      <c r="AN8" s="662"/>
      <c r="AO8" s="663"/>
      <c r="AP8" s="653" t="s">
        <v>236</v>
      </c>
      <c r="AQ8" s="654"/>
      <c r="AR8" s="654"/>
      <c r="AS8" s="654"/>
      <c r="AT8" s="654"/>
      <c r="AU8" s="654"/>
      <c r="AV8" s="654"/>
      <c r="AW8" s="654"/>
      <c r="AX8" s="654"/>
      <c r="AY8" s="654"/>
      <c r="AZ8" s="654"/>
      <c r="BA8" s="654"/>
      <c r="BB8" s="654"/>
      <c r="BC8" s="654"/>
      <c r="BD8" s="654"/>
      <c r="BE8" s="654"/>
      <c r="BF8" s="655"/>
      <c r="BG8" s="656">
        <v>24724</v>
      </c>
      <c r="BH8" s="657"/>
      <c r="BI8" s="657"/>
      <c r="BJ8" s="657"/>
      <c r="BK8" s="657"/>
      <c r="BL8" s="657"/>
      <c r="BM8" s="657"/>
      <c r="BN8" s="658"/>
      <c r="BO8" s="659">
        <v>1.6</v>
      </c>
      <c r="BP8" s="659"/>
      <c r="BQ8" s="659"/>
      <c r="BR8" s="659"/>
      <c r="BS8" s="660" t="s">
        <v>126</v>
      </c>
      <c r="BT8" s="660"/>
      <c r="BU8" s="660"/>
      <c r="BV8" s="660"/>
      <c r="BW8" s="660"/>
      <c r="BX8" s="660"/>
      <c r="BY8" s="660"/>
      <c r="BZ8" s="660"/>
      <c r="CA8" s="660"/>
      <c r="CB8" s="664"/>
      <c r="CD8" s="653" t="s">
        <v>237</v>
      </c>
      <c r="CE8" s="654"/>
      <c r="CF8" s="654"/>
      <c r="CG8" s="654"/>
      <c r="CH8" s="654"/>
      <c r="CI8" s="654"/>
      <c r="CJ8" s="654"/>
      <c r="CK8" s="654"/>
      <c r="CL8" s="654"/>
      <c r="CM8" s="654"/>
      <c r="CN8" s="654"/>
      <c r="CO8" s="654"/>
      <c r="CP8" s="654"/>
      <c r="CQ8" s="655"/>
      <c r="CR8" s="656">
        <v>2068287</v>
      </c>
      <c r="CS8" s="657"/>
      <c r="CT8" s="657"/>
      <c r="CU8" s="657"/>
      <c r="CV8" s="657"/>
      <c r="CW8" s="657"/>
      <c r="CX8" s="657"/>
      <c r="CY8" s="658"/>
      <c r="CZ8" s="659">
        <v>16.399999999999999</v>
      </c>
      <c r="DA8" s="659"/>
      <c r="DB8" s="659"/>
      <c r="DC8" s="659"/>
      <c r="DD8" s="665">
        <v>70286</v>
      </c>
      <c r="DE8" s="657"/>
      <c r="DF8" s="657"/>
      <c r="DG8" s="657"/>
      <c r="DH8" s="657"/>
      <c r="DI8" s="657"/>
      <c r="DJ8" s="657"/>
      <c r="DK8" s="657"/>
      <c r="DL8" s="657"/>
      <c r="DM8" s="657"/>
      <c r="DN8" s="657"/>
      <c r="DO8" s="657"/>
      <c r="DP8" s="658"/>
      <c r="DQ8" s="665">
        <v>1187554</v>
      </c>
      <c r="DR8" s="657"/>
      <c r="DS8" s="657"/>
      <c r="DT8" s="657"/>
      <c r="DU8" s="657"/>
      <c r="DV8" s="657"/>
      <c r="DW8" s="657"/>
      <c r="DX8" s="657"/>
      <c r="DY8" s="657"/>
      <c r="DZ8" s="657"/>
      <c r="EA8" s="657"/>
      <c r="EB8" s="657"/>
      <c r="EC8" s="666"/>
    </row>
    <row r="9" spans="2:143" ht="11.25" customHeight="1" x14ac:dyDescent="0.15">
      <c r="B9" s="653" t="s">
        <v>238</v>
      </c>
      <c r="C9" s="654"/>
      <c r="D9" s="654"/>
      <c r="E9" s="654"/>
      <c r="F9" s="654"/>
      <c r="G9" s="654"/>
      <c r="H9" s="654"/>
      <c r="I9" s="654"/>
      <c r="J9" s="654"/>
      <c r="K9" s="654"/>
      <c r="L9" s="654"/>
      <c r="M9" s="654"/>
      <c r="N9" s="654"/>
      <c r="O9" s="654"/>
      <c r="P9" s="654"/>
      <c r="Q9" s="655"/>
      <c r="R9" s="656">
        <v>7184</v>
      </c>
      <c r="S9" s="657"/>
      <c r="T9" s="657"/>
      <c r="U9" s="657"/>
      <c r="V9" s="657"/>
      <c r="W9" s="657"/>
      <c r="X9" s="657"/>
      <c r="Y9" s="658"/>
      <c r="Z9" s="659">
        <v>0.1</v>
      </c>
      <c r="AA9" s="659"/>
      <c r="AB9" s="659"/>
      <c r="AC9" s="659"/>
      <c r="AD9" s="660">
        <v>7184</v>
      </c>
      <c r="AE9" s="660"/>
      <c r="AF9" s="660"/>
      <c r="AG9" s="660"/>
      <c r="AH9" s="660"/>
      <c r="AI9" s="660"/>
      <c r="AJ9" s="660"/>
      <c r="AK9" s="660"/>
      <c r="AL9" s="661">
        <v>0.1</v>
      </c>
      <c r="AM9" s="662"/>
      <c r="AN9" s="662"/>
      <c r="AO9" s="663"/>
      <c r="AP9" s="653" t="s">
        <v>239</v>
      </c>
      <c r="AQ9" s="654"/>
      <c r="AR9" s="654"/>
      <c r="AS9" s="654"/>
      <c r="AT9" s="654"/>
      <c r="AU9" s="654"/>
      <c r="AV9" s="654"/>
      <c r="AW9" s="654"/>
      <c r="AX9" s="654"/>
      <c r="AY9" s="654"/>
      <c r="AZ9" s="654"/>
      <c r="BA9" s="654"/>
      <c r="BB9" s="654"/>
      <c r="BC9" s="654"/>
      <c r="BD9" s="654"/>
      <c r="BE9" s="654"/>
      <c r="BF9" s="655"/>
      <c r="BG9" s="656">
        <v>453541</v>
      </c>
      <c r="BH9" s="657"/>
      <c r="BI9" s="657"/>
      <c r="BJ9" s="657"/>
      <c r="BK9" s="657"/>
      <c r="BL9" s="657"/>
      <c r="BM9" s="657"/>
      <c r="BN9" s="658"/>
      <c r="BO9" s="659">
        <v>29</v>
      </c>
      <c r="BP9" s="659"/>
      <c r="BQ9" s="659"/>
      <c r="BR9" s="659"/>
      <c r="BS9" s="660" t="s">
        <v>126</v>
      </c>
      <c r="BT9" s="660"/>
      <c r="BU9" s="660"/>
      <c r="BV9" s="660"/>
      <c r="BW9" s="660"/>
      <c r="BX9" s="660"/>
      <c r="BY9" s="660"/>
      <c r="BZ9" s="660"/>
      <c r="CA9" s="660"/>
      <c r="CB9" s="664"/>
      <c r="CD9" s="653" t="s">
        <v>240</v>
      </c>
      <c r="CE9" s="654"/>
      <c r="CF9" s="654"/>
      <c r="CG9" s="654"/>
      <c r="CH9" s="654"/>
      <c r="CI9" s="654"/>
      <c r="CJ9" s="654"/>
      <c r="CK9" s="654"/>
      <c r="CL9" s="654"/>
      <c r="CM9" s="654"/>
      <c r="CN9" s="654"/>
      <c r="CO9" s="654"/>
      <c r="CP9" s="654"/>
      <c r="CQ9" s="655"/>
      <c r="CR9" s="656">
        <v>1103051</v>
      </c>
      <c r="CS9" s="657"/>
      <c r="CT9" s="657"/>
      <c r="CU9" s="657"/>
      <c r="CV9" s="657"/>
      <c r="CW9" s="657"/>
      <c r="CX9" s="657"/>
      <c r="CY9" s="658"/>
      <c r="CZ9" s="659">
        <v>8.6999999999999993</v>
      </c>
      <c r="DA9" s="659"/>
      <c r="DB9" s="659"/>
      <c r="DC9" s="659"/>
      <c r="DD9" s="665">
        <v>12773</v>
      </c>
      <c r="DE9" s="657"/>
      <c r="DF9" s="657"/>
      <c r="DG9" s="657"/>
      <c r="DH9" s="657"/>
      <c r="DI9" s="657"/>
      <c r="DJ9" s="657"/>
      <c r="DK9" s="657"/>
      <c r="DL9" s="657"/>
      <c r="DM9" s="657"/>
      <c r="DN9" s="657"/>
      <c r="DO9" s="657"/>
      <c r="DP9" s="658"/>
      <c r="DQ9" s="665">
        <v>565527</v>
      </c>
      <c r="DR9" s="657"/>
      <c r="DS9" s="657"/>
      <c r="DT9" s="657"/>
      <c r="DU9" s="657"/>
      <c r="DV9" s="657"/>
      <c r="DW9" s="657"/>
      <c r="DX9" s="657"/>
      <c r="DY9" s="657"/>
      <c r="DZ9" s="657"/>
      <c r="EA9" s="657"/>
      <c r="EB9" s="657"/>
      <c r="EC9" s="666"/>
    </row>
    <row r="10" spans="2:143" ht="11.25" customHeight="1" x14ac:dyDescent="0.15">
      <c r="B10" s="653" t="s">
        <v>241</v>
      </c>
      <c r="C10" s="654"/>
      <c r="D10" s="654"/>
      <c r="E10" s="654"/>
      <c r="F10" s="654"/>
      <c r="G10" s="654"/>
      <c r="H10" s="654"/>
      <c r="I10" s="654"/>
      <c r="J10" s="654"/>
      <c r="K10" s="654"/>
      <c r="L10" s="654"/>
      <c r="M10" s="654"/>
      <c r="N10" s="654"/>
      <c r="O10" s="654"/>
      <c r="P10" s="654"/>
      <c r="Q10" s="655"/>
      <c r="R10" s="656" t="s">
        <v>126</v>
      </c>
      <c r="S10" s="657"/>
      <c r="T10" s="657"/>
      <c r="U10" s="657"/>
      <c r="V10" s="657"/>
      <c r="W10" s="657"/>
      <c r="X10" s="657"/>
      <c r="Y10" s="658"/>
      <c r="Z10" s="659" t="s">
        <v>126</v>
      </c>
      <c r="AA10" s="659"/>
      <c r="AB10" s="659"/>
      <c r="AC10" s="659"/>
      <c r="AD10" s="660" t="s">
        <v>126</v>
      </c>
      <c r="AE10" s="660"/>
      <c r="AF10" s="660"/>
      <c r="AG10" s="660"/>
      <c r="AH10" s="660"/>
      <c r="AI10" s="660"/>
      <c r="AJ10" s="660"/>
      <c r="AK10" s="660"/>
      <c r="AL10" s="661" t="s">
        <v>126</v>
      </c>
      <c r="AM10" s="662"/>
      <c r="AN10" s="662"/>
      <c r="AO10" s="663"/>
      <c r="AP10" s="653" t="s">
        <v>242</v>
      </c>
      <c r="AQ10" s="654"/>
      <c r="AR10" s="654"/>
      <c r="AS10" s="654"/>
      <c r="AT10" s="654"/>
      <c r="AU10" s="654"/>
      <c r="AV10" s="654"/>
      <c r="AW10" s="654"/>
      <c r="AX10" s="654"/>
      <c r="AY10" s="654"/>
      <c r="AZ10" s="654"/>
      <c r="BA10" s="654"/>
      <c r="BB10" s="654"/>
      <c r="BC10" s="654"/>
      <c r="BD10" s="654"/>
      <c r="BE10" s="654"/>
      <c r="BF10" s="655"/>
      <c r="BG10" s="656">
        <v>76310</v>
      </c>
      <c r="BH10" s="657"/>
      <c r="BI10" s="657"/>
      <c r="BJ10" s="657"/>
      <c r="BK10" s="657"/>
      <c r="BL10" s="657"/>
      <c r="BM10" s="657"/>
      <c r="BN10" s="658"/>
      <c r="BO10" s="659">
        <v>4.9000000000000004</v>
      </c>
      <c r="BP10" s="659"/>
      <c r="BQ10" s="659"/>
      <c r="BR10" s="659"/>
      <c r="BS10" s="660" t="s">
        <v>126</v>
      </c>
      <c r="BT10" s="660"/>
      <c r="BU10" s="660"/>
      <c r="BV10" s="660"/>
      <c r="BW10" s="660"/>
      <c r="BX10" s="660"/>
      <c r="BY10" s="660"/>
      <c r="BZ10" s="660"/>
      <c r="CA10" s="660"/>
      <c r="CB10" s="664"/>
      <c r="CD10" s="653" t="s">
        <v>243</v>
      </c>
      <c r="CE10" s="654"/>
      <c r="CF10" s="654"/>
      <c r="CG10" s="654"/>
      <c r="CH10" s="654"/>
      <c r="CI10" s="654"/>
      <c r="CJ10" s="654"/>
      <c r="CK10" s="654"/>
      <c r="CL10" s="654"/>
      <c r="CM10" s="654"/>
      <c r="CN10" s="654"/>
      <c r="CO10" s="654"/>
      <c r="CP10" s="654"/>
      <c r="CQ10" s="655"/>
      <c r="CR10" s="656">
        <v>25295</v>
      </c>
      <c r="CS10" s="657"/>
      <c r="CT10" s="657"/>
      <c r="CU10" s="657"/>
      <c r="CV10" s="657"/>
      <c r="CW10" s="657"/>
      <c r="CX10" s="657"/>
      <c r="CY10" s="658"/>
      <c r="CZ10" s="659">
        <v>0.2</v>
      </c>
      <c r="DA10" s="659"/>
      <c r="DB10" s="659"/>
      <c r="DC10" s="659"/>
      <c r="DD10" s="665" t="s">
        <v>126</v>
      </c>
      <c r="DE10" s="657"/>
      <c r="DF10" s="657"/>
      <c r="DG10" s="657"/>
      <c r="DH10" s="657"/>
      <c r="DI10" s="657"/>
      <c r="DJ10" s="657"/>
      <c r="DK10" s="657"/>
      <c r="DL10" s="657"/>
      <c r="DM10" s="657"/>
      <c r="DN10" s="657"/>
      <c r="DO10" s="657"/>
      <c r="DP10" s="658"/>
      <c r="DQ10" s="665">
        <v>10416</v>
      </c>
      <c r="DR10" s="657"/>
      <c r="DS10" s="657"/>
      <c r="DT10" s="657"/>
      <c r="DU10" s="657"/>
      <c r="DV10" s="657"/>
      <c r="DW10" s="657"/>
      <c r="DX10" s="657"/>
      <c r="DY10" s="657"/>
      <c r="DZ10" s="657"/>
      <c r="EA10" s="657"/>
      <c r="EB10" s="657"/>
      <c r="EC10" s="666"/>
    </row>
    <row r="11" spans="2:143" ht="11.25" customHeight="1" x14ac:dyDescent="0.15">
      <c r="B11" s="653" t="s">
        <v>244</v>
      </c>
      <c r="C11" s="654"/>
      <c r="D11" s="654"/>
      <c r="E11" s="654"/>
      <c r="F11" s="654"/>
      <c r="G11" s="654"/>
      <c r="H11" s="654"/>
      <c r="I11" s="654"/>
      <c r="J11" s="654"/>
      <c r="K11" s="654"/>
      <c r="L11" s="654"/>
      <c r="M11" s="654"/>
      <c r="N11" s="654"/>
      <c r="O11" s="654"/>
      <c r="P11" s="654"/>
      <c r="Q11" s="655"/>
      <c r="R11" s="656">
        <v>302495</v>
      </c>
      <c r="S11" s="657"/>
      <c r="T11" s="657"/>
      <c r="U11" s="657"/>
      <c r="V11" s="657"/>
      <c r="W11" s="657"/>
      <c r="X11" s="657"/>
      <c r="Y11" s="658"/>
      <c r="Z11" s="661">
        <v>2.2999999999999998</v>
      </c>
      <c r="AA11" s="662"/>
      <c r="AB11" s="662"/>
      <c r="AC11" s="668"/>
      <c r="AD11" s="665">
        <v>302495</v>
      </c>
      <c r="AE11" s="657"/>
      <c r="AF11" s="657"/>
      <c r="AG11" s="657"/>
      <c r="AH11" s="657"/>
      <c r="AI11" s="657"/>
      <c r="AJ11" s="657"/>
      <c r="AK11" s="658"/>
      <c r="AL11" s="661">
        <v>4.4000000000000004</v>
      </c>
      <c r="AM11" s="662"/>
      <c r="AN11" s="662"/>
      <c r="AO11" s="663"/>
      <c r="AP11" s="653" t="s">
        <v>245</v>
      </c>
      <c r="AQ11" s="654"/>
      <c r="AR11" s="654"/>
      <c r="AS11" s="654"/>
      <c r="AT11" s="654"/>
      <c r="AU11" s="654"/>
      <c r="AV11" s="654"/>
      <c r="AW11" s="654"/>
      <c r="AX11" s="654"/>
      <c r="AY11" s="654"/>
      <c r="AZ11" s="654"/>
      <c r="BA11" s="654"/>
      <c r="BB11" s="654"/>
      <c r="BC11" s="654"/>
      <c r="BD11" s="654"/>
      <c r="BE11" s="654"/>
      <c r="BF11" s="655"/>
      <c r="BG11" s="656">
        <v>67827</v>
      </c>
      <c r="BH11" s="657"/>
      <c r="BI11" s="657"/>
      <c r="BJ11" s="657"/>
      <c r="BK11" s="657"/>
      <c r="BL11" s="657"/>
      <c r="BM11" s="657"/>
      <c r="BN11" s="658"/>
      <c r="BO11" s="659">
        <v>4.3</v>
      </c>
      <c r="BP11" s="659"/>
      <c r="BQ11" s="659"/>
      <c r="BR11" s="659"/>
      <c r="BS11" s="660">
        <v>19238</v>
      </c>
      <c r="BT11" s="660"/>
      <c r="BU11" s="660"/>
      <c r="BV11" s="660"/>
      <c r="BW11" s="660"/>
      <c r="BX11" s="660"/>
      <c r="BY11" s="660"/>
      <c r="BZ11" s="660"/>
      <c r="CA11" s="660"/>
      <c r="CB11" s="664"/>
      <c r="CD11" s="653" t="s">
        <v>246</v>
      </c>
      <c r="CE11" s="654"/>
      <c r="CF11" s="654"/>
      <c r="CG11" s="654"/>
      <c r="CH11" s="654"/>
      <c r="CI11" s="654"/>
      <c r="CJ11" s="654"/>
      <c r="CK11" s="654"/>
      <c r="CL11" s="654"/>
      <c r="CM11" s="654"/>
      <c r="CN11" s="654"/>
      <c r="CO11" s="654"/>
      <c r="CP11" s="654"/>
      <c r="CQ11" s="655"/>
      <c r="CR11" s="656">
        <v>320795</v>
      </c>
      <c r="CS11" s="657"/>
      <c r="CT11" s="657"/>
      <c r="CU11" s="657"/>
      <c r="CV11" s="657"/>
      <c r="CW11" s="657"/>
      <c r="CX11" s="657"/>
      <c r="CY11" s="658"/>
      <c r="CZ11" s="659">
        <v>2.5</v>
      </c>
      <c r="DA11" s="659"/>
      <c r="DB11" s="659"/>
      <c r="DC11" s="659"/>
      <c r="DD11" s="665">
        <v>78944</v>
      </c>
      <c r="DE11" s="657"/>
      <c r="DF11" s="657"/>
      <c r="DG11" s="657"/>
      <c r="DH11" s="657"/>
      <c r="DI11" s="657"/>
      <c r="DJ11" s="657"/>
      <c r="DK11" s="657"/>
      <c r="DL11" s="657"/>
      <c r="DM11" s="657"/>
      <c r="DN11" s="657"/>
      <c r="DO11" s="657"/>
      <c r="DP11" s="658"/>
      <c r="DQ11" s="665">
        <v>236437</v>
      </c>
      <c r="DR11" s="657"/>
      <c r="DS11" s="657"/>
      <c r="DT11" s="657"/>
      <c r="DU11" s="657"/>
      <c r="DV11" s="657"/>
      <c r="DW11" s="657"/>
      <c r="DX11" s="657"/>
      <c r="DY11" s="657"/>
      <c r="DZ11" s="657"/>
      <c r="EA11" s="657"/>
      <c r="EB11" s="657"/>
      <c r="EC11" s="666"/>
    </row>
    <row r="12" spans="2:143" ht="11.25" customHeight="1" x14ac:dyDescent="0.15">
      <c r="B12" s="653" t="s">
        <v>247</v>
      </c>
      <c r="C12" s="654"/>
      <c r="D12" s="654"/>
      <c r="E12" s="654"/>
      <c r="F12" s="654"/>
      <c r="G12" s="654"/>
      <c r="H12" s="654"/>
      <c r="I12" s="654"/>
      <c r="J12" s="654"/>
      <c r="K12" s="654"/>
      <c r="L12" s="654"/>
      <c r="M12" s="654"/>
      <c r="N12" s="654"/>
      <c r="O12" s="654"/>
      <c r="P12" s="654"/>
      <c r="Q12" s="655"/>
      <c r="R12" s="656">
        <v>22781</v>
      </c>
      <c r="S12" s="657"/>
      <c r="T12" s="657"/>
      <c r="U12" s="657"/>
      <c r="V12" s="657"/>
      <c r="W12" s="657"/>
      <c r="X12" s="657"/>
      <c r="Y12" s="658"/>
      <c r="Z12" s="659">
        <v>0.2</v>
      </c>
      <c r="AA12" s="659"/>
      <c r="AB12" s="659"/>
      <c r="AC12" s="659"/>
      <c r="AD12" s="660">
        <v>22781</v>
      </c>
      <c r="AE12" s="660"/>
      <c r="AF12" s="660"/>
      <c r="AG12" s="660"/>
      <c r="AH12" s="660"/>
      <c r="AI12" s="660"/>
      <c r="AJ12" s="660"/>
      <c r="AK12" s="660"/>
      <c r="AL12" s="661">
        <v>0.3</v>
      </c>
      <c r="AM12" s="662"/>
      <c r="AN12" s="662"/>
      <c r="AO12" s="663"/>
      <c r="AP12" s="653" t="s">
        <v>248</v>
      </c>
      <c r="AQ12" s="654"/>
      <c r="AR12" s="654"/>
      <c r="AS12" s="654"/>
      <c r="AT12" s="654"/>
      <c r="AU12" s="654"/>
      <c r="AV12" s="654"/>
      <c r="AW12" s="654"/>
      <c r="AX12" s="654"/>
      <c r="AY12" s="654"/>
      <c r="AZ12" s="654"/>
      <c r="BA12" s="654"/>
      <c r="BB12" s="654"/>
      <c r="BC12" s="654"/>
      <c r="BD12" s="654"/>
      <c r="BE12" s="654"/>
      <c r="BF12" s="655"/>
      <c r="BG12" s="656">
        <v>810523</v>
      </c>
      <c r="BH12" s="657"/>
      <c r="BI12" s="657"/>
      <c r="BJ12" s="657"/>
      <c r="BK12" s="657"/>
      <c r="BL12" s="657"/>
      <c r="BM12" s="657"/>
      <c r="BN12" s="658"/>
      <c r="BO12" s="659">
        <v>51.8</v>
      </c>
      <c r="BP12" s="659"/>
      <c r="BQ12" s="659"/>
      <c r="BR12" s="659"/>
      <c r="BS12" s="660">
        <v>58199</v>
      </c>
      <c r="BT12" s="660"/>
      <c r="BU12" s="660"/>
      <c r="BV12" s="660"/>
      <c r="BW12" s="660"/>
      <c r="BX12" s="660"/>
      <c r="BY12" s="660"/>
      <c r="BZ12" s="660"/>
      <c r="CA12" s="660"/>
      <c r="CB12" s="664"/>
      <c r="CD12" s="653" t="s">
        <v>249</v>
      </c>
      <c r="CE12" s="654"/>
      <c r="CF12" s="654"/>
      <c r="CG12" s="654"/>
      <c r="CH12" s="654"/>
      <c r="CI12" s="654"/>
      <c r="CJ12" s="654"/>
      <c r="CK12" s="654"/>
      <c r="CL12" s="654"/>
      <c r="CM12" s="654"/>
      <c r="CN12" s="654"/>
      <c r="CO12" s="654"/>
      <c r="CP12" s="654"/>
      <c r="CQ12" s="655"/>
      <c r="CR12" s="656">
        <v>859918</v>
      </c>
      <c r="CS12" s="657"/>
      <c r="CT12" s="657"/>
      <c r="CU12" s="657"/>
      <c r="CV12" s="657"/>
      <c r="CW12" s="657"/>
      <c r="CX12" s="657"/>
      <c r="CY12" s="658"/>
      <c r="CZ12" s="659">
        <v>6.8</v>
      </c>
      <c r="DA12" s="659"/>
      <c r="DB12" s="659"/>
      <c r="DC12" s="659"/>
      <c r="DD12" s="665">
        <v>418504</v>
      </c>
      <c r="DE12" s="657"/>
      <c r="DF12" s="657"/>
      <c r="DG12" s="657"/>
      <c r="DH12" s="657"/>
      <c r="DI12" s="657"/>
      <c r="DJ12" s="657"/>
      <c r="DK12" s="657"/>
      <c r="DL12" s="657"/>
      <c r="DM12" s="657"/>
      <c r="DN12" s="657"/>
      <c r="DO12" s="657"/>
      <c r="DP12" s="658"/>
      <c r="DQ12" s="665">
        <v>402278</v>
      </c>
      <c r="DR12" s="657"/>
      <c r="DS12" s="657"/>
      <c r="DT12" s="657"/>
      <c r="DU12" s="657"/>
      <c r="DV12" s="657"/>
      <c r="DW12" s="657"/>
      <c r="DX12" s="657"/>
      <c r="DY12" s="657"/>
      <c r="DZ12" s="657"/>
      <c r="EA12" s="657"/>
      <c r="EB12" s="657"/>
      <c r="EC12" s="666"/>
    </row>
    <row r="13" spans="2:143" ht="11.25" customHeight="1" x14ac:dyDescent="0.15">
      <c r="B13" s="653" t="s">
        <v>250</v>
      </c>
      <c r="C13" s="654"/>
      <c r="D13" s="654"/>
      <c r="E13" s="654"/>
      <c r="F13" s="654"/>
      <c r="G13" s="654"/>
      <c r="H13" s="654"/>
      <c r="I13" s="654"/>
      <c r="J13" s="654"/>
      <c r="K13" s="654"/>
      <c r="L13" s="654"/>
      <c r="M13" s="654"/>
      <c r="N13" s="654"/>
      <c r="O13" s="654"/>
      <c r="P13" s="654"/>
      <c r="Q13" s="655"/>
      <c r="R13" s="656" t="s">
        <v>126</v>
      </c>
      <c r="S13" s="657"/>
      <c r="T13" s="657"/>
      <c r="U13" s="657"/>
      <c r="V13" s="657"/>
      <c r="W13" s="657"/>
      <c r="X13" s="657"/>
      <c r="Y13" s="658"/>
      <c r="Z13" s="659" t="s">
        <v>126</v>
      </c>
      <c r="AA13" s="659"/>
      <c r="AB13" s="659"/>
      <c r="AC13" s="659"/>
      <c r="AD13" s="660" t="s">
        <v>126</v>
      </c>
      <c r="AE13" s="660"/>
      <c r="AF13" s="660"/>
      <c r="AG13" s="660"/>
      <c r="AH13" s="660"/>
      <c r="AI13" s="660"/>
      <c r="AJ13" s="660"/>
      <c r="AK13" s="660"/>
      <c r="AL13" s="661" t="s">
        <v>126</v>
      </c>
      <c r="AM13" s="662"/>
      <c r="AN13" s="662"/>
      <c r="AO13" s="663"/>
      <c r="AP13" s="653" t="s">
        <v>251</v>
      </c>
      <c r="AQ13" s="654"/>
      <c r="AR13" s="654"/>
      <c r="AS13" s="654"/>
      <c r="AT13" s="654"/>
      <c r="AU13" s="654"/>
      <c r="AV13" s="654"/>
      <c r="AW13" s="654"/>
      <c r="AX13" s="654"/>
      <c r="AY13" s="654"/>
      <c r="AZ13" s="654"/>
      <c r="BA13" s="654"/>
      <c r="BB13" s="654"/>
      <c r="BC13" s="654"/>
      <c r="BD13" s="654"/>
      <c r="BE13" s="654"/>
      <c r="BF13" s="655"/>
      <c r="BG13" s="656">
        <v>787158</v>
      </c>
      <c r="BH13" s="657"/>
      <c r="BI13" s="657"/>
      <c r="BJ13" s="657"/>
      <c r="BK13" s="657"/>
      <c r="BL13" s="657"/>
      <c r="BM13" s="657"/>
      <c r="BN13" s="658"/>
      <c r="BO13" s="659">
        <v>50.3</v>
      </c>
      <c r="BP13" s="659"/>
      <c r="BQ13" s="659"/>
      <c r="BR13" s="659"/>
      <c r="BS13" s="660">
        <v>58199</v>
      </c>
      <c r="BT13" s="660"/>
      <c r="BU13" s="660"/>
      <c r="BV13" s="660"/>
      <c r="BW13" s="660"/>
      <c r="BX13" s="660"/>
      <c r="BY13" s="660"/>
      <c r="BZ13" s="660"/>
      <c r="CA13" s="660"/>
      <c r="CB13" s="664"/>
      <c r="CD13" s="653" t="s">
        <v>252</v>
      </c>
      <c r="CE13" s="654"/>
      <c r="CF13" s="654"/>
      <c r="CG13" s="654"/>
      <c r="CH13" s="654"/>
      <c r="CI13" s="654"/>
      <c r="CJ13" s="654"/>
      <c r="CK13" s="654"/>
      <c r="CL13" s="654"/>
      <c r="CM13" s="654"/>
      <c r="CN13" s="654"/>
      <c r="CO13" s="654"/>
      <c r="CP13" s="654"/>
      <c r="CQ13" s="655"/>
      <c r="CR13" s="656">
        <v>961413</v>
      </c>
      <c r="CS13" s="657"/>
      <c r="CT13" s="657"/>
      <c r="CU13" s="657"/>
      <c r="CV13" s="657"/>
      <c r="CW13" s="657"/>
      <c r="CX13" s="657"/>
      <c r="CY13" s="658"/>
      <c r="CZ13" s="659">
        <v>7.6</v>
      </c>
      <c r="DA13" s="659"/>
      <c r="DB13" s="659"/>
      <c r="DC13" s="659"/>
      <c r="DD13" s="665">
        <v>307142</v>
      </c>
      <c r="DE13" s="657"/>
      <c r="DF13" s="657"/>
      <c r="DG13" s="657"/>
      <c r="DH13" s="657"/>
      <c r="DI13" s="657"/>
      <c r="DJ13" s="657"/>
      <c r="DK13" s="657"/>
      <c r="DL13" s="657"/>
      <c r="DM13" s="657"/>
      <c r="DN13" s="657"/>
      <c r="DO13" s="657"/>
      <c r="DP13" s="658"/>
      <c r="DQ13" s="665">
        <v>658151</v>
      </c>
      <c r="DR13" s="657"/>
      <c r="DS13" s="657"/>
      <c r="DT13" s="657"/>
      <c r="DU13" s="657"/>
      <c r="DV13" s="657"/>
      <c r="DW13" s="657"/>
      <c r="DX13" s="657"/>
      <c r="DY13" s="657"/>
      <c r="DZ13" s="657"/>
      <c r="EA13" s="657"/>
      <c r="EB13" s="657"/>
      <c r="EC13" s="666"/>
    </row>
    <row r="14" spans="2:143" ht="11.25" customHeight="1" x14ac:dyDescent="0.15">
      <c r="B14" s="653" t="s">
        <v>253</v>
      </c>
      <c r="C14" s="654"/>
      <c r="D14" s="654"/>
      <c r="E14" s="654"/>
      <c r="F14" s="654"/>
      <c r="G14" s="654"/>
      <c r="H14" s="654"/>
      <c r="I14" s="654"/>
      <c r="J14" s="654"/>
      <c r="K14" s="654"/>
      <c r="L14" s="654"/>
      <c r="M14" s="654"/>
      <c r="N14" s="654"/>
      <c r="O14" s="654"/>
      <c r="P14" s="654"/>
      <c r="Q14" s="655"/>
      <c r="R14" s="656" t="s">
        <v>126</v>
      </c>
      <c r="S14" s="657"/>
      <c r="T14" s="657"/>
      <c r="U14" s="657"/>
      <c r="V14" s="657"/>
      <c r="W14" s="657"/>
      <c r="X14" s="657"/>
      <c r="Y14" s="658"/>
      <c r="Z14" s="659" t="s">
        <v>126</v>
      </c>
      <c r="AA14" s="659"/>
      <c r="AB14" s="659"/>
      <c r="AC14" s="659"/>
      <c r="AD14" s="660" t="s">
        <v>126</v>
      </c>
      <c r="AE14" s="660"/>
      <c r="AF14" s="660"/>
      <c r="AG14" s="660"/>
      <c r="AH14" s="660"/>
      <c r="AI14" s="660"/>
      <c r="AJ14" s="660"/>
      <c r="AK14" s="660"/>
      <c r="AL14" s="661" t="s">
        <v>126</v>
      </c>
      <c r="AM14" s="662"/>
      <c r="AN14" s="662"/>
      <c r="AO14" s="663"/>
      <c r="AP14" s="653" t="s">
        <v>254</v>
      </c>
      <c r="AQ14" s="654"/>
      <c r="AR14" s="654"/>
      <c r="AS14" s="654"/>
      <c r="AT14" s="654"/>
      <c r="AU14" s="654"/>
      <c r="AV14" s="654"/>
      <c r="AW14" s="654"/>
      <c r="AX14" s="654"/>
      <c r="AY14" s="654"/>
      <c r="AZ14" s="654"/>
      <c r="BA14" s="654"/>
      <c r="BB14" s="654"/>
      <c r="BC14" s="654"/>
      <c r="BD14" s="654"/>
      <c r="BE14" s="654"/>
      <c r="BF14" s="655"/>
      <c r="BG14" s="656">
        <v>43488</v>
      </c>
      <c r="BH14" s="657"/>
      <c r="BI14" s="657"/>
      <c r="BJ14" s="657"/>
      <c r="BK14" s="657"/>
      <c r="BL14" s="657"/>
      <c r="BM14" s="657"/>
      <c r="BN14" s="658"/>
      <c r="BO14" s="659">
        <v>2.8</v>
      </c>
      <c r="BP14" s="659"/>
      <c r="BQ14" s="659"/>
      <c r="BR14" s="659"/>
      <c r="BS14" s="660" t="s">
        <v>126</v>
      </c>
      <c r="BT14" s="660"/>
      <c r="BU14" s="660"/>
      <c r="BV14" s="660"/>
      <c r="BW14" s="660"/>
      <c r="BX14" s="660"/>
      <c r="BY14" s="660"/>
      <c r="BZ14" s="660"/>
      <c r="CA14" s="660"/>
      <c r="CB14" s="664"/>
      <c r="CD14" s="653" t="s">
        <v>255</v>
      </c>
      <c r="CE14" s="654"/>
      <c r="CF14" s="654"/>
      <c r="CG14" s="654"/>
      <c r="CH14" s="654"/>
      <c r="CI14" s="654"/>
      <c r="CJ14" s="654"/>
      <c r="CK14" s="654"/>
      <c r="CL14" s="654"/>
      <c r="CM14" s="654"/>
      <c r="CN14" s="654"/>
      <c r="CO14" s="654"/>
      <c r="CP14" s="654"/>
      <c r="CQ14" s="655"/>
      <c r="CR14" s="656">
        <v>408861</v>
      </c>
      <c r="CS14" s="657"/>
      <c r="CT14" s="657"/>
      <c r="CU14" s="657"/>
      <c r="CV14" s="657"/>
      <c r="CW14" s="657"/>
      <c r="CX14" s="657"/>
      <c r="CY14" s="658"/>
      <c r="CZ14" s="659">
        <v>3.2</v>
      </c>
      <c r="DA14" s="659"/>
      <c r="DB14" s="659"/>
      <c r="DC14" s="659"/>
      <c r="DD14" s="665">
        <v>79176</v>
      </c>
      <c r="DE14" s="657"/>
      <c r="DF14" s="657"/>
      <c r="DG14" s="657"/>
      <c r="DH14" s="657"/>
      <c r="DI14" s="657"/>
      <c r="DJ14" s="657"/>
      <c r="DK14" s="657"/>
      <c r="DL14" s="657"/>
      <c r="DM14" s="657"/>
      <c r="DN14" s="657"/>
      <c r="DO14" s="657"/>
      <c r="DP14" s="658"/>
      <c r="DQ14" s="665">
        <v>320172</v>
      </c>
      <c r="DR14" s="657"/>
      <c r="DS14" s="657"/>
      <c r="DT14" s="657"/>
      <c r="DU14" s="657"/>
      <c r="DV14" s="657"/>
      <c r="DW14" s="657"/>
      <c r="DX14" s="657"/>
      <c r="DY14" s="657"/>
      <c r="DZ14" s="657"/>
      <c r="EA14" s="657"/>
      <c r="EB14" s="657"/>
      <c r="EC14" s="666"/>
    </row>
    <row r="15" spans="2:143" ht="11.25" customHeight="1" x14ac:dyDescent="0.15">
      <c r="B15" s="653" t="s">
        <v>256</v>
      </c>
      <c r="C15" s="654"/>
      <c r="D15" s="654"/>
      <c r="E15" s="654"/>
      <c r="F15" s="654"/>
      <c r="G15" s="654"/>
      <c r="H15" s="654"/>
      <c r="I15" s="654"/>
      <c r="J15" s="654"/>
      <c r="K15" s="654"/>
      <c r="L15" s="654"/>
      <c r="M15" s="654"/>
      <c r="N15" s="654"/>
      <c r="O15" s="654"/>
      <c r="P15" s="654"/>
      <c r="Q15" s="655"/>
      <c r="R15" s="656" t="s">
        <v>126</v>
      </c>
      <c r="S15" s="657"/>
      <c r="T15" s="657"/>
      <c r="U15" s="657"/>
      <c r="V15" s="657"/>
      <c r="W15" s="657"/>
      <c r="X15" s="657"/>
      <c r="Y15" s="658"/>
      <c r="Z15" s="659" t="s">
        <v>126</v>
      </c>
      <c r="AA15" s="659"/>
      <c r="AB15" s="659"/>
      <c r="AC15" s="659"/>
      <c r="AD15" s="660" t="s">
        <v>126</v>
      </c>
      <c r="AE15" s="660"/>
      <c r="AF15" s="660"/>
      <c r="AG15" s="660"/>
      <c r="AH15" s="660"/>
      <c r="AI15" s="660"/>
      <c r="AJ15" s="660"/>
      <c r="AK15" s="660"/>
      <c r="AL15" s="661" t="s">
        <v>126</v>
      </c>
      <c r="AM15" s="662"/>
      <c r="AN15" s="662"/>
      <c r="AO15" s="663"/>
      <c r="AP15" s="653" t="s">
        <v>257</v>
      </c>
      <c r="AQ15" s="654"/>
      <c r="AR15" s="654"/>
      <c r="AS15" s="654"/>
      <c r="AT15" s="654"/>
      <c r="AU15" s="654"/>
      <c r="AV15" s="654"/>
      <c r="AW15" s="654"/>
      <c r="AX15" s="654"/>
      <c r="AY15" s="654"/>
      <c r="AZ15" s="654"/>
      <c r="BA15" s="654"/>
      <c r="BB15" s="654"/>
      <c r="BC15" s="654"/>
      <c r="BD15" s="654"/>
      <c r="BE15" s="654"/>
      <c r="BF15" s="655"/>
      <c r="BG15" s="656">
        <v>79390</v>
      </c>
      <c r="BH15" s="657"/>
      <c r="BI15" s="657"/>
      <c r="BJ15" s="657"/>
      <c r="BK15" s="657"/>
      <c r="BL15" s="657"/>
      <c r="BM15" s="657"/>
      <c r="BN15" s="658"/>
      <c r="BO15" s="659">
        <v>5.0999999999999996</v>
      </c>
      <c r="BP15" s="659"/>
      <c r="BQ15" s="659"/>
      <c r="BR15" s="659"/>
      <c r="BS15" s="660" t="s">
        <v>126</v>
      </c>
      <c r="BT15" s="660"/>
      <c r="BU15" s="660"/>
      <c r="BV15" s="660"/>
      <c r="BW15" s="660"/>
      <c r="BX15" s="660"/>
      <c r="BY15" s="660"/>
      <c r="BZ15" s="660"/>
      <c r="CA15" s="660"/>
      <c r="CB15" s="664"/>
      <c r="CD15" s="653" t="s">
        <v>258</v>
      </c>
      <c r="CE15" s="654"/>
      <c r="CF15" s="654"/>
      <c r="CG15" s="654"/>
      <c r="CH15" s="654"/>
      <c r="CI15" s="654"/>
      <c r="CJ15" s="654"/>
      <c r="CK15" s="654"/>
      <c r="CL15" s="654"/>
      <c r="CM15" s="654"/>
      <c r="CN15" s="654"/>
      <c r="CO15" s="654"/>
      <c r="CP15" s="654"/>
      <c r="CQ15" s="655"/>
      <c r="CR15" s="656">
        <v>1318623</v>
      </c>
      <c r="CS15" s="657"/>
      <c r="CT15" s="657"/>
      <c r="CU15" s="657"/>
      <c r="CV15" s="657"/>
      <c r="CW15" s="657"/>
      <c r="CX15" s="657"/>
      <c r="CY15" s="658"/>
      <c r="CZ15" s="659">
        <v>10.4</v>
      </c>
      <c r="DA15" s="659"/>
      <c r="DB15" s="659"/>
      <c r="DC15" s="659"/>
      <c r="DD15" s="665">
        <v>253366</v>
      </c>
      <c r="DE15" s="657"/>
      <c r="DF15" s="657"/>
      <c r="DG15" s="657"/>
      <c r="DH15" s="657"/>
      <c r="DI15" s="657"/>
      <c r="DJ15" s="657"/>
      <c r="DK15" s="657"/>
      <c r="DL15" s="657"/>
      <c r="DM15" s="657"/>
      <c r="DN15" s="657"/>
      <c r="DO15" s="657"/>
      <c r="DP15" s="658"/>
      <c r="DQ15" s="665">
        <v>907076</v>
      </c>
      <c r="DR15" s="657"/>
      <c r="DS15" s="657"/>
      <c r="DT15" s="657"/>
      <c r="DU15" s="657"/>
      <c r="DV15" s="657"/>
      <c r="DW15" s="657"/>
      <c r="DX15" s="657"/>
      <c r="DY15" s="657"/>
      <c r="DZ15" s="657"/>
      <c r="EA15" s="657"/>
      <c r="EB15" s="657"/>
      <c r="EC15" s="666"/>
    </row>
    <row r="16" spans="2:143" ht="11.25" customHeight="1" x14ac:dyDescent="0.15">
      <c r="B16" s="653" t="s">
        <v>259</v>
      </c>
      <c r="C16" s="654"/>
      <c r="D16" s="654"/>
      <c r="E16" s="654"/>
      <c r="F16" s="654"/>
      <c r="G16" s="654"/>
      <c r="H16" s="654"/>
      <c r="I16" s="654"/>
      <c r="J16" s="654"/>
      <c r="K16" s="654"/>
      <c r="L16" s="654"/>
      <c r="M16" s="654"/>
      <c r="N16" s="654"/>
      <c r="O16" s="654"/>
      <c r="P16" s="654"/>
      <c r="Q16" s="655"/>
      <c r="R16" s="656">
        <v>8887</v>
      </c>
      <c r="S16" s="657"/>
      <c r="T16" s="657"/>
      <c r="U16" s="657"/>
      <c r="V16" s="657"/>
      <c r="W16" s="657"/>
      <c r="X16" s="657"/>
      <c r="Y16" s="658"/>
      <c r="Z16" s="659">
        <v>0.1</v>
      </c>
      <c r="AA16" s="659"/>
      <c r="AB16" s="659"/>
      <c r="AC16" s="659"/>
      <c r="AD16" s="660">
        <v>8887</v>
      </c>
      <c r="AE16" s="660"/>
      <c r="AF16" s="660"/>
      <c r="AG16" s="660"/>
      <c r="AH16" s="660"/>
      <c r="AI16" s="660"/>
      <c r="AJ16" s="660"/>
      <c r="AK16" s="660"/>
      <c r="AL16" s="661">
        <v>0.1</v>
      </c>
      <c r="AM16" s="662"/>
      <c r="AN16" s="662"/>
      <c r="AO16" s="663"/>
      <c r="AP16" s="653" t="s">
        <v>260</v>
      </c>
      <c r="AQ16" s="654"/>
      <c r="AR16" s="654"/>
      <c r="AS16" s="654"/>
      <c r="AT16" s="654"/>
      <c r="AU16" s="654"/>
      <c r="AV16" s="654"/>
      <c r="AW16" s="654"/>
      <c r="AX16" s="654"/>
      <c r="AY16" s="654"/>
      <c r="AZ16" s="654"/>
      <c r="BA16" s="654"/>
      <c r="BB16" s="654"/>
      <c r="BC16" s="654"/>
      <c r="BD16" s="654"/>
      <c r="BE16" s="654"/>
      <c r="BF16" s="655"/>
      <c r="BG16" s="656">
        <v>72</v>
      </c>
      <c r="BH16" s="657"/>
      <c r="BI16" s="657"/>
      <c r="BJ16" s="657"/>
      <c r="BK16" s="657"/>
      <c r="BL16" s="657"/>
      <c r="BM16" s="657"/>
      <c r="BN16" s="658"/>
      <c r="BO16" s="659">
        <v>0</v>
      </c>
      <c r="BP16" s="659"/>
      <c r="BQ16" s="659"/>
      <c r="BR16" s="659"/>
      <c r="BS16" s="660" t="s">
        <v>126</v>
      </c>
      <c r="BT16" s="660"/>
      <c r="BU16" s="660"/>
      <c r="BV16" s="660"/>
      <c r="BW16" s="660"/>
      <c r="BX16" s="660"/>
      <c r="BY16" s="660"/>
      <c r="BZ16" s="660"/>
      <c r="CA16" s="660"/>
      <c r="CB16" s="664"/>
      <c r="CD16" s="653" t="s">
        <v>261</v>
      </c>
      <c r="CE16" s="654"/>
      <c r="CF16" s="654"/>
      <c r="CG16" s="654"/>
      <c r="CH16" s="654"/>
      <c r="CI16" s="654"/>
      <c r="CJ16" s="654"/>
      <c r="CK16" s="654"/>
      <c r="CL16" s="654"/>
      <c r="CM16" s="654"/>
      <c r="CN16" s="654"/>
      <c r="CO16" s="654"/>
      <c r="CP16" s="654"/>
      <c r="CQ16" s="655"/>
      <c r="CR16" s="656">
        <v>471474</v>
      </c>
      <c r="CS16" s="657"/>
      <c r="CT16" s="657"/>
      <c r="CU16" s="657"/>
      <c r="CV16" s="657"/>
      <c r="CW16" s="657"/>
      <c r="CX16" s="657"/>
      <c r="CY16" s="658"/>
      <c r="CZ16" s="659">
        <v>3.7</v>
      </c>
      <c r="DA16" s="659"/>
      <c r="DB16" s="659"/>
      <c r="DC16" s="659"/>
      <c r="DD16" s="665" t="s">
        <v>126</v>
      </c>
      <c r="DE16" s="657"/>
      <c r="DF16" s="657"/>
      <c r="DG16" s="657"/>
      <c r="DH16" s="657"/>
      <c r="DI16" s="657"/>
      <c r="DJ16" s="657"/>
      <c r="DK16" s="657"/>
      <c r="DL16" s="657"/>
      <c r="DM16" s="657"/>
      <c r="DN16" s="657"/>
      <c r="DO16" s="657"/>
      <c r="DP16" s="658"/>
      <c r="DQ16" s="665">
        <v>156421</v>
      </c>
      <c r="DR16" s="657"/>
      <c r="DS16" s="657"/>
      <c r="DT16" s="657"/>
      <c r="DU16" s="657"/>
      <c r="DV16" s="657"/>
      <c r="DW16" s="657"/>
      <c r="DX16" s="657"/>
      <c r="DY16" s="657"/>
      <c r="DZ16" s="657"/>
      <c r="EA16" s="657"/>
      <c r="EB16" s="657"/>
      <c r="EC16" s="666"/>
    </row>
    <row r="17" spans="2:133" ht="11.25" customHeight="1" x14ac:dyDescent="0.15">
      <c r="B17" s="653" t="s">
        <v>262</v>
      </c>
      <c r="C17" s="654"/>
      <c r="D17" s="654"/>
      <c r="E17" s="654"/>
      <c r="F17" s="654"/>
      <c r="G17" s="654"/>
      <c r="H17" s="654"/>
      <c r="I17" s="654"/>
      <c r="J17" s="654"/>
      <c r="K17" s="654"/>
      <c r="L17" s="654"/>
      <c r="M17" s="654"/>
      <c r="N17" s="654"/>
      <c r="O17" s="654"/>
      <c r="P17" s="654"/>
      <c r="Q17" s="655"/>
      <c r="R17" s="656">
        <v>23707</v>
      </c>
      <c r="S17" s="657"/>
      <c r="T17" s="657"/>
      <c r="U17" s="657"/>
      <c r="V17" s="657"/>
      <c r="W17" s="657"/>
      <c r="X17" s="657"/>
      <c r="Y17" s="658"/>
      <c r="Z17" s="659">
        <v>0.2</v>
      </c>
      <c r="AA17" s="659"/>
      <c r="AB17" s="659"/>
      <c r="AC17" s="659"/>
      <c r="AD17" s="660">
        <v>23707</v>
      </c>
      <c r="AE17" s="660"/>
      <c r="AF17" s="660"/>
      <c r="AG17" s="660"/>
      <c r="AH17" s="660"/>
      <c r="AI17" s="660"/>
      <c r="AJ17" s="660"/>
      <c r="AK17" s="660"/>
      <c r="AL17" s="661">
        <v>0.3</v>
      </c>
      <c r="AM17" s="662"/>
      <c r="AN17" s="662"/>
      <c r="AO17" s="663"/>
      <c r="AP17" s="653" t="s">
        <v>263</v>
      </c>
      <c r="AQ17" s="654"/>
      <c r="AR17" s="654"/>
      <c r="AS17" s="654"/>
      <c r="AT17" s="654"/>
      <c r="AU17" s="654"/>
      <c r="AV17" s="654"/>
      <c r="AW17" s="654"/>
      <c r="AX17" s="654"/>
      <c r="AY17" s="654"/>
      <c r="AZ17" s="654"/>
      <c r="BA17" s="654"/>
      <c r="BB17" s="654"/>
      <c r="BC17" s="654"/>
      <c r="BD17" s="654"/>
      <c r="BE17" s="654"/>
      <c r="BF17" s="655"/>
      <c r="BG17" s="656" t="s">
        <v>126</v>
      </c>
      <c r="BH17" s="657"/>
      <c r="BI17" s="657"/>
      <c r="BJ17" s="657"/>
      <c r="BK17" s="657"/>
      <c r="BL17" s="657"/>
      <c r="BM17" s="657"/>
      <c r="BN17" s="658"/>
      <c r="BO17" s="659" t="s">
        <v>126</v>
      </c>
      <c r="BP17" s="659"/>
      <c r="BQ17" s="659"/>
      <c r="BR17" s="659"/>
      <c r="BS17" s="660" t="s">
        <v>126</v>
      </c>
      <c r="BT17" s="660"/>
      <c r="BU17" s="660"/>
      <c r="BV17" s="660"/>
      <c r="BW17" s="660"/>
      <c r="BX17" s="660"/>
      <c r="BY17" s="660"/>
      <c r="BZ17" s="660"/>
      <c r="CA17" s="660"/>
      <c r="CB17" s="664"/>
      <c r="CD17" s="653" t="s">
        <v>264</v>
      </c>
      <c r="CE17" s="654"/>
      <c r="CF17" s="654"/>
      <c r="CG17" s="654"/>
      <c r="CH17" s="654"/>
      <c r="CI17" s="654"/>
      <c r="CJ17" s="654"/>
      <c r="CK17" s="654"/>
      <c r="CL17" s="654"/>
      <c r="CM17" s="654"/>
      <c r="CN17" s="654"/>
      <c r="CO17" s="654"/>
      <c r="CP17" s="654"/>
      <c r="CQ17" s="655"/>
      <c r="CR17" s="656">
        <v>1637840</v>
      </c>
      <c r="CS17" s="657"/>
      <c r="CT17" s="657"/>
      <c r="CU17" s="657"/>
      <c r="CV17" s="657"/>
      <c r="CW17" s="657"/>
      <c r="CX17" s="657"/>
      <c r="CY17" s="658"/>
      <c r="CZ17" s="659">
        <v>12.9</v>
      </c>
      <c r="DA17" s="659"/>
      <c r="DB17" s="659"/>
      <c r="DC17" s="659"/>
      <c r="DD17" s="665" t="s">
        <v>126</v>
      </c>
      <c r="DE17" s="657"/>
      <c r="DF17" s="657"/>
      <c r="DG17" s="657"/>
      <c r="DH17" s="657"/>
      <c r="DI17" s="657"/>
      <c r="DJ17" s="657"/>
      <c r="DK17" s="657"/>
      <c r="DL17" s="657"/>
      <c r="DM17" s="657"/>
      <c r="DN17" s="657"/>
      <c r="DO17" s="657"/>
      <c r="DP17" s="658"/>
      <c r="DQ17" s="665">
        <v>1618259</v>
      </c>
      <c r="DR17" s="657"/>
      <c r="DS17" s="657"/>
      <c r="DT17" s="657"/>
      <c r="DU17" s="657"/>
      <c r="DV17" s="657"/>
      <c r="DW17" s="657"/>
      <c r="DX17" s="657"/>
      <c r="DY17" s="657"/>
      <c r="DZ17" s="657"/>
      <c r="EA17" s="657"/>
      <c r="EB17" s="657"/>
      <c r="EC17" s="666"/>
    </row>
    <row r="18" spans="2:133" ht="11.25" customHeight="1" x14ac:dyDescent="0.15">
      <c r="B18" s="653" t="s">
        <v>265</v>
      </c>
      <c r="C18" s="654"/>
      <c r="D18" s="654"/>
      <c r="E18" s="654"/>
      <c r="F18" s="654"/>
      <c r="G18" s="654"/>
      <c r="H18" s="654"/>
      <c r="I18" s="654"/>
      <c r="J18" s="654"/>
      <c r="K18" s="654"/>
      <c r="L18" s="654"/>
      <c r="M18" s="654"/>
      <c r="N18" s="654"/>
      <c r="O18" s="654"/>
      <c r="P18" s="654"/>
      <c r="Q18" s="655"/>
      <c r="R18" s="656">
        <v>33937</v>
      </c>
      <c r="S18" s="657"/>
      <c r="T18" s="657"/>
      <c r="U18" s="657"/>
      <c r="V18" s="657"/>
      <c r="W18" s="657"/>
      <c r="X18" s="657"/>
      <c r="Y18" s="658"/>
      <c r="Z18" s="659">
        <v>0.3</v>
      </c>
      <c r="AA18" s="659"/>
      <c r="AB18" s="659"/>
      <c r="AC18" s="659"/>
      <c r="AD18" s="660">
        <v>33937</v>
      </c>
      <c r="AE18" s="660"/>
      <c r="AF18" s="660"/>
      <c r="AG18" s="660"/>
      <c r="AH18" s="660"/>
      <c r="AI18" s="660"/>
      <c r="AJ18" s="660"/>
      <c r="AK18" s="660"/>
      <c r="AL18" s="661">
        <v>0.5</v>
      </c>
      <c r="AM18" s="662"/>
      <c r="AN18" s="662"/>
      <c r="AO18" s="663"/>
      <c r="AP18" s="653" t="s">
        <v>266</v>
      </c>
      <c r="AQ18" s="654"/>
      <c r="AR18" s="654"/>
      <c r="AS18" s="654"/>
      <c r="AT18" s="654"/>
      <c r="AU18" s="654"/>
      <c r="AV18" s="654"/>
      <c r="AW18" s="654"/>
      <c r="AX18" s="654"/>
      <c r="AY18" s="654"/>
      <c r="AZ18" s="654"/>
      <c r="BA18" s="654"/>
      <c r="BB18" s="654"/>
      <c r="BC18" s="654"/>
      <c r="BD18" s="654"/>
      <c r="BE18" s="654"/>
      <c r="BF18" s="655"/>
      <c r="BG18" s="656" t="s">
        <v>126</v>
      </c>
      <c r="BH18" s="657"/>
      <c r="BI18" s="657"/>
      <c r="BJ18" s="657"/>
      <c r="BK18" s="657"/>
      <c r="BL18" s="657"/>
      <c r="BM18" s="657"/>
      <c r="BN18" s="658"/>
      <c r="BO18" s="659" t="s">
        <v>126</v>
      </c>
      <c r="BP18" s="659"/>
      <c r="BQ18" s="659"/>
      <c r="BR18" s="659"/>
      <c r="BS18" s="660" t="s">
        <v>126</v>
      </c>
      <c r="BT18" s="660"/>
      <c r="BU18" s="660"/>
      <c r="BV18" s="660"/>
      <c r="BW18" s="660"/>
      <c r="BX18" s="660"/>
      <c r="BY18" s="660"/>
      <c r="BZ18" s="660"/>
      <c r="CA18" s="660"/>
      <c r="CB18" s="664"/>
      <c r="CD18" s="653" t="s">
        <v>267</v>
      </c>
      <c r="CE18" s="654"/>
      <c r="CF18" s="654"/>
      <c r="CG18" s="654"/>
      <c r="CH18" s="654"/>
      <c r="CI18" s="654"/>
      <c r="CJ18" s="654"/>
      <c r="CK18" s="654"/>
      <c r="CL18" s="654"/>
      <c r="CM18" s="654"/>
      <c r="CN18" s="654"/>
      <c r="CO18" s="654"/>
      <c r="CP18" s="654"/>
      <c r="CQ18" s="655"/>
      <c r="CR18" s="656" t="s">
        <v>126</v>
      </c>
      <c r="CS18" s="657"/>
      <c r="CT18" s="657"/>
      <c r="CU18" s="657"/>
      <c r="CV18" s="657"/>
      <c r="CW18" s="657"/>
      <c r="CX18" s="657"/>
      <c r="CY18" s="658"/>
      <c r="CZ18" s="659" t="s">
        <v>126</v>
      </c>
      <c r="DA18" s="659"/>
      <c r="DB18" s="659"/>
      <c r="DC18" s="659"/>
      <c r="DD18" s="665" t="s">
        <v>126</v>
      </c>
      <c r="DE18" s="657"/>
      <c r="DF18" s="657"/>
      <c r="DG18" s="657"/>
      <c r="DH18" s="657"/>
      <c r="DI18" s="657"/>
      <c r="DJ18" s="657"/>
      <c r="DK18" s="657"/>
      <c r="DL18" s="657"/>
      <c r="DM18" s="657"/>
      <c r="DN18" s="657"/>
      <c r="DO18" s="657"/>
      <c r="DP18" s="658"/>
      <c r="DQ18" s="665" t="s">
        <v>126</v>
      </c>
      <c r="DR18" s="657"/>
      <c r="DS18" s="657"/>
      <c r="DT18" s="657"/>
      <c r="DU18" s="657"/>
      <c r="DV18" s="657"/>
      <c r="DW18" s="657"/>
      <c r="DX18" s="657"/>
      <c r="DY18" s="657"/>
      <c r="DZ18" s="657"/>
      <c r="EA18" s="657"/>
      <c r="EB18" s="657"/>
      <c r="EC18" s="666"/>
    </row>
    <row r="19" spans="2:133" ht="11.25" customHeight="1" x14ac:dyDescent="0.15">
      <c r="B19" s="653" t="s">
        <v>268</v>
      </c>
      <c r="C19" s="654"/>
      <c r="D19" s="654"/>
      <c r="E19" s="654"/>
      <c r="F19" s="654"/>
      <c r="G19" s="654"/>
      <c r="H19" s="654"/>
      <c r="I19" s="654"/>
      <c r="J19" s="654"/>
      <c r="K19" s="654"/>
      <c r="L19" s="654"/>
      <c r="M19" s="654"/>
      <c r="N19" s="654"/>
      <c r="O19" s="654"/>
      <c r="P19" s="654"/>
      <c r="Q19" s="655"/>
      <c r="R19" s="656">
        <v>3756</v>
      </c>
      <c r="S19" s="657"/>
      <c r="T19" s="657"/>
      <c r="U19" s="657"/>
      <c r="V19" s="657"/>
      <c r="W19" s="657"/>
      <c r="X19" s="657"/>
      <c r="Y19" s="658"/>
      <c r="Z19" s="659">
        <v>0</v>
      </c>
      <c r="AA19" s="659"/>
      <c r="AB19" s="659"/>
      <c r="AC19" s="659"/>
      <c r="AD19" s="660">
        <v>3756</v>
      </c>
      <c r="AE19" s="660"/>
      <c r="AF19" s="660"/>
      <c r="AG19" s="660"/>
      <c r="AH19" s="660"/>
      <c r="AI19" s="660"/>
      <c r="AJ19" s="660"/>
      <c r="AK19" s="660"/>
      <c r="AL19" s="661">
        <v>0.1</v>
      </c>
      <c r="AM19" s="662"/>
      <c r="AN19" s="662"/>
      <c r="AO19" s="663"/>
      <c r="AP19" s="653" t="s">
        <v>269</v>
      </c>
      <c r="AQ19" s="654"/>
      <c r="AR19" s="654"/>
      <c r="AS19" s="654"/>
      <c r="AT19" s="654"/>
      <c r="AU19" s="654"/>
      <c r="AV19" s="654"/>
      <c r="AW19" s="654"/>
      <c r="AX19" s="654"/>
      <c r="AY19" s="654"/>
      <c r="AZ19" s="654"/>
      <c r="BA19" s="654"/>
      <c r="BB19" s="654"/>
      <c r="BC19" s="654"/>
      <c r="BD19" s="654"/>
      <c r="BE19" s="654"/>
      <c r="BF19" s="655"/>
      <c r="BG19" s="656">
        <v>9219</v>
      </c>
      <c r="BH19" s="657"/>
      <c r="BI19" s="657"/>
      <c r="BJ19" s="657"/>
      <c r="BK19" s="657"/>
      <c r="BL19" s="657"/>
      <c r="BM19" s="657"/>
      <c r="BN19" s="658"/>
      <c r="BO19" s="659">
        <v>0.6</v>
      </c>
      <c r="BP19" s="659"/>
      <c r="BQ19" s="659"/>
      <c r="BR19" s="659"/>
      <c r="BS19" s="660" t="s">
        <v>126</v>
      </c>
      <c r="BT19" s="660"/>
      <c r="BU19" s="660"/>
      <c r="BV19" s="660"/>
      <c r="BW19" s="660"/>
      <c r="BX19" s="660"/>
      <c r="BY19" s="660"/>
      <c r="BZ19" s="660"/>
      <c r="CA19" s="660"/>
      <c r="CB19" s="664"/>
      <c r="CD19" s="653" t="s">
        <v>270</v>
      </c>
      <c r="CE19" s="654"/>
      <c r="CF19" s="654"/>
      <c r="CG19" s="654"/>
      <c r="CH19" s="654"/>
      <c r="CI19" s="654"/>
      <c r="CJ19" s="654"/>
      <c r="CK19" s="654"/>
      <c r="CL19" s="654"/>
      <c r="CM19" s="654"/>
      <c r="CN19" s="654"/>
      <c r="CO19" s="654"/>
      <c r="CP19" s="654"/>
      <c r="CQ19" s="655"/>
      <c r="CR19" s="656" t="s">
        <v>126</v>
      </c>
      <c r="CS19" s="657"/>
      <c r="CT19" s="657"/>
      <c r="CU19" s="657"/>
      <c r="CV19" s="657"/>
      <c r="CW19" s="657"/>
      <c r="CX19" s="657"/>
      <c r="CY19" s="658"/>
      <c r="CZ19" s="659" t="s">
        <v>126</v>
      </c>
      <c r="DA19" s="659"/>
      <c r="DB19" s="659"/>
      <c r="DC19" s="659"/>
      <c r="DD19" s="665" t="s">
        <v>126</v>
      </c>
      <c r="DE19" s="657"/>
      <c r="DF19" s="657"/>
      <c r="DG19" s="657"/>
      <c r="DH19" s="657"/>
      <c r="DI19" s="657"/>
      <c r="DJ19" s="657"/>
      <c r="DK19" s="657"/>
      <c r="DL19" s="657"/>
      <c r="DM19" s="657"/>
      <c r="DN19" s="657"/>
      <c r="DO19" s="657"/>
      <c r="DP19" s="658"/>
      <c r="DQ19" s="665" t="s">
        <v>126</v>
      </c>
      <c r="DR19" s="657"/>
      <c r="DS19" s="657"/>
      <c r="DT19" s="657"/>
      <c r="DU19" s="657"/>
      <c r="DV19" s="657"/>
      <c r="DW19" s="657"/>
      <c r="DX19" s="657"/>
      <c r="DY19" s="657"/>
      <c r="DZ19" s="657"/>
      <c r="EA19" s="657"/>
      <c r="EB19" s="657"/>
      <c r="EC19" s="666"/>
    </row>
    <row r="20" spans="2:133" ht="11.25" customHeight="1" x14ac:dyDescent="0.15">
      <c r="B20" s="653" t="s">
        <v>271</v>
      </c>
      <c r="C20" s="654"/>
      <c r="D20" s="654"/>
      <c r="E20" s="654"/>
      <c r="F20" s="654"/>
      <c r="G20" s="654"/>
      <c r="H20" s="654"/>
      <c r="I20" s="654"/>
      <c r="J20" s="654"/>
      <c r="K20" s="654"/>
      <c r="L20" s="654"/>
      <c r="M20" s="654"/>
      <c r="N20" s="654"/>
      <c r="O20" s="654"/>
      <c r="P20" s="654"/>
      <c r="Q20" s="655"/>
      <c r="R20" s="656">
        <v>2592</v>
      </c>
      <c r="S20" s="657"/>
      <c r="T20" s="657"/>
      <c r="U20" s="657"/>
      <c r="V20" s="657"/>
      <c r="W20" s="657"/>
      <c r="X20" s="657"/>
      <c r="Y20" s="658"/>
      <c r="Z20" s="659">
        <v>0</v>
      </c>
      <c r="AA20" s="659"/>
      <c r="AB20" s="659"/>
      <c r="AC20" s="659"/>
      <c r="AD20" s="660">
        <v>2592</v>
      </c>
      <c r="AE20" s="660"/>
      <c r="AF20" s="660"/>
      <c r="AG20" s="660"/>
      <c r="AH20" s="660"/>
      <c r="AI20" s="660"/>
      <c r="AJ20" s="660"/>
      <c r="AK20" s="660"/>
      <c r="AL20" s="661">
        <v>0</v>
      </c>
      <c r="AM20" s="662"/>
      <c r="AN20" s="662"/>
      <c r="AO20" s="663"/>
      <c r="AP20" s="653" t="s">
        <v>272</v>
      </c>
      <c r="AQ20" s="654"/>
      <c r="AR20" s="654"/>
      <c r="AS20" s="654"/>
      <c r="AT20" s="654"/>
      <c r="AU20" s="654"/>
      <c r="AV20" s="654"/>
      <c r="AW20" s="654"/>
      <c r="AX20" s="654"/>
      <c r="AY20" s="654"/>
      <c r="AZ20" s="654"/>
      <c r="BA20" s="654"/>
      <c r="BB20" s="654"/>
      <c r="BC20" s="654"/>
      <c r="BD20" s="654"/>
      <c r="BE20" s="654"/>
      <c r="BF20" s="655"/>
      <c r="BG20" s="656">
        <v>9219</v>
      </c>
      <c r="BH20" s="657"/>
      <c r="BI20" s="657"/>
      <c r="BJ20" s="657"/>
      <c r="BK20" s="657"/>
      <c r="BL20" s="657"/>
      <c r="BM20" s="657"/>
      <c r="BN20" s="658"/>
      <c r="BO20" s="659">
        <v>0.6</v>
      </c>
      <c r="BP20" s="659"/>
      <c r="BQ20" s="659"/>
      <c r="BR20" s="659"/>
      <c r="BS20" s="660" t="s">
        <v>126</v>
      </c>
      <c r="BT20" s="660"/>
      <c r="BU20" s="660"/>
      <c r="BV20" s="660"/>
      <c r="BW20" s="660"/>
      <c r="BX20" s="660"/>
      <c r="BY20" s="660"/>
      <c r="BZ20" s="660"/>
      <c r="CA20" s="660"/>
      <c r="CB20" s="664"/>
      <c r="CD20" s="653" t="s">
        <v>273</v>
      </c>
      <c r="CE20" s="654"/>
      <c r="CF20" s="654"/>
      <c r="CG20" s="654"/>
      <c r="CH20" s="654"/>
      <c r="CI20" s="654"/>
      <c r="CJ20" s="654"/>
      <c r="CK20" s="654"/>
      <c r="CL20" s="654"/>
      <c r="CM20" s="654"/>
      <c r="CN20" s="654"/>
      <c r="CO20" s="654"/>
      <c r="CP20" s="654"/>
      <c r="CQ20" s="655"/>
      <c r="CR20" s="656">
        <v>12648857</v>
      </c>
      <c r="CS20" s="657"/>
      <c r="CT20" s="657"/>
      <c r="CU20" s="657"/>
      <c r="CV20" s="657"/>
      <c r="CW20" s="657"/>
      <c r="CX20" s="657"/>
      <c r="CY20" s="658"/>
      <c r="CZ20" s="659">
        <v>100</v>
      </c>
      <c r="DA20" s="659"/>
      <c r="DB20" s="659"/>
      <c r="DC20" s="659"/>
      <c r="DD20" s="665">
        <v>1937937</v>
      </c>
      <c r="DE20" s="657"/>
      <c r="DF20" s="657"/>
      <c r="DG20" s="657"/>
      <c r="DH20" s="657"/>
      <c r="DI20" s="657"/>
      <c r="DJ20" s="657"/>
      <c r="DK20" s="657"/>
      <c r="DL20" s="657"/>
      <c r="DM20" s="657"/>
      <c r="DN20" s="657"/>
      <c r="DO20" s="657"/>
      <c r="DP20" s="658"/>
      <c r="DQ20" s="665">
        <v>8142947</v>
      </c>
      <c r="DR20" s="657"/>
      <c r="DS20" s="657"/>
      <c r="DT20" s="657"/>
      <c r="DU20" s="657"/>
      <c r="DV20" s="657"/>
      <c r="DW20" s="657"/>
      <c r="DX20" s="657"/>
      <c r="DY20" s="657"/>
      <c r="DZ20" s="657"/>
      <c r="EA20" s="657"/>
      <c r="EB20" s="657"/>
      <c r="EC20" s="666"/>
    </row>
    <row r="21" spans="2:133" ht="11.25" customHeight="1" x14ac:dyDescent="0.15">
      <c r="B21" s="653" t="s">
        <v>274</v>
      </c>
      <c r="C21" s="654"/>
      <c r="D21" s="654"/>
      <c r="E21" s="654"/>
      <c r="F21" s="654"/>
      <c r="G21" s="654"/>
      <c r="H21" s="654"/>
      <c r="I21" s="654"/>
      <c r="J21" s="654"/>
      <c r="K21" s="654"/>
      <c r="L21" s="654"/>
      <c r="M21" s="654"/>
      <c r="N21" s="654"/>
      <c r="O21" s="654"/>
      <c r="P21" s="654"/>
      <c r="Q21" s="655"/>
      <c r="R21" s="656">
        <v>833</v>
      </c>
      <c r="S21" s="657"/>
      <c r="T21" s="657"/>
      <c r="U21" s="657"/>
      <c r="V21" s="657"/>
      <c r="W21" s="657"/>
      <c r="X21" s="657"/>
      <c r="Y21" s="658"/>
      <c r="Z21" s="659">
        <v>0</v>
      </c>
      <c r="AA21" s="659"/>
      <c r="AB21" s="659"/>
      <c r="AC21" s="659"/>
      <c r="AD21" s="660">
        <v>833</v>
      </c>
      <c r="AE21" s="660"/>
      <c r="AF21" s="660"/>
      <c r="AG21" s="660"/>
      <c r="AH21" s="660"/>
      <c r="AI21" s="660"/>
      <c r="AJ21" s="660"/>
      <c r="AK21" s="660"/>
      <c r="AL21" s="661">
        <v>0</v>
      </c>
      <c r="AM21" s="662"/>
      <c r="AN21" s="662"/>
      <c r="AO21" s="663"/>
      <c r="AP21" s="653" t="s">
        <v>275</v>
      </c>
      <c r="AQ21" s="669"/>
      <c r="AR21" s="669"/>
      <c r="AS21" s="669"/>
      <c r="AT21" s="669"/>
      <c r="AU21" s="669"/>
      <c r="AV21" s="669"/>
      <c r="AW21" s="669"/>
      <c r="AX21" s="669"/>
      <c r="AY21" s="669"/>
      <c r="AZ21" s="669"/>
      <c r="BA21" s="669"/>
      <c r="BB21" s="669"/>
      <c r="BC21" s="669"/>
      <c r="BD21" s="669"/>
      <c r="BE21" s="669"/>
      <c r="BF21" s="670"/>
      <c r="BG21" s="656">
        <v>9219</v>
      </c>
      <c r="BH21" s="657"/>
      <c r="BI21" s="657"/>
      <c r="BJ21" s="657"/>
      <c r="BK21" s="657"/>
      <c r="BL21" s="657"/>
      <c r="BM21" s="657"/>
      <c r="BN21" s="658"/>
      <c r="BO21" s="659">
        <v>0.6</v>
      </c>
      <c r="BP21" s="659"/>
      <c r="BQ21" s="659"/>
      <c r="BR21" s="659"/>
      <c r="BS21" s="660" t="s">
        <v>126</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276</v>
      </c>
      <c r="C22" s="688"/>
      <c r="D22" s="688"/>
      <c r="E22" s="688"/>
      <c r="F22" s="688"/>
      <c r="G22" s="688"/>
      <c r="H22" s="688"/>
      <c r="I22" s="688"/>
      <c r="J22" s="688"/>
      <c r="K22" s="688"/>
      <c r="L22" s="688"/>
      <c r="M22" s="688"/>
      <c r="N22" s="688"/>
      <c r="O22" s="688"/>
      <c r="P22" s="688"/>
      <c r="Q22" s="689"/>
      <c r="R22" s="656">
        <v>26756</v>
      </c>
      <c r="S22" s="657"/>
      <c r="T22" s="657"/>
      <c r="U22" s="657"/>
      <c r="V22" s="657"/>
      <c r="W22" s="657"/>
      <c r="X22" s="657"/>
      <c r="Y22" s="658"/>
      <c r="Z22" s="659">
        <v>0.2</v>
      </c>
      <c r="AA22" s="659"/>
      <c r="AB22" s="659"/>
      <c r="AC22" s="659"/>
      <c r="AD22" s="660">
        <v>26756</v>
      </c>
      <c r="AE22" s="660"/>
      <c r="AF22" s="660"/>
      <c r="AG22" s="660"/>
      <c r="AH22" s="660"/>
      <c r="AI22" s="660"/>
      <c r="AJ22" s="660"/>
      <c r="AK22" s="660"/>
      <c r="AL22" s="661">
        <v>0.40000000596046448</v>
      </c>
      <c r="AM22" s="662"/>
      <c r="AN22" s="662"/>
      <c r="AO22" s="663"/>
      <c r="AP22" s="653" t="s">
        <v>277</v>
      </c>
      <c r="AQ22" s="669"/>
      <c r="AR22" s="669"/>
      <c r="AS22" s="669"/>
      <c r="AT22" s="669"/>
      <c r="AU22" s="669"/>
      <c r="AV22" s="669"/>
      <c r="AW22" s="669"/>
      <c r="AX22" s="669"/>
      <c r="AY22" s="669"/>
      <c r="AZ22" s="669"/>
      <c r="BA22" s="669"/>
      <c r="BB22" s="669"/>
      <c r="BC22" s="669"/>
      <c r="BD22" s="669"/>
      <c r="BE22" s="669"/>
      <c r="BF22" s="670"/>
      <c r="BG22" s="656" t="s">
        <v>126</v>
      </c>
      <c r="BH22" s="657"/>
      <c r="BI22" s="657"/>
      <c r="BJ22" s="657"/>
      <c r="BK22" s="657"/>
      <c r="BL22" s="657"/>
      <c r="BM22" s="657"/>
      <c r="BN22" s="658"/>
      <c r="BO22" s="659" t="s">
        <v>126</v>
      </c>
      <c r="BP22" s="659"/>
      <c r="BQ22" s="659"/>
      <c r="BR22" s="659"/>
      <c r="BS22" s="660" t="s">
        <v>126</v>
      </c>
      <c r="BT22" s="660"/>
      <c r="BU22" s="660"/>
      <c r="BV22" s="660"/>
      <c r="BW22" s="660"/>
      <c r="BX22" s="660"/>
      <c r="BY22" s="660"/>
      <c r="BZ22" s="660"/>
      <c r="CA22" s="660"/>
      <c r="CB22" s="664"/>
      <c r="CD22" s="638" t="s">
        <v>278</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279</v>
      </c>
      <c r="C23" s="654"/>
      <c r="D23" s="654"/>
      <c r="E23" s="654"/>
      <c r="F23" s="654"/>
      <c r="G23" s="654"/>
      <c r="H23" s="654"/>
      <c r="I23" s="654"/>
      <c r="J23" s="654"/>
      <c r="K23" s="654"/>
      <c r="L23" s="654"/>
      <c r="M23" s="654"/>
      <c r="N23" s="654"/>
      <c r="O23" s="654"/>
      <c r="P23" s="654"/>
      <c r="Q23" s="655"/>
      <c r="R23" s="656">
        <v>5400645</v>
      </c>
      <c r="S23" s="657"/>
      <c r="T23" s="657"/>
      <c r="U23" s="657"/>
      <c r="V23" s="657"/>
      <c r="W23" s="657"/>
      <c r="X23" s="657"/>
      <c r="Y23" s="658"/>
      <c r="Z23" s="659">
        <v>40.5</v>
      </c>
      <c r="AA23" s="659"/>
      <c r="AB23" s="659"/>
      <c r="AC23" s="659"/>
      <c r="AD23" s="660">
        <v>4676487</v>
      </c>
      <c r="AE23" s="660"/>
      <c r="AF23" s="660"/>
      <c r="AG23" s="660"/>
      <c r="AH23" s="660"/>
      <c r="AI23" s="660"/>
      <c r="AJ23" s="660"/>
      <c r="AK23" s="660"/>
      <c r="AL23" s="661">
        <v>67.5</v>
      </c>
      <c r="AM23" s="662"/>
      <c r="AN23" s="662"/>
      <c r="AO23" s="663"/>
      <c r="AP23" s="653" t="s">
        <v>280</v>
      </c>
      <c r="AQ23" s="669"/>
      <c r="AR23" s="669"/>
      <c r="AS23" s="669"/>
      <c r="AT23" s="669"/>
      <c r="AU23" s="669"/>
      <c r="AV23" s="669"/>
      <c r="AW23" s="669"/>
      <c r="AX23" s="669"/>
      <c r="AY23" s="669"/>
      <c r="AZ23" s="669"/>
      <c r="BA23" s="669"/>
      <c r="BB23" s="669"/>
      <c r="BC23" s="669"/>
      <c r="BD23" s="669"/>
      <c r="BE23" s="669"/>
      <c r="BF23" s="670"/>
      <c r="BG23" s="656" t="s">
        <v>126</v>
      </c>
      <c r="BH23" s="657"/>
      <c r="BI23" s="657"/>
      <c r="BJ23" s="657"/>
      <c r="BK23" s="657"/>
      <c r="BL23" s="657"/>
      <c r="BM23" s="657"/>
      <c r="BN23" s="658"/>
      <c r="BO23" s="659" t="s">
        <v>126</v>
      </c>
      <c r="BP23" s="659"/>
      <c r="BQ23" s="659"/>
      <c r="BR23" s="659"/>
      <c r="BS23" s="660" t="s">
        <v>126</v>
      </c>
      <c r="BT23" s="660"/>
      <c r="BU23" s="660"/>
      <c r="BV23" s="660"/>
      <c r="BW23" s="660"/>
      <c r="BX23" s="660"/>
      <c r="BY23" s="660"/>
      <c r="BZ23" s="660"/>
      <c r="CA23" s="660"/>
      <c r="CB23" s="664"/>
      <c r="CD23" s="638" t="s">
        <v>220</v>
      </c>
      <c r="CE23" s="639"/>
      <c r="CF23" s="639"/>
      <c r="CG23" s="639"/>
      <c r="CH23" s="639"/>
      <c r="CI23" s="639"/>
      <c r="CJ23" s="639"/>
      <c r="CK23" s="639"/>
      <c r="CL23" s="639"/>
      <c r="CM23" s="639"/>
      <c r="CN23" s="639"/>
      <c r="CO23" s="639"/>
      <c r="CP23" s="639"/>
      <c r="CQ23" s="640"/>
      <c r="CR23" s="638" t="s">
        <v>281</v>
      </c>
      <c r="CS23" s="639"/>
      <c r="CT23" s="639"/>
      <c r="CU23" s="639"/>
      <c r="CV23" s="639"/>
      <c r="CW23" s="639"/>
      <c r="CX23" s="639"/>
      <c r="CY23" s="640"/>
      <c r="CZ23" s="638" t="s">
        <v>282</v>
      </c>
      <c r="DA23" s="639"/>
      <c r="DB23" s="639"/>
      <c r="DC23" s="640"/>
      <c r="DD23" s="638" t="s">
        <v>283</v>
      </c>
      <c r="DE23" s="639"/>
      <c r="DF23" s="639"/>
      <c r="DG23" s="639"/>
      <c r="DH23" s="639"/>
      <c r="DI23" s="639"/>
      <c r="DJ23" s="639"/>
      <c r="DK23" s="640"/>
      <c r="DL23" s="680" t="s">
        <v>284</v>
      </c>
      <c r="DM23" s="681"/>
      <c r="DN23" s="681"/>
      <c r="DO23" s="681"/>
      <c r="DP23" s="681"/>
      <c r="DQ23" s="681"/>
      <c r="DR23" s="681"/>
      <c r="DS23" s="681"/>
      <c r="DT23" s="681"/>
      <c r="DU23" s="681"/>
      <c r="DV23" s="682"/>
      <c r="DW23" s="638" t="s">
        <v>285</v>
      </c>
      <c r="DX23" s="639"/>
      <c r="DY23" s="639"/>
      <c r="DZ23" s="639"/>
      <c r="EA23" s="639"/>
      <c r="EB23" s="639"/>
      <c r="EC23" s="640"/>
    </row>
    <row r="24" spans="2:133" ht="11.25" customHeight="1" x14ac:dyDescent="0.15">
      <c r="B24" s="653" t="s">
        <v>286</v>
      </c>
      <c r="C24" s="654"/>
      <c r="D24" s="654"/>
      <c r="E24" s="654"/>
      <c r="F24" s="654"/>
      <c r="G24" s="654"/>
      <c r="H24" s="654"/>
      <c r="I24" s="654"/>
      <c r="J24" s="654"/>
      <c r="K24" s="654"/>
      <c r="L24" s="654"/>
      <c r="M24" s="654"/>
      <c r="N24" s="654"/>
      <c r="O24" s="654"/>
      <c r="P24" s="654"/>
      <c r="Q24" s="655"/>
      <c r="R24" s="656">
        <v>4676487</v>
      </c>
      <c r="S24" s="657"/>
      <c r="T24" s="657"/>
      <c r="U24" s="657"/>
      <c r="V24" s="657"/>
      <c r="W24" s="657"/>
      <c r="X24" s="657"/>
      <c r="Y24" s="658"/>
      <c r="Z24" s="659">
        <v>35</v>
      </c>
      <c r="AA24" s="659"/>
      <c r="AB24" s="659"/>
      <c r="AC24" s="659"/>
      <c r="AD24" s="660">
        <v>4676487</v>
      </c>
      <c r="AE24" s="660"/>
      <c r="AF24" s="660"/>
      <c r="AG24" s="660"/>
      <c r="AH24" s="660"/>
      <c r="AI24" s="660"/>
      <c r="AJ24" s="660"/>
      <c r="AK24" s="660"/>
      <c r="AL24" s="661">
        <v>67.5</v>
      </c>
      <c r="AM24" s="662"/>
      <c r="AN24" s="662"/>
      <c r="AO24" s="663"/>
      <c r="AP24" s="653" t="s">
        <v>287</v>
      </c>
      <c r="AQ24" s="669"/>
      <c r="AR24" s="669"/>
      <c r="AS24" s="669"/>
      <c r="AT24" s="669"/>
      <c r="AU24" s="669"/>
      <c r="AV24" s="669"/>
      <c r="AW24" s="669"/>
      <c r="AX24" s="669"/>
      <c r="AY24" s="669"/>
      <c r="AZ24" s="669"/>
      <c r="BA24" s="669"/>
      <c r="BB24" s="669"/>
      <c r="BC24" s="669"/>
      <c r="BD24" s="669"/>
      <c r="BE24" s="669"/>
      <c r="BF24" s="670"/>
      <c r="BG24" s="656" t="s">
        <v>126</v>
      </c>
      <c r="BH24" s="657"/>
      <c r="BI24" s="657"/>
      <c r="BJ24" s="657"/>
      <c r="BK24" s="657"/>
      <c r="BL24" s="657"/>
      <c r="BM24" s="657"/>
      <c r="BN24" s="658"/>
      <c r="BO24" s="659" t="s">
        <v>126</v>
      </c>
      <c r="BP24" s="659"/>
      <c r="BQ24" s="659"/>
      <c r="BR24" s="659"/>
      <c r="BS24" s="660" t="s">
        <v>126</v>
      </c>
      <c r="BT24" s="660"/>
      <c r="BU24" s="660"/>
      <c r="BV24" s="660"/>
      <c r="BW24" s="660"/>
      <c r="BX24" s="660"/>
      <c r="BY24" s="660"/>
      <c r="BZ24" s="660"/>
      <c r="CA24" s="660"/>
      <c r="CB24" s="664"/>
      <c r="CD24" s="642" t="s">
        <v>288</v>
      </c>
      <c r="CE24" s="643"/>
      <c r="CF24" s="643"/>
      <c r="CG24" s="643"/>
      <c r="CH24" s="643"/>
      <c r="CI24" s="643"/>
      <c r="CJ24" s="643"/>
      <c r="CK24" s="643"/>
      <c r="CL24" s="643"/>
      <c r="CM24" s="643"/>
      <c r="CN24" s="643"/>
      <c r="CO24" s="643"/>
      <c r="CP24" s="643"/>
      <c r="CQ24" s="644"/>
      <c r="CR24" s="645">
        <v>3831373</v>
      </c>
      <c r="CS24" s="646"/>
      <c r="CT24" s="646"/>
      <c r="CU24" s="646"/>
      <c r="CV24" s="646"/>
      <c r="CW24" s="646"/>
      <c r="CX24" s="646"/>
      <c r="CY24" s="647"/>
      <c r="CZ24" s="650">
        <v>30.3</v>
      </c>
      <c r="DA24" s="651"/>
      <c r="DB24" s="651"/>
      <c r="DC24" s="667"/>
      <c r="DD24" s="690">
        <v>3358931</v>
      </c>
      <c r="DE24" s="646"/>
      <c r="DF24" s="646"/>
      <c r="DG24" s="646"/>
      <c r="DH24" s="646"/>
      <c r="DI24" s="646"/>
      <c r="DJ24" s="646"/>
      <c r="DK24" s="647"/>
      <c r="DL24" s="690">
        <v>3233985</v>
      </c>
      <c r="DM24" s="646"/>
      <c r="DN24" s="646"/>
      <c r="DO24" s="646"/>
      <c r="DP24" s="646"/>
      <c r="DQ24" s="646"/>
      <c r="DR24" s="646"/>
      <c r="DS24" s="646"/>
      <c r="DT24" s="646"/>
      <c r="DU24" s="646"/>
      <c r="DV24" s="647"/>
      <c r="DW24" s="650">
        <v>45</v>
      </c>
      <c r="DX24" s="651"/>
      <c r="DY24" s="651"/>
      <c r="DZ24" s="651"/>
      <c r="EA24" s="651"/>
      <c r="EB24" s="651"/>
      <c r="EC24" s="652"/>
    </row>
    <row r="25" spans="2:133" ht="11.25" customHeight="1" x14ac:dyDescent="0.15">
      <c r="B25" s="653" t="s">
        <v>289</v>
      </c>
      <c r="C25" s="654"/>
      <c r="D25" s="654"/>
      <c r="E25" s="654"/>
      <c r="F25" s="654"/>
      <c r="G25" s="654"/>
      <c r="H25" s="654"/>
      <c r="I25" s="654"/>
      <c r="J25" s="654"/>
      <c r="K25" s="654"/>
      <c r="L25" s="654"/>
      <c r="M25" s="654"/>
      <c r="N25" s="654"/>
      <c r="O25" s="654"/>
      <c r="P25" s="654"/>
      <c r="Q25" s="655"/>
      <c r="R25" s="656">
        <v>724124</v>
      </c>
      <c r="S25" s="657"/>
      <c r="T25" s="657"/>
      <c r="U25" s="657"/>
      <c r="V25" s="657"/>
      <c r="W25" s="657"/>
      <c r="X25" s="657"/>
      <c r="Y25" s="658"/>
      <c r="Z25" s="659">
        <v>5.4</v>
      </c>
      <c r="AA25" s="659"/>
      <c r="AB25" s="659"/>
      <c r="AC25" s="659"/>
      <c r="AD25" s="660" t="s">
        <v>126</v>
      </c>
      <c r="AE25" s="660"/>
      <c r="AF25" s="660"/>
      <c r="AG25" s="660"/>
      <c r="AH25" s="660"/>
      <c r="AI25" s="660"/>
      <c r="AJ25" s="660"/>
      <c r="AK25" s="660"/>
      <c r="AL25" s="661" t="s">
        <v>126</v>
      </c>
      <c r="AM25" s="662"/>
      <c r="AN25" s="662"/>
      <c r="AO25" s="663"/>
      <c r="AP25" s="653" t="s">
        <v>290</v>
      </c>
      <c r="AQ25" s="669"/>
      <c r="AR25" s="669"/>
      <c r="AS25" s="669"/>
      <c r="AT25" s="669"/>
      <c r="AU25" s="669"/>
      <c r="AV25" s="669"/>
      <c r="AW25" s="669"/>
      <c r="AX25" s="669"/>
      <c r="AY25" s="669"/>
      <c r="AZ25" s="669"/>
      <c r="BA25" s="669"/>
      <c r="BB25" s="669"/>
      <c r="BC25" s="669"/>
      <c r="BD25" s="669"/>
      <c r="BE25" s="669"/>
      <c r="BF25" s="670"/>
      <c r="BG25" s="656" t="s">
        <v>126</v>
      </c>
      <c r="BH25" s="657"/>
      <c r="BI25" s="657"/>
      <c r="BJ25" s="657"/>
      <c r="BK25" s="657"/>
      <c r="BL25" s="657"/>
      <c r="BM25" s="657"/>
      <c r="BN25" s="658"/>
      <c r="BO25" s="659" t="s">
        <v>126</v>
      </c>
      <c r="BP25" s="659"/>
      <c r="BQ25" s="659"/>
      <c r="BR25" s="659"/>
      <c r="BS25" s="660" t="s">
        <v>126</v>
      </c>
      <c r="BT25" s="660"/>
      <c r="BU25" s="660"/>
      <c r="BV25" s="660"/>
      <c r="BW25" s="660"/>
      <c r="BX25" s="660"/>
      <c r="BY25" s="660"/>
      <c r="BZ25" s="660"/>
      <c r="CA25" s="660"/>
      <c r="CB25" s="664"/>
      <c r="CD25" s="653" t="s">
        <v>291</v>
      </c>
      <c r="CE25" s="654"/>
      <c r="CF25" s="654"/>
      <c r="CG25" s="654"/>
      <c r="CH25" s="654"/>
      <c r="CI25" s="654"/>
      <c r="CJ25" s="654"/>
      <c r="CK25" s="654"/>
      <c r="CL25" s="654"/>
      <c r="CM25" s="654"/>
      <c r="CN25" s="654"/>
      <c r="CO25" s="654"/>
      <c r="CP25" s="654"/>
      <c r="CQ25" s="655"/>
      <c r="CR25" s="656">
        <v>1704816</v>
      </c>
      <c r="CS25" s="683"/>
      <c r="CT25" s="683"/>
      <c r="CU25" s="683"/>
      <c r="CV25" s="683"/>
      <c r="CW25" s="683"/>
      <c r="CX25" s="683"/>
      <c r="CY25" s="684"/>
      <c r="CZ25" s="661">
        <v>13.5</v>
      </c>
      <c r="DA25" s="685"/>
      <c r="DB25" s="685"/>
      <c r="DC25" s="691"/>
      <c r="DD25" s="665">
        <v>1585729</v>
      </c>
      <c r="DE25" s="683"/>
      <c r="DF25" s="683"/>
      <c r="DG25" s="683"/>
      <c r="DH25" s="683"/>
      <c r="DI25" s="683"/>
      <c r="DJ25" s="683"/>
      <c r="DK25" s="684"/>
      <c r="DL25" s="665">
        <v>1501045</v>
      </c>
      <c r="DM25" s="683"/>
      <c r="DN25" s="683"/>
      <c r="DO25" s="683"/>
      <c r="DP25" s="683"/>
      <c r="DQ25" s="683"/>
      <c r="DR25" s="683"/>
      <c r="DS25" s="683"/>
      <c r="DT25" s="683"/>
      <c r="DU25" s="683"/>
      <c r="DV25" s="684"/>
      <c r="DW25" s="661">
        <v>20.9</v>
      </c>
      <c r="DX25" s="685"/>
      <c r="DY25" s="685"/>
      <c r="DZ25" s="685"/>
      <c r="EA25" s="685"/>
      <c r="EB25" s="685"/>
      <c r="EC25" s="686"/>
    </row>
    <row r="26" spans="2:133" ht="11.25" customHeight="1" x14ac:dyDescent="0.15">
      <c r="B26" s="653" t="s">
        <v>292</v>
      </c>
      <c r="C26" s="654"/>
      <c r="D26" s="654"/>
      <c r="E26" s="654"/>
      <c r="F26" s="654"/>
      <c r="G26" s="654"/>
      <c r="H26" s="654"/>
      <c r="I26" s="654"/>
      <c r="J26" s="654"/>
      <c r="K26" s="654"/>
      <c r="L26" s="654"/>
      <c r="M26" s="654"/>
      <c r="N26" s="654"/>
      <c r="O26" s="654"/>
      <c r="P26" s="654"/>
      <c r="Q26" s="655"/>
      <c r="R26" s="656">
        <v>34</v>
      </c>
      <c r="S26" s="657"/>
      <c r="T26" s="657"/>
      <c r="U26" s="657"/>
      <c r="V26" s="657"/>
      <c r="W26" s="657"/>
      <c r="X26" s="657"/>
      <c r="Y26" s="658"/>
      <c r="Z26" s="659">
        <v>0</v>
      </c>
      <c r="AA26" s="659"/>
      <c r="AB26" s="659"/>
      <c r="AC26" s="659"/>
      <c r="AD26" s="660" t="s">
        <v>126</v>
      </c>
      <c r="AE26" s="660"/>
      <c r="AF26" s="660"/>
      <c r="AG26" s="660"/>
      <c r="AH26" s="660"/>
      <c r="AI26" s="660"/>
      <c r="AJ26" s="660"/>
      <c r="AK26" s="660"/>
      <c r="AL26" s="661" t="s">
        <v>126</v>
      </c>
      <c r="AM26" s="662"/>
      <c r="AN26" s="662"/>
      <c r="AO26" s="663"/>
      <c r="AP26" s="653" t="s">
        <v>293</v>
      </c>
      <c r="AQ26" s="669"/>
      <c r="AR26" s="669"/>
      <c r="AS26" s="669"/>
      <c r="AT26" s="669"/>
      <c r="AU26" s="669"/>
      <c r="AV26" s="669"/>
      <c r="AW26" s="669"/>
      <c r="AX26" s="669"/>
      <c r="AY26" s="669"/>
      <c r="AZ26" s="669"/>
      <c r="BA26" s="669"/>
      <c r="BB26" s="669"/>
      <c r="BC26" s="669"/>
      <c r="BD26" s="669"/>
      <c r="BE26" s="669"/>
      <c r="BF26" s="670"/>
      <c r="BG26" s="656" t="s">
        <v>126</v>
      </c>
      <c r="BH26" s="657"/>
      <c r="BI26" s="657"/>
      <c r="BJ26" s="657"/>
      <c r="BK26" s="657"/>
      <c r="BL26" s="657"/>
      <c r="BM26" s="657"/>
      <c r="BN26" s="658"/>
      <c r="BO26" s="659" t="s">
        <v>126</v>
      </c>
      <c r="BP26" s="659"/>
      <c r="BQ26" s="659"/>
      <c r="BR26" s="659"/>
      <c r="BS26" s="660" t="s">
        <v>126</v>
      </c>
      <c r="BT26" s="660"/>
      <c r="BU26" s="660"/>
      <c r="BV26" s="660"/>
      <c r="BW26" s="660"/>
      <c r="BX26" s="660"/>
      <c r="BY26" s="660"/>
      <c r="BZ26" s="660"/>
      <c r="CA26" s="660"/>
      <c r="CB26" s="664"/>
      <c r="CD26" s="653" t="s">
        <v>294</v>
      </c>
      <c r="CE26" s="654"/>
      <c r="CF26" s="654"/>
      <c r="CG26" s="654"/>
      <c r="CH26" s="654"/>
      <c r="CI26" s="654"/>
      <c r="CJ26" s="654"/>
      <c r="CK26" s="654"/>
      <c r="CL26" s="654"/>
      <c r="CM26" s="654"/>
      <c r="CN26" s="654"/>
      <c r="CO26" s="654"/>
      <c r="CP26" s="654"/>
      <c r="CQ26" s="655"/>
      <c r="CR26" s="656">
        <v>955698</v>
      </c>
      <c r="CS26" s="657"/>
      <c r="CT26" s="657"/>
      <c r="CU26" s="657"/>
      <c r="CV26" s="657"/>
      <c r="CW26" s="657"/>
      <c r="CX26" s="657"/>
      <c r="CY26" s="658"/>
      <c r="CZ26" s="661">
        <v>7.6</v>
      </c>
      <c r="DA26" s="685"/>
      <c r="DB26" s="685"/>
      <c r="DC26" s="691"/>
      <c r="DD26" s="665">
        <v>872293</v>
      </c>
      <c r="DE26" s="657"/>
      <c r="DF26" s="657"/>
      <c r="DG26" s="657"/>
      <c r="DH26" s="657"/>
      <c r="DI26" s="657"/>
      <c r="DJ26" s="657"/>
      <c r="DK26" s="658"/>
      <c r="DL26" s="665" t="s">
        <v>126</v>
      </c>
      <c r="DM26" s="657"/>
      <c r="DN26" s="657"/>
      <c r="DO26" s="657"/>
      <c r="DP26" s="657"/>
      <c r="DQ26" s="657"/>
      <c r="DR26" s="657"/>
      <c r="DS26" s="657"/>
      <c r="DT26" s="657"/>
      <c r="DU26" s="657"/>
      <c r="DV26" s="658"/>
      <c r="DW26" s="661" t="s">
        <v>126</v>
      </c>
      <c r="DX26" s="685"/>
      <c r="DY26" s="685"/>
      <c r="DZ26" s="685"/>
      <c r="EA26" s="685"/>
      <c r="EB26" s="685"/>
      <c r="EC26" s="686"/>
    </row>
    <row r="27" spans="2:133" ht="11.25" customHeight="1" x14ac:dyDescent="0.15">
      <c r="B27" s="653" t="s">
        <v>295</v>
      </c>
      <c r="C27" s="654"/>
      <c r="D27" s="654"/>
      <c r="E27" s="654"/>
      <c r="F27" s="654"/>
      <c r="G27" s="654"/>
      <c r="H27" s="654"/>
      <c r="I27" s="654"/>
      <c r="J27" s="654"/>
      <c r="K27" s="654"/>
      <c r="L27" s="654"/>
      <c r="M27" s="654"/>
      <c r="N27" s="654"/>
      <c r="O27" s="654"/>
      <c r="P27" s="654"/>
      <c r="Q27" s="655"/>
      <c r="R27" s="656">
        <v>7543037</v>
      </c>
      <c r="S27" s="657"/>
      <c r="T27" s="657"/>
      <c r="U27" s="657"/>
      <c r="V27" s="657"/>
      <c r="W27" s="657"/>
      <c r="X27" s="657"/>
      <c r="Y27" s="658"/>
      <c r="Z27" s="659">
        <v>56.5</v>
      </c>
      <c r="AA27" s="659"/>
      <c r="AB27" s="659"/>
      <c r="AC27" s="659"/>
      <c r="AD27" s="660">
        <v>6818879</v>
      </c>
      <c r="AE27" s="660"/>
      <c r="AF27" s="660"/>
      <c r="AG27" s="660"/>
      <c r="AH27" s="660"/>
      <c r="AI27" s="660"/>
      <c r="AJ27" s="660"/>
      <c r="AK27" s="660"/>
      <c r="AL27" s="661">
        <v>98.400001525878906</v>
      </c>
      <c r="AM27" s="662"/>
      <c r="AN27" s="662"/>
      <c r="AO27" s="663"/>
      <c r="AP27" s="653" t="s">
        <v>296</v>
      </c>
      <c r="AQ27" s="654"/>
      <c r="AR27" s="654"/>
      <c r="AS27" s="654"/>
      <c r="AT27" s="654"/>
      <c r="AU27" s="654"/>
      <c r="AV27" s="654"/>
      <c r="AW27" s="654"/>
      <c r="AX27" s="654"/>
      <c r="AY27" s="654"/>
      <c r="AZ27" s="654"/>
      <c r="BA27" s="654"/>
      <c r="BB27" s="654"/>
      <c r="BC27" s="654"/>
      <c r="BD27" s="654"/>
      <c r="BE27" s="654"/>
      <c r="BF27" s="655"/>
      <c r="BG27" s="656">
        <v>1565094</v>
      </c>
      <c r="BH27" s="657"/>
      <c r="BI27" s="657"/>
      <c r="BJ27" s="657"/>
      <c r="BK27" s="657"/>
      <c r="BL27" s="657"/>
      <c r="BM27" s="657"/>
      <c r="BN27" s="658"/>
      <c r="BO27" s="659">
        <v>100</v>
      </c>
      <c r="BP27" s="659"/>
      <c r="BQ27" s="659"/>
      <c r="BR27" s="659"/>
      <c r="BS27" s="660">
        <v>77437</v>
      </c>
      <c r="BT27" s="660"/>
      <c r="BU27" s="660"/>
      <c r="BV27" s="660"/>
      <c r="BW27" s="660"/>
      <c r="BX27" s="660"/>
      <c r="BY27" s="660"/>
      <c r="BZ27" s="660"/>
      <c r="CA27" s="660"/>
      <c r="CB27" s="664"/>
      <c r="CD27" s="653" t="s">
        <v>297</v>
      </c>
      <c r="CE27" s="654"/>
      <c r="CF27" s="654"/>
      <c r="CG27" s="654"/>
      <c r="CH27" s="654"/>
      <c r="CI27" s="654"/>
      <c r="CJ27" s="654"/>
      <c r="CK27" s="654"/>
      <c r="CL27" s="654"/>
      <c r="CM27" s="654"/>
      <c r="CN27" s="654"/>
      <c r="CO27" s="654"/>
      <c r="CP27" s="654"/>
      <c r="CQ27" s="655"/>
      <c r="CR27" s="656">
        <v>488717</v>
      </c>
      <c r="CS27" s="683"/>
      <c r="CT27" s="683"/>
      <c r="CU27" s="683"/>
      <c r="CV27" s="683"/>
      <c r="CW27" s="683"/>
      <c r="CX27" s="683"/>
      <c r="CY27" s="684"/>
      <c r="CZ27" s="661">
        <v>3.9</v>
      </c>
      <c r="DA27" s="685"/>
      <c r="DB27" s="685"/>
      <c r="DC27" s="691"/>
      <c r="DD27" s="665">
        <v>154943</v>
      </c>
      <c r="DE27" s="683"/>
      <c r="DF27" s="683"/>
      <c r="DG27" s="683"/>
      <c r="DH27" s="683"/>
      <c r="DI27" s="683"/>
      <c r="DJ27" s="683"/>
      <c r="DK27" s="684"/>
      <c r="DL27" s="665">
        <v>114681</v>
      </c>
      <c r="DM27" s="683"/>
      <c r="DN27" s="683"/>
      <c r="DO27" s="683"/>
      <c r="DP27" s="683"/>
      <c r="DQ27" s="683"/>
      <c r="DR27" s="683"/>
      <c r="DS27" s="683"/>
      <c r="DT27" s="683"/>
      <c r="DU27" s="683"/>
      <c r="DV27" s="684"/>
      <c r="DW27" s="661">
        <v>1.6</v>
      </c>
      <c r="DX27" s="685"/>
      <c r="DY27" s="685"/>
      <c r="DZ27" s="685"/>
      <c r="EA27" s="685"/>
      <c r="EB27" s="685"/>
      <c r="EC27" s="686"/>
    </row>
    <row r="28" spans="2:133" ht="11.25" customHeight="1" x14ac:dyDescent="0.15">
      <c r="B28" s="653" t="s">
        <v>298</v>
      </c>
      <c r="C28" s="654"/>
      <c r="D28" s="654"/>
      <c r="E28" s="654"/>
      <c r="F28" s="654"/>
      <c r="G28" s="654"/>
      <c r="H28" s="654"/>
      <c r="I28" s="654"/>
      <c r="J28" s="654"/>
      <c r="K28" s="654"/>
      <c r="L28" s="654"/>
      <c r="M28" s="654"/>
      <c r="N28" s="654"/>
      <c r="O28" s="654"/>
      <c r="P28" s="654"/>
      <c r="Q28" s="655"/>
      <c r="R28" s="656">
        <v>1524</v>
      </c>
      <c r="S28" s="657"/>
      <c r="T28" s="657"/>
      <c r="U28" s="657"/>
      <c r="V28" s="657"/>
      <c r="W28" s="657"/>
      <c r="X28" s="657"/>
      <c r="Y28" s="658"/>
      <c r="Z28" s="659">
        <v>0</v>
      </c>
      <c r="AA28" s="659"/>
      <c r="AB28" s="659"/>
      <c r="AC28" s="659"/>
      <c r="AD28" s="660">
        <v>1524</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299</v>
      </c>
      <c r="CE28" s="654"/>
      <c r="CF28" s="654"/>
      <c r="CG28" s="654"/>
      <c r="CH28" s="654"/>
      <c r="CI28" s="654"/>
      <c r="CJ28" s="654"/>
      <c r="CK28" s="654"/>
      <c r="CL28" s="654"/>
      <c r="CM28" s="654"/>
      <c r="CN28" s="654"/>
      <c r="CO28" s="654"/>
      <c r="CP28" s="654"/>
      <c r="CQ28" s="655"/>
      <c r="CR28" s="656">
        <v>1637840</v>
      </c>
      <c r="CS28" s="657"/>
      <c r="CT28" s="657"/>
      <c r="CU28" s="657"/>
      <c r="CV28" s="657"/>
      <c r="CW28" s="657"/>
      <c r="CX28" s="657"/>
      <c r="CY28" s="658"/>
      <c r="CZ28" s="661">
        <v>12.9</v>
      </c>
      <c r="DA28" s="685"/>
      <c r="DB28" s="685"/>
      <c r="DC28" s="691"/>
      <c r="DD28" s="665">
        <v>1618259</v>
      </c>
      <c r="DE28" s="657"/>
      <c r="DF28" s="657"/>
      <c r="DG28" s="657"/>
      <c r="DH28" s="657"/>
      <c r="DI28" s="657"/>
      <c r="DJ28" s="657"/>
      <c r="DK28" s="658"/>
      <c r="DL28" s="665">
        <v>1618259</v>
      </c>
      <c r="DM28" s="657"/>
      <c r="DN28" s="657"/>
      <c r="DO28" s="657"/>
      <c r="DP28" s="657"/>
      <c r="DQ28" s="657"/>
      <c r="DR28" s="657"/>
      <c r="DS28" s="657"/>
      <c r="DT28" s="657"/>
      <c r="DU28" s="657"/>
      <c r="DV28" s="658"/>
      <c r="DW28" s="661">
        <v>22.5</v>
      </c>
      <c r="DX28" s="685"/>
      <c r="DY28" s="685"/>
      <c r="DZ28" s="685"/>
      <c r="EA28" s="685"/>
      <c r="EB28" s="685"/>
      <c r="EC28" s="686"/>
    </row>
    <row r="29" spans="2:133" ht="11.25" customHeight="1" x14ac:dyDescent="0.15">
      <c r="B29" s="653" t="s">
        <v>300</v>
      </c>
      <c r="C29" s="654"/>
      <c r="D29" s="654"/>
      <c r="E29" s="654"/>
      <c r="F29" s="654"/>
      <c r="G29" s="654"/>
      <c r="H29" s="654"/>
      <c r="I29" s="654"/>
      <c r="J29" s="654"/>
      <c r="K29" s="654"/>
      <c r="L29" s="654"/>
      <c r="M29" s="654"/>
      <c r="N29" s="654"/>
      <c r="O29" s="654"/>
      <c r="P29" s="654"/>
      <c r="Q29" s="655"/>
      <c r="R29" s="656">
        <v>10270</v>
      </c>
      <c r="S29" s="657"/>
      <c r="T29" s="657"/>
      <c r="U29" s="657"/>
      <c r="V29" s="657"/>
      <c r="W29" s="657"/>
      <c r="X29" s="657"/>
      <c r="Y29" s="658"/>
      <c r="Z29" s="659">
        <v>0.1</v>
      </c>
      <c r="AA29" s="659"/>
      <c r="AB29" s="659"/>
      <c r="AC29" s="659"/>
      <c r="AD29" s="660" t="s">
        <v>126</v>
      </c>
      <c r="AE29" s="660"/>
      <c r="AF29" s="660"/>
      <c r="AG29" s="660"/>
      <c r="AH29" s="660"/>
      <c r="AI29" s="660"/>
      <c r="AJ29" s="660"/>
      <c r="AK29" s="660"/>
      <c r="AL29" s="661" t="s">
        <v>126</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301</v>
      </c>
      <c r="CE29" s="695"/>
      <c r="CF29" s="653" t="s">
        <v>70</v>
      </c>
      <c r="CG29" s="654"/>
      <c r="CH29" s="654"/>
      <c r="CI29" s="654"/>
      <c r="CJ29" s="654"/>
      <c r="CK29" s="654"/>
      <c r="CL29" s="654"/>
      <c r="CM29" s="654"/>
      <c r="CN29" s="654"/>
      <c r="CO29" s="654"/>
      <c r="CP29" s="654"/>
      <c r="CQ29" s="655"/>
      <c r="CR29" s="656">
        <v>1637840</v>
      </c>
      <c r="CS29" s="683"/>
      <c r="CT29" s="683"/>
      <c r="CU29" s="683"/>
      <c r="CV29" s="683"/>
      <c r="CW29" s="683"/>
      <c r="CX29" s="683"/>
      <c r="CY29" s="684"/>
      <c r="CZ29" s="661">
        <v>12.9</v>
      </c>
      <c r="DA29" s="685"/>
      <c r="DB29" s="685"/>
      <c r="DC29" s="691"/>
      <c r="DD29" s="665">
        <v>1618259</v>
      </c>
      <c r="DE29" s="683"/>
      <c r="DF29" s="683"/>
      <c r="DG29" s="683"/>
      <c r="DH29" s="683"/>
      <c r="DI29" s="683"/>
      <c r="DJ29" s="683"/>
      <c r="DK29" s="684"/>
      <c r="DL29" s="665">
        <v>1618259</v>
      </c>
      <c r="DM29" s="683"/>
      <c r="DN29" s="683"/>
      <c r="DO29" s="683"/>
      <c r="DP29" s="683"/>
      <c r="DQ29" s="683"/>
      <c r="DR29" s="683"/>
      <c r="DS29" s="683"/>
      <c r="DT29" s="683"/>
      <c r="DU29" s="683"/>
      <c r="DV29" s="684"/>
      <c r="DW29" s="661">
        <v>22.5</v>
      </c>
      <c r="DX29" s="685"/>
      <c r="DY29" s="685"/>
      <c r="DZ29" s="685"/>
      <c r="EA29" s="685"/>
      <c r="EB29" s="685"/>
      <c r="EC29" s="686"/>
    </row>
    <row r="30" spans="2:133" ht="11.25" customHeight="1" x14ac:dyDescent="0.15">
      <c r="B30" s="653" t="s">
        <v>302</v>
      </c>
      <c r="C30" s="654"/>
      <c r="D30" s="654"/>
      <c r="E30" s="654"/>
      <c r="F30" s="654"/>
      <c r="G30" s="654"/>
      <c r="H30" s="654"/>
      <c r="I30" s="654"/>
      <c r="J30" s="654"/>
      <c r="K30" s="654"/>
      <c r="L30" s="654"/>
      <c r="M30" s="654"/>
      <c r="N30" s="654"/>
      <c r="O30" s="654"/>
      <c r="P30" s="654"/>
      <c r="Q30" s="655"/>
      <c r="R30" s="656">
        <v>158025</v>
      </c>
      <c r="S30" s="657"/>
      <c r="T30" s="657"/>
      <c r="U30" s="657"/>
      <c r="V30" s="657"/>
      <c r="W30" s="657"/>
      <c r="X30" s="657"/>
      <c r="Y30" s="658"/>
      <c r="Z30" s="659">
        <v>1.2</v>
      </c>
      <c r="AA30" s="659"/>
      <c r="AB30" s="659"/>
      <c r="AC30" s="659"/>
      <c r="AD30" s="660">
        <v>8990</v>
      </c>
      <c r="AE30" s="660"/>
      <c r="AF30" s="660"/>
      <c r="AG30" s="660"/>
      <c r="AH30" s="660"/>
      <c r="AI30" s="660"/>
      <c r="AJ30" s="660"/>
      <c r="AK30" s="660"/>
      <c r="AL30" s="661">
        <v>0.1</v>
      </c>
      <c r="AM30" s="662"/>
      <c r="AN30" s="662"/>
      <c r="AO30" s="663"/>
      <c r="AP30" s="638" t="s">
        <v>220</v>
      </c>
      <c r="AQ30" s="639"/>
      <c r="AR30" s="639"/>
      <c r="AS30" s="639"/>
      <c r="AT30" s="639"/>
      <c r="AU30" s="639"/>
      <c r="AV30" s="639"/>
      <c r="AW30" s="639"/>
      <c r="AX30" s="639"/>
      <c r="AY30" s="639"/>
      <c r="AZ30" s="639"/>
      <c r="BA30" s="639"/>
      <c r="BB30" s="639"/>
      <c r="BC30" s="639"/>
      <c r="BD30" s="639"/>
      <c r="BE30" s="639"/>
      <c r="BF30" s="640"/>
      <c r="BG30" s="638" t="s">
        <v>303</v>
      </c>
      <c r="BH30" s="692"/>
      <c r="BI30" s="692"/>
      <c r="BJ30" s="692"/>
      <c r="BK30" s="692"/>
      <c r="BL30" s="692"/>
      <c r="BM30" s="692"/>
      <c r="BN30" s="692"/>
      <c r="BO30" s="692"/>
      <c r="BP30" s="692"/>
      <c r="BQ30" s="693"/>
      <c r="BR30" s="638" t="s">
        <v>304</v>
      </c>
      <c r="BS30" s="692"/>
      <c r="BT30" s="692"/>
      <c r="BU30" s="692"/>
      <c r="BV30" s="692"/>
      <c r="BW30" s="692"/>
      <c r="BX30" s="692"/>
      <c r="BY30" s="692"/>
      <c r="BZ30" s="692"/>
      <c r="CA30" s="692"/>
      <c r="CB30" s="693"/>
      <c r="CD30" s="696"/>
      <c r="CE30" s="697"/>
      <c r="CF30" s="653" t="s">
        <v>305</v>
      </c>
      <c r="CG30" s="654"/>
      <c r="CH30" s="654"/>
      <c r="CI30" s="654"/>
      <c r="CJ30" s="654"/>
      <c r="CK30" s="654"/>
      <c r="CL30" s="654"/>
      <c r="CM30" s="654"/>
      <c r="CN30" s="654"/>
      <c r="CO30" s="654"/>
      <c r="CP30" s="654"/>
      <c r="CQ30" s="655"/>
      <c r="CR30" s="656">
        <v>1595865</v>
      </c>
      <c r="CS30" s="657"/>
      <c r="CT30" s="657"/>
      <c r="CU30" s="657"/>
      <c r="CV30" s="657"/>
      <c r="CW30" s="657"/>
      <c r="CX30" s="657"/>
      <c r="CY30" s="658"/>
      <c r="CZ30" s="661">
        <v>12.6</v>
      </c>
      <c r="DA30" s="685"/>
      <c r="DB30" s="685"/>
      <c r="DC30" s="691"/>
      <c r="DD30" s="665">
        <v>1576660</v>
      </c>
      <c r="DE30" s="657"/>
      <c r="DF30" s="657"/>
      <c r="DG30" s="657"/>
      <c r="DH30" s="657"/>
      <c r="DI30" s="657"/>
      <c r="DJ30" s="657"/>
      <c r="DK30" s="658"/>
      <c r="DL30" s="665">
        <v>1576660</v>
      </c>
      <c r="DM30" s="657"/>
      <c r="DN30" s="657"/>
      <c r="DO30" s="657"/>
      <c r="DP30" s="657"/>
      <c r="DQ30" s="657"/>
      <c r="DR30" s="657"/>
      <c r="DS30" s="657"/>
      <c r="DT30" s="657"/>
      <c r="DU30" s="657"/>
      <c r="DV30" s="658"/>
      <c r="DW30" s="661">
        <v>21.9</v>
      </c>
      <c r="DX30" s="685"/>
      <c r="DY30" s="685"/>
      <c r="DZ30" s="685"/>
      <c r="EA30" s="685"/>
      <c r="EB30" s="685"/>
      <c r="EC30" s="686"/>
    </row>
    <row r="31" spans="2:133" ht="11.25" customHeight="1" x14ac:dyDescent="0.15">
      <c r="B31" s="653" t="s">
        <v>306</v>
      </c>
      <c r="C31" s="654"/>
      <c r="D31" s="654"/>
      <c r="E31" s="654"/>
      <c r="F31" s="654"/>
      <c r="G31" s="654"/>
      <c r="H31" s="654"/>
      <c r="I31" s="654"/>
      <c r="J31" s="654"/>
      <c r="K31" s="654"/>
      <c r="L31" s="654"/>
      <c r="M31" s="654"/>
      <c r="N31" s="654"/>
      <c r="O31" s="654"/>
      <c r="P31" s="654"/>
      <c r="Q31" s="655"/>
      <c r="R31" s="656">
        <v>25136</v>
      </c>
      <c r="S31" s="657"/>
      <c r="T31" s="657"/>
      <c r="U31" s="657"/>
      <c r="V31" s="657"/>
      <c r="W31" s="657"/>
      <c r="X31" s="657"/>
      <c r="Y31" s="658"/>
      <c r="Z31" s="659">
        <v>0.2</v>
      </c>
      <c r="AA31" s="659"/>
      <c r="AB31" s="659"/>
      <c r="AC31" s="659"/>
      <c r="AD31" s="660" t="s">
        <v>126</v>
      </c>
      <c r="AE31" s="660"/>
      <c r="AF31" s="660"/>
      <c r="AG31" s="660"/>
      <c r="AH31" s="660"/>
      <c r="AI31" s="660"/>
      <c r="AJ31" s="660"/>
      <c r="AK31" s="660"/>
      <c r="AL31" s="661" t="s">
        <v>126</v>
      </c>
      <c r="AM31" s="662"/>
      <c r="AN31" s="662"/>
      <c r="AO31" s="663"/>
      <c r="AP31" s="704" t="s">
        <v>307</v>
      </c>
      <c r="AQ31" s="705"/>
      <c r="AR31" s="705"/>
      <c r="AS31" s="705"/>
      <c r="AT31" s="710" t="s">
        <v>308</v>
      </c>
      <c r="AU31" s="355"/>
      <c r="AV31" s="355"/>
      <c r="AW31" s="355"/>
      <c r="AX31" s="642" t="s">
        <v>186</v>
      </c>
      <c r="AY31" s="643"/>
      <c r="AZ31" s="643"/>
      <c r="BA31" s="643"/>
      <c r="BB31" s="643"/>
      <c r="BC31" s="643"/>
      <c r="BD31" s="643"/>
      <c r="BE31" s="643"/>
      <c r="BF31" s="644"/>
      <c r="BG31" s="703">
        <v>98.3</v>
      </c>
      <c r="BH31" s="700"/>
      <c r="BI31" s="700"/>
      <c r="BJ31" s="700"/>
      <c r="BK31" s="700"/>
      <c r="BL31" s="700"/>
      <c r="BM31" s="651">
        <v>92.7</v>
      </c>
      <c r="BN31" s="700"/>
      <c r="BO31" s="700"/>
      <c r="BP31" s="700"/>
      <c r="BQ31" s="701"/>
      <c r="BR31" s="703">
        <v>95.7</v>
      </c>
      <c r="BS31" s="700"/>
      <c r="BT31" s="700"/>
      <c r="BU31" s="700"/>
      <c r="BV31" s="700"/>
      <c r="BW31" s="700"/>
      <c r="BX31" s="651">
        <v>90.4</v>
      </c>
      <c r="BY31" s="700"/>
      <c r="BZ31" s="700"/>
      <c r="CA31" s="700"/>
      <c r="CB31" s="701"/>
      <c r="CD31" s="696"/>
      <c r="CE31" s="697"/>
      <c r="CF31" s="653" t="s">
        <v>309</v>
      </c>
      <c r="CG31" s="654"/>
      <c r="CH31" s="654"/>
      <c r="CI31" s="654"/>
      <c r="CJ31" s="654"/>
      <c r="CK31" s="654"/>
      <c r="CL31" s="654"/>
      <c r="CM31" s="654"/>
      <c r="CN31" s="654"/>
      <c r="CO31" s="654"/>
      <c r="CP31" s="654"/>
      <c r="CQ31" s="655"/>
      <c r="CR31" s="656">
        <v>41975</v>
      </c>
      <c r="CS31" s="683"/>
      <c r="CT31" s="683"/>
      <c r="CU31" s="683"/>
      <c r="CV31" s="683"/>
      <c r="CW31" s="683"/>
      <c r="CX31" s="683"/>
      <c r="CY31" s="684"/>
      <c r="CZ31" s="661">
        <v>0.3</v>
      </c>
      <c r="DA31" s="685"/>
      <c r="DB31" s="685"/>
      <c r="DC31" s="691"/>
      <c r="DD31" s="665">
        <v>41599</v>
      </c>
      <c r="DE31" s="683"/>
      <c r="DF31" s="683"/>
      <c r="DG31" s="683"/>
      <c r="DH31" s="683"/>
      <c r="DI31" s="683"/>
      <c r="DJ31" s="683"/>
      <c r="DK31" s="684"/>
      <c r="DL31" s="665">
        <v>41599</v>
      </c>
      <c r="DM31" s="683"/>
      <c r="DN31" s="683"/>
      <c r="DO31" s="683"/>
      <c r="DP31" s="683"/>
      <c r="DQ31" s="683"/>
      <c r="DR31" s="683"/>
      <c r="DS31" s="683"/>
      <c r="DT31" s="683"/>
      <c r="DU31" s="683"/>
      <c r="DV31" s="684"/>
      <c r="DW31" s="661">
        <v>0.6</v>
      </c>
      <c r="DX31" s="685"/>
      <c r="DY31" s="685"/>
      <c r="DZ31" s="685"/>
      <c r="EA31" s="685"/>
      <c r="EB31" s="685"/>
      <c r="EC31" s="686"/>
    </row>
    <row r="32" spans="2:133" ht="11.25" customHeight="1" x14ac:dyDescent="0.15">
      <c r="B32" s="653" t="s">
        <v>310</v>
      </c>
      <c r="C32" s="654"/>
      <c r="D32" s="654"/>
      <c r="E32" s="654"/>
      <c r="F32" s="654"/>
      <c r="G32" s="654"/>
      <c r="H32" s="654"/>
      <c r="I32" s="654"/>
      <c r="J32" s="654"/>
      <c r="K32" s="654"/>
      <c r="L32" s="654"/>
      <c r="M32" s="654"/>
      <c r="N32" s="654"/>
      <c r="O32" s="654"/>
      <c r="P32" s="654"/>
      <c r="Q32" s="655"/>
      <c r="R32" s="656">
        <v>1373679</v>
      </c>
      <c r="S32" s="657"/>
      <c r="T32" s="657"/>
      <c r="U32" s="657"/>
      <c r="V32" s="657"/>
      <c r="W32" s="657"/>
      <c r="X32" s="657"/>
      <c r="Y32" s="658"/>
      <c r="Z32" s="659">
        <v>10.3</v>
      </c>
      <c r="AA32" s="659"/>
      <c r="AB32" s="659"/>
      <c r="AC32" s="659"/>
      <c r="AD32" s="660" t="s">
        <v>126</v>
      </c>
      <c r="AE32" s="660"/>
      <c r="AF32" s="660"/>
      <c r="AG32" s="660"/>
      <c r="AH32" s="660"/>
      <c r="AI32" s="660"/>
      <c r="AJ32" s="660"/>
      <c r="AK32" s="660"/>
      <c r="AL32" s="661" t="s">
        <v>126</v>
      </c>
      <c r="AM32" s="662"/>
      <c r="AN32" s="662"/>
      <c r="AO32" s="663"/>
      <c r="AP32" s="706"/>
      <c r="AQ32" s="707"/>
      <c r="AR32" s="707"/>
      <c r="AS32" s="707"/>
      <c r="AT32" s="711"/>
      <c r="AU32" s="211" t="s">
        <v>311</v>
      </c>
      <c r="AX32" s="653" t="s">
        <v>312</v>
      </c>
      <c r="AY32" s="654"/>
      <c r="AZ32" s="654"/>
      <c r="BA32" s="654"/>
      <c r="BB32" s="654"/>
      <c r="BC32" s="654"/>
      <c r="BD32" s="654"/>
      <c r="BE32" s="654"/>
      <c r="BF32" s="655"/>
      <c r="BG32" s="713">
        <v>99.3</v>
      </c>
      <c r="BH32" s="683"/>
      <c r="BI32" s="683"/>
      <c r="BJ32" s="683"/>
      <c r="BK32" s="683"/>
      <c r="BL32" s="683"/>
      <c r="BM32" s="662">
        <v>98</v>
      </c>
      <c r="BN32" s="683"/>
      <c r="BO32" s="683"/>
      <c r="BP32" s="683"/>
      <c r="BQ32" s="702"/>
      <c r="BR32" s="713">
        <v>92.9</v>
      </c>
      <c r="BS32" s="683"/>
      <c r="BT32" s="683"/>
      <c r="BU32" s="683"/>
      <c r="BV32" s="683"/>
      <c r="BW32" s="683"/>
      <c r="BX32" s="662">
        <v>92.3</v>
      </c>
      <c r="BY32" s="683"/>
      <c r="BZ32" s="683"/>
      <c r="CA32" s="683"/>
      <c r="CB32" s="702"/>
      <c r="CD32" s="698"/>
      <c r="CE32" s="699"/>
      <c r="CF32" s="653" t="s">
        <v>313</v>
      </c>
      <c r="CG32" s="654"/>
      <c r="CH32" s="654"/>
      <c r="CI32" s="654"/>
      <c r="CJ32" s="654"/>
      <c r="CK32" s="654"/>
      <c r="CL32" s="654"/>
      <c r="CM32" s="654"/>
      <c r="CN32" s="654"/>
      <c r="CO32" s="654"/>
      <c r="CP32" s="654"/>
      <c r="CQ32" s="655"/>
      <c r="CR32" s="656" t="s">
        <v>126</v>
      </c>
      <c r="CS32" s="657"/>
      <c r="CT32" s="657"/>
      <c r="CU32" s="657"/>
      <c r="CV32" s="657"/>
      <c r="CW32" s="657"/>
      <c r="CX32" s="657"/>
      <c r="CY32" s="658"/>
      <c r="CZ32" s="661" t="s">
        <v>126</v>
      </c>
      <c r="DA32" s="685"/>
      <c r="DB32" s="685"/>
      <c r="DC32" s="691"/>
      <c r="DD32" s="665" t="s">
        <v>126</v>
      </c>
      <c r="DE32" s="657"/>
      <c r="DF32" s="657"/>
      <c r="DG32" s="657"/>
      <c r="DH32" s="657"/>
      <c r="DI32" s="657"/>
      <c r="DJ32" s="657"/>
      <c r="DK32" s="658"/>
      <c r="DL32" s="665" t="s">
        <v>126</v>
      </c>
      <c r="DM32" s="657"/>
      <c r="DN32" s="657"/>
      <c r="DO32" s="657"/>
      <c r="DP32" s="657"/>
      <c r="DQ32" s="657"/>
      <c r="DR32" s="657"/>
      <c r="DS32" s="657"/>
      <c r="DT32" s="657"/>
      <c r="DU32" s="657"/>
      <c r="DV32" s="658"/>
      <c r="DW32" s="661" t="s">
        <v>126</v>
      </c>
      <c r="DX32" s="685"/>
      <c r="DY32" s="685"/>
      <c r="DZ32" s="685"/>
      <c r="EA32" s="685"/>
      <c r="EB32" s="685"/>
      <c r="EC32" s="686"/>
    </row>
    <row r="33" spans="2:133" ht="11.25" customHeight="1" x14ac:dyDescent="0.15">
      <c r="B33" s="687" t="s">
        <v>314</v>
      </c>
      <c r="C33" s="688"/>
      <c r="D33" s="688"/>
      <c r="E33" s="688"/>
      <c r="F33" s="688"/>
      <c r="G33" s="688"/>
      <c r="H33" s="688"/>
      <c r="I33" s="688"/>
      <c r="J33" s="688"/>
      <c r="K33" s="688"/>
      <c r="L33" s="688"/>
      <c r="M33" s="688"/>
      <c r="N33" s="688"/>
      <c r="O33" s="688"/>
      <c r="P33" s="688"/>
      <c r="Q33" s="689"/>
      <c r="R33" s="656" t="s">
        <v>126</v>
      </c>
      <c r="S33" s="657"/>
      <c r="T33" s="657"/>
      <c r="U33" s="657"/>
      <c r="V33" s="657"/>
      <c r="W33" s="657"/>
      <c r="X33" s="657"/>
      <c r="Y33" s="658"/>
      <c r="Z33" s="659" t="s">
        <v>126</v>
      </c>
      <c r="AA33" s="659"/>
      <c r="AB33" s="659"/>
      <c r="AC33" s="659"/>
      <c r="AD33" s="660" t="s">
        <v>126</v>
      </c>
      <c r="AE33" s="660"/>
      <c r="AF33" s="660"/>
      <c r="AG33" s="660"/>
      <c r="AH33" s="660"/>
      <c r="AI33" s="660"/>
      <c r="AJ33" s="660"/>
      <c r="AK33" s="660"/>
      <c r="AL33" s="661" t="s">
        <v>126</v>
      </c>
      <c r="AM33" s="662"/>
      <c r="AN33" s="662"/>
      <c r="AO33" s="663"/>
      <c r="AP33" s="708"/>
      <c r="AQ33" s="709"/>
      <c r="AR33" s="709"/>
      <c r="AS33" s="709"/>
      <c r="AT33" s="712"/>
      <c r="AU33" s="356"/>
      <c r="AV33" s="356"/>
      <c r="AW33" s="356"/>
      <c r="AX33" s="674" t="s">
        <v>315</v>
      </c>
      <c r="AY33" s="675"/>
      <c r="AZ33" s="675"/>
      <c r="BA33" s="675"/>
      <c r="BB33" s="675"/>
      <c r="BC33" s="675"/>
      <c r="BD33" s="675"/>
      <c r="BE33" s="675"/>
      <c r="BF33" s="676"/>
      <c r="BG33" s="714">
        <v>97.2</v>
      </c>
      <c r="BH33" s="715"/>
      <c r="BI33" s="715"/>
      <c r="BJ33" s="715"/>
      <c r="BK33" s="715"/>
      <c r="BL33" s="715"/>
      <c r="BM33" s="716">
        <v>87.6</v>
      </c>
      <c r="BN33" s="715"/>
      <c r="BO33" s="715"/>
      <c r="BP33" s="715"/>
      <c r="BQ33" s="717"/>
      <c r="BR33" s="714">
        <v>97</v>
      </c>
      <c r="BS33" s="715"/>
      <c r="BT33" s="715"/>
      <c r="BU33" s="715"/>
      <c r="BV33" s="715"/>
      <c r="BW33" s="715"/>
      <c r="BX33" s="716">
        <v>87.6</v>
      </c>
      <c r="BY33" s="715"/>
      <c r="BZ33" s="715"/>
      <c r="CA33" s="715"/>
      <c r="CB33" s="717"/>
      <c r="CD33" s="653" t="s">
        <v>316</v>
      </c>
      <c r="CE33" s="654"/>
      <c r="CF33" s="654"/>
      <c r="CG33" s="654"/>
      <c r="CH33" s="654"/>
      <c r="CI33" s="654"/>
      <c r="CJ33" s="654"/>
      <c r="CK33" s="654"/>
      <c r="CL33" s="654"/>
      <c r="CM33" s="654"/>
      <c r="CN33" s="654"/>
      <c r="CO33" s="654"/>
      <c r="CP33" s="654"/>
      <c r="CQ33" s="655"/>
      <c r="CR33" s="656">
        <v>6408073</v>
      </c>
      <c r="CS33" s="683"/>
      <c r="CT33" s="683"/>
      <c r="CU33" s="683"/>
      <c r="CV33" s="683"/>
      <c r="CW33" s="683"/>
      <c r="CX33" s="683"/>
      <c r="CY33" s="684"/>
      <c r="CZ33" s="661">
        <v>50.7</v>
      </c>
      <c r="DA33" s="685"/>
      <c r="DB33" s="685"/>
      <c r="DC33" s="691"/>
      <c r="DD33" s="665">
        <v>4188506</v>
      </c>
      <c r="DE33" s="683"/>
      <c r="DF33" s="683"/>
      <c r="DG33" s="683"/>
      <c r="DH33" s="683"/>
      <c r="DI33" s="683"/>
      <c r="DJ33" s="683"/>
      <c r="DK33" s="684"/>
      <c r="DL33" s="665">
        <v>2901008</v>
      </c>
      <c r="DM33" s="683"/>
      <c r="DN33" s="683"/>
      <c r="DO33" s="683"/>
      <c r="DP33" s="683"/>
      <c r="DQ33" s="683"/>
      <c r="DR33" s="683"/>
      <c r="DS33" s="683"/>
      <c r="DT33" s="683"/>
      <c r="DU33" s="683"/>
      <c r="DV33" s="684"/>
      <c r="DW33" s="661">
        <v>40.4</v>
      </c>
      <c r="DX33" s="685"/>
      <c r="DY33" s="685"/>
      <c r="DZ33" s="685"/>
      <c r="EA33" s="685"/>
      <c r="EB33" s="685"/>
      <c r="EC33" s="686"/>
    </row>
    <row r="34" spans="2:133" ht="11.25" customHeight="1" x14ac:dyDescent="0.15">
      <c r="B34" s="653" t="s">
        <v>317</v>
      </c>
      <c r="C34" s="654"/>
      <c r="D34" s="654"/>
      <c r="E34" s="654"/>
      <c r="F34" s="654"/>
      <c r="G34" s="654"/>
      <c r="H34" s="654"/>
      <c r="I34" s="654"/>
      <c r="J34" s="654"/>
      <c r="K34" s="654"/>
      <c r="L34" s="654"/>
      <c r="M34" s="654"/>
      <c r="N34" s="654"/>
      <c r="O34" s="654"/>
      <c r="P34" s="654"/>
      <c r="Q34" s="655"/>
      <c r="R34" s="656">
        <v>562593</v>
      </c>
      <c r="S34" s="657"/>
      <c r="T34" s="657"/>
      <c r="U34" s="657"/>
      <c r="V34" s="657"/>
      <c r="W34" s="657"/>
      <c r="X34" s="657"/>
      <c r="Y34" s="658"/>
      <c r="Z34" s="659">
        <v>4.2</v>
      </c>
      <c r="AA34" s="659"/>
      <c r="AB34" s="659"/>
      <c r="AC34" s="659"/>
      <c r="AD34" s="660" t="s">
        <v>126</v>
      </c>
      <c r="AE34" s="660"/>
      <c r="AF34" s="660"/>
      <c r="AG34" s="660"/>
      <c r="AH34" s="660"/>
      <c r="AI34" s="660"/>
      <c r="AJ34" s="660"/>
      <c r="AK34" s="660"/>
      <c r="AL34" s="661" t="s">
        <v>126</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318</v>
      </c>
      <c r="CE34" s="654"/>
      <c r="CF34" s="654"/>
      <c r="CG34" s="654"/>
      <c r="CH34" s="654"/>
      <c r="CI34" s="654"/>
      <c r="CJ34" s="654"/>
      <c r="CK34" s="654"/>
      <c r="CL34" s="654"/>
      <c r="CM34" s="654"/>
      <c r="CN34" s="654"/>
      <c r="CO34" s="654"/>
      <c r="CP34" s="654"/>
      <c r="CQ34" s="655"/>
      <c r="CR34" s="656">
        <v>1715568</v>
      </c>
      <c r="CS34" s="657"/>
      <c r="CT34" s="657"/>
      <c r="CU34" s="657"/>
      <c r="CV34" s="657"/>
      <c r="CW34" s="657"/>
      <c r="CX34" s="657"/>
      <c r="CY34" s="658"/>
      <c r="CZ34" s="661">
        <v>13.6</v>
      </c>
      <c r="DA34" s="685"/>
      <c r="DB34" s="685"/>
      <c r="DC34" s="691"/>
      <c r="DD34" s="665">
        <v>1345788</v>
      </c>
      <c r="DE34" s="657"/>
      <c r="DF34" s="657"/>
      <c r="DG34" s="657"/>
      <c r="DH34" s="657"/>
      <c r="DI34" s="657"/>
      <c r="DJ34" s="657"/>
      <c r="DK34" s="658"/>
      <c r="DL34" s="665">
        <v>1008338</v>
      </c>
      <c r="DM34" s="657"/>
      <c r="DN34" s="657"/>
      <c r="DO34" s="657"/>
      <c r="DP34" s="657"/>
      <c r="DQ34" s="657"/>
      <c r="DR34" s="657"/>
      <c r="DS34" s="657"/>
      <c r="DT34" s="657"/>
      <c r="DU34" s="657"/>
      <c r="DV34" s="658"/>
      <c r="DW34" s="661">
        <v>14</v>
      </c>
      <c r="DX34" s="685"/>
      <c r="DY34" s="685"/>
      <c r="DZ34" s="685"/>
      <c r="EA34" s="685"/>
      <c r="EB34" s="685"/>
      <c r="EC34" s="686"/>
    </row>
    <row r="35" spans="2:133" ht="11.25" customHeight="1" x14ac:dyDescent="0.15">
      <c r="B35" s="653" t="s">
        <v>319</v>
      </c>
      <c r="C35" s="654"/>
      <c r="D35" s="654"/>
      <c r="E35" s="654"/>
      <c r="F35" s="654"/>
      <c r="G35" s="654"/>
      <c r="H35" s="654"/>
      <c r="I35" s="654"/>
      <c r="J35" s="654"/>
      <c r="K35" s="654"/>
      <c r="L35" s="654"/>
      <c r="M35" s="654"/>
      <c r="N35" s="654"/>
      <c r="O35" s="654"/>
      <c r="P35" s="654"/>
      <c r="Q35" s="655"/>
      <c r="R35" s="656">
        <v>107731</v>
      </c>
      <c r="S35" s="657"/>
      <c r="T35" s="657"/>
      <c r="U35" s="657"/>
      <c r="V35" s="657"/>
      <c r="W35" s="657"/>
      <c r="X35" s="657"/>
      <c r="Y35" s="658"/>
      <c r="Z35" s="659">
        <v>0.8</v>
      </c>
      <c r="AA35" s="659"/>
      <c r="AB35" s="659"/>
      <c r="AC35" s="659"/>
      <c r="AD35" s="660">
        <v>97022</v>
      </c>
      <c r="AE35" s="660"/>
      <c r="AF35" s="660"/>
      <c r="AG35" s="660"/>
      <c r="AH35" s="660"/>
      <c r="AI35" s="660"/>
      <c r="AJ35" s="660"/>
      <c r="AK35" s="660"/>
      <c r="AL35" s="661">
        <v>1.4</v>
      </c>
      <c r="AM35" s="662"/>
      <c r="AN35" s="662"/>
      <c r="AO35" s="663"/>
      <c r="AP35" s="216"/>
      <c r="AQ35" s="638" t="s">
        <v>320</v>
      </c>
      <c r="AR35" s="639"/>
      <c r="AS35" s="639"/>
      <c r="AT35" s="639"/>
      <c r="AU35" s="639"/>
      <c r="AV35" s="639"/>
      <c r="AW35" s="639"/>
      <c r="AX35" s="639"/>
      <c r="AY35" s="639"/>
      <c r="AZ35" s="639"/>
      <c r="BA35" s="639"/>
      <c r="BB35" s="639"/>
      <c r="BC35" s="639"/>
      <c r="BD35" s="639"/>
      <c r="BE35" s="639"/>
      <c r="BF35" s="640"/>
      <c r="BG35" s="638" t="s">
        <v>321</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322</v>
      </c>
      <c r="CE35" s="654"/>
      <c r="CF35" s="654"/>
      <c r="CG35" s="654"/>
      <c r="CH35" s="654"/>
      <c r="CI35" s="654"/>
      <c r="CJ35" s="654"/>
      <c r="CK35" s="654"/>
      <c r="CL35" s="654"/>
      <c r="CM35" s="654"/>
      <c r="CN35" s="654"/>
      <c r="CO35" s="654"/>
      <c r="CP35" s="654"/>
      <c r="CQ35" s="655"/>
      <c r="CR35" s="656">
        <v>198183</v>
      </c>
      <c r="CS35" s="683"/>
      <c r="CT35" s="683"/>
      <c r="CU35" s="683"/>
      <c r="CV35" s="683"/>
      <c r="CW35" s="683"/>
      <c r="CX35" s="683"/>
      <c r="CY35" s="684"/>
      <c r="CZ35" s="661">
        <v>1.6</v>
      </c>
      <c r="DA35" s="685"/>
      <c r="DB35" s="685"/>
      <c r="DC35" s="691"/>
      <c r="DD35" s="665">
        <v>178519</v>
      </c>
      <c r="DE35" s="683"/>
      <c r="DF35" s="683"/>
      <c r="DG35" s="683"/>
      <c r="DH35" s="683"/>
      <c r="DI35" s="683"/>
      <c r="DJ35" s="683"/>
      <c r="DK35" s="684"/>
      <c r="DL35" s="665">
        <v>12614</v>
      </c>
      <c r="DM35" s="683"/>
      <c r="DN35" s="683"/>
      <c r="DO35" s="683"/>
      <c r="DP35" s="683"/>
      <c r="DQ35" s="683"/>
      <c r="DR35" s="683"/>
      <c r="DS35" s="683"/>
      <c r="DT35" s="683"/>
      <c r="DU35" s="683"/>
      <c r="DV35" s="684"/>
      <c r="DW35" s="661">
        <v>0.2</v>
      </c>
      <c r="DX35" s="685"/>
      <c r="DY35" s="685"/>
      <c r="DZ35" s="685"/>
      <c r="EA35" s="685"/>
      <c r="EB35" s="685"/>
      <c r="EC35" s="686"/>
    </row>
    <row r="36" spans="2:133" ht="11.25" customHeight="1" x14ac:dyDescent="0.15">
      <c r="B36" s="653" t="s">
        <v>323</v>
      </c>
      <c r="C36" s="654"/>
      <c r="D36" s="654"/>
      <c r="E36" s="654"/>
      <c r="F36" s="654"/>
      <c r="G36" s="654"/>
      <c r="H36" s="654"/>
      <c r="I36" s="654"/>
      <c r="J36" s="654"/>
      <c r="K36" s="654"/>
      <c r="L36" s="654"/>
      <c r="M36" s="654"/>
      <c r="N36" s="654"/>
      <c r="O36" s="654"/>
      <c r="P36" s="654"/>
      <c r="Q36" s="655"/>
      <c r="R36" s="656">
        <v>29365</v>
      </c>
      <c r="S36" s="657"/>
      <c r="T36" s="657"/>
      <c r="U36" s="657"/>
      <c r="V36" s="657"/>
      <c r="W36" s="657"/>
      <c r="X36" s="657"/>
      <c r="Y36" s="658"/>
      <c r="Z36" s="659">
        <v>0.2</v>
      </c>
      <c r="AA36" s="659"/>
      <c r="AB36" s="659"/>
      <c r="AC36" s="659"/>
      <c r="AD36" s="660" t="s">
        <v>126</v>
      </c>
      <c r="AE36" s="660"/>
      <c r="AF36" s="660"/>
      <c r="AG36" s="660"/>
      <c r="AH36" s="660"/>
      <c r="AI36" s="660"/>
      <c r="AJ36" s="660"/>
      <c r="AK36" s="660"/>
      <c r="AL36" s="661" t="s">
        <v>126</v>
      </c>
      <c r="AM36" s="662"/>
      <c r="AN36" s="662"/>
      <c r="AO36" s="663"/>
      <c r="AP36" s="216"/>
      <c r="AQ36" s="718" t="s">
        <v>324</v>
      </c>
      <c r="AR36" s="719"/>
      <c r="AS36" s="719"/>
      <c r="AT36" s="719"/>
      <c r="AU36" s="719"/>
      <c r="AV36" s="719"/>
      <c r="AW36" s="719"/>
      <c r="AX36" s="719"/>
      <c r="AY36" s="720"/>
      <c r="AZ36" s="645">
        <v>1404233</v>
      </c>
      <c r="BA36" s="646"/>
      <c r="BB36" s="646"/>
      <c r="BC36" s="646"/>
      <c r="BD36" s="646"/>
      <c r="BE36" s="646"/>
      <c r="BF36" s="721"/>
      <c r="BG36" s="642" t="s">
        <v>325</v>
      </c>
      <c r="BH36" s="643"/>
      <c r="BI36" s="643"/>
      <c r="BJ36" s="643"/>
      <c r="BK36" s="643"/>
      <c r="BL36" s="643"/>
      <c r="BM36" s="643"/>
      <c r="BN36" s="643"/>
      <c r="BO36" s="643"/>
      <c r="BP36" s="643"/>
      <c r="BQ36" s="643"/>
      <c r="BR36" s="643"/>
      <c r="BS36" s="643"/>
      <c r="BT36" s="643"/>
      <c r="BU36" s="644"/>
      <c r="BV36" s="645">
        <v>35832</v>
      </c>
      <c r="BW36" s="646"/>
      <c r="BX36" s="646"/>
      <c r="BY36" s="646"/>
      <c r="BZ36" s="646"/>
      <c r="CA36" s="646"/>
      <c r="CB36" s="721"/>
      <c r="CD36" s="653" t="s">
        <v>326</v>
      </c>
      <c r="CE36" s="654"/>
      <c r="CF36" s="654"/>
      <c r="CG36" s="654"/>
      <c r="CH36" s="654"/>
      <c r="CI36" s="654"/>
      <c r="CJ36" s="654"/>
      <c r="CK36" s="654"/>
      <c r="CL36" s="654"/>
      <c r="CM36" s="654"/>
      <c r="CN36" s="654"/>
      <c r="CO36" s="654"/>
      <c r="CP36" s="654"/>
      <c r="CQ36" s="655"/>
      <c r="CR36" s="656">
        <v>2723551</v>
      </c>
      <c r="CS36" s="657"/>
      <c r="CT36" s="657"/>
      <c r="CU36" s="657"/>
      <c r="CV36" s="657"/>
      <c r="CW36" s="657"/>
      <c r="CX36" s="657"/>
      <c r="CY36" s="658"/>
      <c r="CZ36" s="661">
        <v>21.5</v>
      </c>
      <c r="DA36" s="685"/>
      <c r="DB36" s="685"/>
      <c r="DC36" s="691"/>
      <c r="DD36" s="665">
        <v>1375678</v>
      </c>
      <c r="DE36" s="657"/>
      <c r="DF36" s="657"/>
      <c r="DG36" s="657"/>
      <c r="DH36" s="657"/>
      <c r="DI36" s="657"/>
      <c r="DJ36" s="657"/>
      <c r="DK36" s="658"/>
      <c r="DL36" s="665">
        <v>1070987</v>
      </c>
      <c r="DM36" s="657"/>
      <c r="DN36" s="657"/>
      <c r="DO36" s="657"/>
      <c r="DP36" s="657"/>
      <c r="DQ36" s="657"/>
      <c r="DR36" s="657"/>
      <c r="DS36" s="657"/>
      <c r="DT36" s="657"/>
      <c r="DU36" s="657"/>
      <c r="DV36" s="658"/>
      <c r="DW36" s="661">
        <v>14.9</v>
      </c>
      <c r="DX36" s="685"/>
      <c r="DY36" s="685"/>
      <c r="DZ36" s="685"/>
      <c r="EA36" s="685"/>
      <c r="EB36" s="685"/>
      <c r="EC36" s="686"/>
    </row>
    <row r="37" spans="2:133" ht="11.25" customHeight="1" x14ac:dyDescent="0.15">
      <c r="B37" s="653" t="s">
        <v>327</v>
      </c>
      <c r="C37" s="654"/>
      <c r="D37" s="654"/>
      <c r="E37" s="654"/>
      <c r="F37" s="654"/>
      <c r="G37" s="654"/>
      <c r="H37" s="654"/>
      <c r="I37" s="654"/>
      <c r="J37" s="654"/>
      <c r="K37" s="654"/>
      <c r="L37" s="654"/>
      <c r="M37" s="654"/>
      <c r="N37" s="654"/>
      <c r="O37" s="654"/>
      <c r="P37" s="654"/>
      <c r="Q37" s="655"/>
      <c r="R37" s="656">
        <v>585068</v>
      </c>
      <c r="S37" s="657"/>
      <c r="T37" s="657"/>
      <c r="U37" s="657"/>
      <c r="V37" s="657"/>
      <c r="W37" s="657"/>
      <c r="X37" s="657"/>
      <c r="Y37" s="658"/>
      <c r="Z37" s="659">
        <v>4.4000000000000004</v>
      </c>
      <c r="AA37" s="659"/>
      <c r="AB37" s="659"/>
      <c r="AC37" s="659"/>
      <c r="AD37" s="660" t="s">
        <v>126</v>
      </c>
      <c r="AE37" s="660"/>
      <c r="AF37" s="660"/>
      <c r="AG37" s="660"/>
      <c r="AH37" s="660"/>
      <c r="AI37" s="660"/>
      <c r="AJ37" s="660"/>
      <c r="AK37" s="660"/>
      <c r="AL37" s="661" t="s">
        <v>126</v>
      </c>
      <c r="AM37" s="662"/>
      <c r="AN37" s="662"/>
      <c r="AO37" s="663"/>
      <c r="AQ37" s="722" t="s">
        <v>328</v>
      </c>
      <c r="AR37" s="723"/>
      <c r="AS37" s="723"/>
      <c r="AT37" s="723"/>
      <c r="AU37" s="723"/>
      <c r="AV37" s="723"/>
      <c r="AW37" s="723"/>
      <c r="AX37" s="723"/>
      <c r="AY37" s="724"/>
      <c r="AZ37" s="656">
        <v>468295</v>
      </c>
      <c r="BA37" s="657"/>
      <c r="BB37" s="657"/>
      <c r="BC37" s="657"/>
      <c r="BD37" s="683"/>
      <c r="BE37" s="683"/>
      <c r="BF37" s="702"/>
      <c r="BG37" s="653" t="s">
        <v>329</v>
      </c>
      <c r="BH37" s="654"/>
      <c r="BI37" s="654"/>
      <c r="BJ37" s="654"/>
      <c r="BK37" s="654"/>
      <c r="BL37" s="654"/>
      <c r="BM37" s="654"/>
      <c r="BN37" s="654"/>
      <c r="BO37" s="654"/>
      <c r="BP37" s="654"/>
      <c r="BQ37" s="654"/>
      <c r="BR37" s="654"/>
      <c r="BS37" s="654"/>
      <c r="BT37" s="654"/>
      <c r="BU37" s="655"/>
      <c r="BV37" s="656">
        <v>24664</v>
      </c>
      <c r="BW37" s="657"/>
      <c r="BX37" s="657"/>
      <c r="BY37" s="657"/>
      <c r="BZ37" s="657"/>
      <c r="CA37" s="657"/>
      <c r="CB37" s="666"/>
      <c r="CD37" s="653" t="s">
        <v>330</v>
      </c>
      <c r="CE37" s="654"/>
      <c r="CF37" s="654"/>
      <c r="CG37" s="654"/>
      <c r="CH37" s="654"/>
      <c r="CI37" s="654"/>
      <c r="CJ37" s="654"/>
      <c r="CK37" s="654"/>
      <c r="CL37" s="654"/>
      <c r="CM37" s="654"/>
      <c r="CN37" s="654"/>
      <c r="CO37" s="654"/>
      <c r="CP37" s="654"/>
      <c r="CQ37" s="655"/>
      <c r="CR37" s="656">
        <v>1526141</v>
      </c>
      <c r="CS37" s="683"/>
      <c r="CT37" s="683"/>
      <c r="CU37" s="683"/>
      <c r="CV37" s="683"/>
      <c r="CW37" s="683"/>
      <c r="CX37" s="683"/>
      <c r="CY37" s="684"/>
      <c r="CZ37" s="661">
        <v>12.1</v>
      </c>
      <c r="DA37" s="685"/>
      <c r="DB37" s="685"/>
      <c r="DC37" s="691"/>
      <c r="DD37" s="665">
        <v>723135</v>
      </c>
      <c r="DE37" s="683"/>
      <c r="DF37" s="683"/>
      <c r="DG37" s="683"/>
      <c r="DH37" s="683"/>
      <c r="DI37" s="683"/>
      <c r="DJ37" s="683"/>
      <c r="DK37" s="684"/>
      <c r="DL37" s="665">
        <v>665749</v>
      </c>
      <c r="DM37" s="683"/>
      <c r="DN37" s="683"/>
      <c r="DO37" s="683"/>
      <c r="DP37" s="683"/>
      <c r="DQ37" s="683"/>
      <c r="DR37" s="683"/>
      <c r="DS37" s="683"/>
      <c r="DT37" s="683"/>
      <c r="DU37" s="683"/>
      <c r="DV37" s="684"/>
      <c r="DW37" s="661">
        <v>9.3000000000000007</v>
      </c>
      <c r="DX37" s="685"/>
      <c r="DY37" s="685"/>
      <c r="DZ37" s="685"/>
      <c r="EA37" s="685"/>
      <c r="EB37" s="685"/>
      <c r="EC37" s="686"/>
    </row>
    <row r="38" spans="2:133" ht="11.25" customHeight="1" x14ac:dyDescent="0.15">
      <c r="B38" s="653" t="s">
        <v>331</v>
      </c>
      <c r="C38" s="654"/>
      <c r="D38" s="654"/>
      <c r="E38" s="654"/>
      <c r="F38" s="654"/>
      <c r="G38" s="654"/>
      <c r="H38" s="654"/>
      <c r="I38" s="654"/>
      <c r="J38" s="654"/>
      <c r="K38" s="654"/>
      <c r="L38" s="654"/>
      <c r="M38" s="654"/>
      <c r="N38" s="654"/>
      <c r="O38" s="654"/>
      <c r="P38" s="654"/>
      <c r="Q38" s="655"/>
      <c r="R38" s="656">
        <v>184795</v>
      </c>
      <c r="S38" s="657"/>
      <c r="T38" s="657"/>
      <c r="U38" s="657"/>
      <c r="V38" s="657"/>
      <c r="W38" s="657"/>
      <c r="X38" s="657"/>
      <c r="Y38" s="658"/>
      <c r="Z38" s="659">
        <v>1.4</v>
      </c>
      <c r="AA38" s="659"/>
      <c r="AB38" s="659"/>
      <c r="AC38" s="659"/>
      <c r="AD38" s="660" t="s">
        <v>126</v>
      </c>
      <c r="AE38" s="660"/>
      <c r="AF38" s="660"/>
      <c r="AG38" s="660"/>
      <c r="AH38" s="660"/>
      <c r="AI38" s="660"/>
      <c r="AJ38" s="660"/>
      <c r="AK38" s="660"/>
      <c r="AL38" s="661" t="s">
        <v>126</v>
      </c>
      <c r="AM38" s="662"/>
      <c r="AN38" s="662"/>
      <c r="AO38" s="663"/>
      <c r="AQ38" s="722" t="s">
        <v>332</v>
      </c>
      <c r="AR38" s="723"/>
      <c r="AS38" s="723"/>
      <c r="AT38" s="723"/>
      <c r="AU38" s="723"/>
      <c r="AV38" s="723"/>
      <c r="AW38" s="723"/>
      <c r="AX38" s="723"/>
      <c r="AY38" s="724"/>
      <c r="AZ38" s="656">
        <v>305361</v>
      </c>
      <c r="BA38" s="657"/>
      <c r="BB38" s="657"/>
      <c r="BC38" s="657"/>
      <c r="BD38" s="683"/>
      <c r="BE38" s="683"/>
      <c r="BF38" s="702"/>
      <c r="BG38" s="653" t="s">
        <v>333</v>
      </c>
      <c r="BH38" s="654"/>
      <c r="BI38" s="654"/>
      <c r="BJ38" s="654"/>
      <c r="BK38" s="654"/>
      <c r="BL38" s="654"/>
      <c r="BM38" s="654"/>
      <c r="BN38" s="654"/>
      <c r="BO38" s="654"/>
      <c r="BP38" s="654"/>
      <c r="BQ38" s="654"/>
      <c r="BR38" s="654"/>
      <c r="BS38" s="654"/>
      <c r="BT38" s="654"/>
      <c r="BU38" s="655"/>
      <c r="BV38" s="656">
        <v>1496</v>
      </c>
      <c r="BW38" s="657"/>
      <c r="BX38" s="657"/>
      <c r="BY38" s="657"/>
      <c r="BZ38" s="657"/>
      <c r="CA38" s="657"/>
      <c r="CB38" s="666"/>
      <c r="CD38" s="653" t="s">
        <v>334</v>
      </c>
      <c r="CE38" s="654"/>
      <c r="CF38" s="654"/>
      <c r="CG38" s="654"/>
      <c r="CH38" s="654"/>
      <c r="CI38" s="654"/>
      <c r="CJ38" s="654"/>
      <c r="CK38" s="654"/>
      <c r="CL38" s="654"/>
      <c r="CM38" s="654"/>
      <c r="CN38" s="654"/>
      <c r="CO38" s="654"/>
      <c r="CP38" s="654"/>
      <c r="CQ38" s="655"/>
      <c r="CR38" s="656">
        <v>1048784</v>
      </c>
      <c r="CS38" s="657"/>
      <c r="CT38" s="657"/>
      <c r="CU38" s="657"/>
      <c r="CV38" s="657"/>
      <c r="CW38" s="657"/>
      <c r="CX38" s="657"/>
      <c r="CY38" s="658"/>
      <c r="CZ38" s="661">
        <v>8.3000000000000007</v>
      </c>
      <c r="DA38" s="685"/>
      <c r="DB38" s="685"/>
      <c r="DC38" s="691"/>
      <c r="DD38" s="665">
        <v>903827</v>
      </c>
      <c r="DE38" s="657"/>
      <c r="DF38" s="657"/>
      <c r="DG38" s="657"/>
      <c r="DH38" s="657"/>
      <c r="DI38" s="657"/>
      <c r="DJ38" s="657"/>
      <c r="DK38" s="658"/>
      <c r="DL38" s="665">
        <v>809069</v>
      </c>
      <c r="DM38" s="657"/>
      <c r="DN38" s="657"/>
      <c r="DO38" s="657"/>
      <c r="DP38" s="657"/>
      <c r="DQ38" s="657"/>
      <c r="DR38" s="657"/>
      <c r="DS38" s="657"/>
      <c r="DT38" s="657"/>
      <c r="DU38" s="657"/>
      <c r="DV38" s="658"/>
      <c r="DW38" s="661">
        <v>11.3</v>
      </c>
      <c r="DX38" s="685"/>
      <c r="DY38" s="685"/>
      <c r="DZ38" s="685"/>
      <c r="EA38" s="685"/>
      <c r="EB38" s="685"/>
      <c r="EC38" s="686"/>
    </row>
    <row r="39" spans="2:133" ht="11.25" customHeight="1" x14ac:dyDescent="0.15">
      <c r="B39" s="653" t="s">
        <v>335</v>
      </c>
      <c r="C39" s="654"/>
      <c r="D39" s="654"/>
      <c r="E39" s="654"/>
      <c r="F39" s="654"/>
      <c r="G39" s="654"/>
      <c r="H39" s="654"/>
      <c r="I39" s="654"/>
      <c r="J39" s="654"/>
      <c r="K39" s="654"/>
      <c r="L39" s="654"/>
      <c r="M39" s="654"/>
      <c r="N39" s="654"/>
      <c r="O39" s="654"/>
      <c r="P39" s="654"/>
      <c r="Q39" s="655"/>
      <c r="R39" s="656">
        <v>275966</v>
      </c>
      <c r="S39" s="657"/>
      <c r="T39" s="657"/>
      <c r="U39" s="657"/>
      <c r="V39" s="657"/>
      <c r="W39" s="657"/>
      <c r="X39" s="657"/>
      <c r="Y39" s="658"/>
      <c r="Z39" s="659">
        <v>2.1</v>
      </c>
      <c r="AA39" s="659"/>
      <c r="AB39" s="659"/>
      <c r="AC39" s="659"/>
      <c r="AD39" s="660">
        <v>6</v>
      </c>
      <c r="AE39" s="660"/>
      <c r="AF39" s="660"/>
      <c r="AG39" s="660"/>
      <c r="AH39" s="660"/>
      <c r="AI39" s="660"/>
      <c r="AJ39" s="660"/>
      <c r="AK39" s="660"/>
      <c r="AL39" s="661">
        <v>0</v>
      </c>
      <c r="AM39" s="662"/>
      <c r="AN39" s="662"/>
      <c r="AO39" s="663"/>
      <c r="AQ39" s="722" t="s">
        <v>336</v>
      </c>
      <c r="AR39" s="723"/>
      <c r="AS39" s="723"/>
      <c r="AT39" s="723"/>
      <c r="AU39" s="723"/>
      <c r="AV39" s="723"/>
      <c r="AW39" s="723"/>
      <c r="AX39" s="723"/>
      <c r="AY39" s="724"/>
      <c r="AZ39" s="656">
        <v>137196</v>
      </c>
      <c r="BA39" s="657"/>
      <c r="BB39" s="657"/>
      <c r="BC39" s="657"/>
      <c r="BD39" s="683"/>
      <c r="BE39" s="683"/>
      <c r="BF39" s="702"/>
      <c r="BG39" s="653" t="s">
        <v>337</v>
      </c>
      <c r="BH39" s="654"/>
      <c r="BI39" s="654"/>
      <c r="BJ39" s="654"/>
      <c r="BK39" s="654"/>
      <c r="BL39" s="654"/>
      <c r="BM39" s="654"/>
      <c r="BN39" s="654"/>
      <c r="BO39" s="654"/>
      <c r="BP39" s="654"/>
      <c r="BQ39" s="654"/>
      <c r="BR39" s="654"/>
      <c r="BS39" s="654"/>
      <c r="BT39" s="654"/>
      <c r="BU39" s="655"/>
      <c r="BV39" s="656">
        <v>2161</v>
      </c>
      <c r="BW39" s="657"/>
      <c r="BX39" s="657"/>
      <c r="BY39" s="657"/>
      <c r="BZ39" s="657"/>
      <c r="CA39" s="657"/>
      <c r="CB39" s="666"/>
      <c r="CD39" s="653" t="s">
        <v>338</v>
      </c>
      <c r="CE39" s="654"/>
      <c r="CF39" s="654"/>
      <c r="CG39" s="654"/>
      <c r="CH39" s="654"/>
      <c r="CI39" s="654"/>
      <c r="CJ39" s="654"/>
      <c r="CK39" s="654"/>
      <c r="CL39" s="654"/>
      <c r="CM39" s="654"/>
      <c r="CN39" s="654"/>
      <c r="CO39" s="654"/>
      <c r="CP39" s="654"/>
      <c r="CQ39" s="655"/>
      <c r="CR39" s="656">
        <v>421687</v>
      </c>
      <c r="CS39" s="683"/>
      <c r="CT39" s="683"/>
      <c r="CU39" s="683"/>
      <c r="CV39" s="683"/>
      <c r="CW39" s="683"/>
      <c r="CX39" s="683"/>
      <c r="CY39" s="684"/>
      <c r="CZ39" s="661">
        <v>3.3</v>
      </c>
      <c r="DA39" s="685"/>
      <c r="DB39" s="685"/>
      <c r="DC39" s="691"/>
      <c r="DD39" s="665">
        <v>384694</v>
      </c>
      <c r="DE39" s="683"/>
      <c r="DF39" s="683"/>
      <c r="DG39" s="683"/>
      <c r="DH39" s="683"/>
      <c r="DI39" s="683"/>
      <c r="DJ39" s="683"/>
      <c r="DK39" s="684"/>
      <c r="DL39" s="665" t="s">
        <v>126</v>
      </c>
      <c r="DM39" s="683"/>
      <c r="DN39" s="683"/>
      <c r="DO39" s="683"/>
      <c r="DP39" s="683"/>
      <c r="DQ39" s="683"/>
      <c r="DR39" s="683"/>
      <c r="DS39" s="683"/>
      <c r="DT39" s="683"/>
      <c r="DU39" s="683"/>
      <c r="DV39" s="684"/>
      <c r="DW39" s="661" t="s">
        <v>126</v>
      </c>
      <c r="DX39" s="685"/>
      <c r="DY39" s="685"/>
      <c r="DZ39" s="685"/>
      <c r="EA39" s="685"/>
      <c r="EB39" s="685"/>
      <c r="EC39" s="686"/>
    </row>
    <row r="40" spans="2:133" ht="11.25" customHeight="1" x14ac:dyDescent="0.15">
      <c r="B40" s="653" t="s">
        <v>339</v>
      </c>
      <c r="C40" s="654"/>
      <c r="D40" s="654"/>
      <c r="E40" s="654"/>
      <c r="F40" s="654"/>
      <c r="G40" s="654"/>
      <c r="H40" s="654"/>
      <c r="I40" s="654"/>
      <c r="J40" s="654"/>
      <c r="K40" s="654"/>
      <c r="L40" s="654"/>
      <c r="M40" s="654"/>
      <c r="N40" s="654"/>
      <c r="O40" s="654"/>
      <c r="P40" s="654"/>
      <c r="Q40" s="655"/>
      <c r="R40" s="656">
        <v>2486231</v>
      </c>
      <c r="S40" s="657"/>
      <c r="T40" s="657"/>
      <c r="U40" s="657"/>
      <c r="V40" s="657"/>
      <c r="W40" s="657"/>
      <c r="X40" s="657"/>
      <c r="Y40" s="658"/>
      <c r="Z40" s="659">
        <v>18.600000000000001</v>
      </c>
      <c r="AA40" s="659"/>
      <c r="AB40" s="659"/>
      <c r="AC40" s="659"/>
      <c r="AD40" s="660" t="s">
        <v>126</v>
      </c>
      <c r="AE40" s="660"/>
      <c r="AF40" s="660"/>
      <c r="AG40" s="660"/>
      <c r="AH40" s="660"/>
      <c r="AI40" s="660"/>
      <c r="AJ40" s="660"/>
      <c r="AK40" s="660"/>
      <c r="AL40" s="661" t="s">
        <v>126</v>
      </c>
      <c r="AM40" s="662"/>
      <c r="AN40" s="662"/>
      <c r="AO40" s="663"/>
      <c r="AQ40" s="722" t="s">
        <v>340</v>
      </c>
      <c r="AR40" s="723"/>
      <c r="AS40" s="723"/>
      <c r="AT40" s="723"/>
      <c r="AU40" s="723"/>
      <c r="AV40" s="723"/>
      <c r="AW40" s="723"/>
      <c r="AX40" s="723"/>
      <c r="AY40" s="724"/>
      <c r="AZ40" s="656">
        <v>5452</v>
      </c>
      <c r="BA40" s="657"/>
      <c r="BB40" s="657"/>
      <c r="BC40" s="657"/>
      <c r="BD40" s="683"/>
      <c r="BE40" s="683"/>
      <c r="BF40" s="702"/>
      <c r="BG40" s="706" t="s">
        <v>341</v>
      </c>
      <c r="BH40" s="707"/>
      <c r="BI40" s="707"/>
      <c r="BJ40" s="707"/>
      <c r="BK40" s="707"/>
      <c r="BL40" s="359"/>
      <c r="BM40" s="654" t="s">
        <v>342</v>
      </c>
      <c r="BN40" s="654"/>
      <c r="BO40" s="654"/>
      <c r="BP40" s="654"/>
      <c r="BQ40" s="654"/>
      <c r="BR40" s="654"/>
      <c r="BS40" s="654"/>
      <c r="BT40" s="654"/>
      <c r="BU40" s="655"/>
      <c r="BV40" s="656">
        <v>88</v>
      </c>
      <c r="BW40" s="657"/>
      <c r="BX40" s="657"/>
      <c r="BY40" s="657"/>
      <c r="BZ40" s="657"/>
      <c r="CA40" s="657"/>
      <c r="CB40" s="666"/>
      <c r="CD40" s="653" t="s">
        <v>343</v>
      </c>
      <c r="CE40" s="654"/>
      <c r="CF40" s="654"/>
      <c r="CG40" s="654"/>
      <c r="CH40" s="654"/>
      <c r="CI40" s="654"/>
      <c r="CJ40" s="654"/>
      <c r="CK40" s="654"/>
      <c r="CL40" s="654"/>
      <c r="CM40" s="654"/>
      <c r="CN40" s="654"/>
      <c r="CO40" s="654"/>
      <c r="CP40" s="654"/>
      <c r="CQ40" s="655"/>
      <c r="CR40" s="656">
        <v>300300</v>
      </c>
      <c r="CS40" s="657"/>
      <c r="CT40" s="657"/>
      <c r="CU40" s="657"/>
      <c r="CV40" s="657"/>
      <c r="CW40" s="657"/>
      <c r="CX40" s="657"/>
      <c r="CY40" s="658"/>
      <c r="CZ40" s="661">
        <v>2.4</v>
      </c>
      <c r="DA40" s="685"/>
      <c r="DB40" s="685"/>
      <c r="DC40" s="691"/>
      <c r="DD40" s="665" t="s">
        <v>126</v>
      </c>
      <c r="DE40" s="657"/>
      <c r="DF40" s="657"/>
      <c r="DG40" s="657"/>
      <c r="DH40" s="657"/>
      <c r="DI40" s="657"/>
      <c r="DJ40" s="657"/>
      <c r="DK40" s="658"/>
      <c r="DL40" s="665" t="s">
        <v>126</v>
      </c>
      <c r="DM40" s="657"/>
      <c r="DN40" s="657"/>
      <c r="DO40" s="657"/>
      <c r="DP40" s="657"/>
      <c r="DQ40" s="657"/>
      <c r="DR40" s="657"/>
      <c r="DS40" s="657"/>
      <c r="DT40" s="657"/>
      <c r="DU40" s="657"/>
      <c r="DV40" s="658"/>
      <c r="DW40" s="661" t="s">
        <v>126</v>
      </c>
      <c r="DX40" s="685"/>
      <c r="DY40" s="685"/>
      <c r="DZ40" s="685"/>
      <c r="EA40" s="685"/>
      <c r="EB40" s="685"/>
      <c r="EC40" s="686"/>
    </row>
    <row r="41" spans="2:133" ht="11.25" customHeight="1" x14ac:dyDescent="0.15">
      <c r="B41" s="653" t="s">
        <v>344</v>
      </c>
      <c r="C41" s="654"/>
      <c r="D41" s="654"/>
      <c r="E41" s="654"/>
      <c r="F41" s="654"/>
      <c r="G41" s="654"/>
      <c r="H41" s="654"/>
      <c r="I41" s="654"/>
      <c r="J41" s="654"/>
      <c r="K41" s="654"/>
      <c r="L41" s="654"/>
      <c r="M41" s="654"/>
      <c r="N41" s="654"/>
      <c r="O41" s="654"/>
      <c r="P41" s="654"/>
      <c r="Q41" s="655"/>
      <c r="R41" s="656" t="s">
        <v>126</v>
      </c>
      <c r="S41" s="657"/>
      <c r="T41" s="657"/>
      <c r="U41" s="657"/>
      <c r="V41" s="657"/>
      <c r="W41" s="657"/>
      <c r="X41" s="657"/>
      <c r="Y41" s="658"/>
      <c r="Z41" s="659" t="s">
        <v>126</v>
      </c>
      <c r="AA41" s="659"/>
      <c r="AB41" s="659"/>
      <c r="AC41" s="659"/>
      <c r="AD41" s="660" t="s">
        <v>126</v>
      </c>
      <c r="AE41" s="660"/>
      <c r="AF41" s="660"/>
      <c r="AG41" s="660"/>
      <c r="AH41" s="660"/>
      <c r="AI41" s="660"/>
      <c r="AJ41" s="660"/>
      <c r="AK41" s="660"/>
      <c r="AL41" s="661" t="s">
        <v>126</v>
      </c>
      <c r="AM41" s="662"/>
      <c r="AN41" s="662"/>
      <c r="AO41" s="663"/>
      <c r="AQ41" s="722" t="s">
        <v>345</v>
      </c>
      <c r="AR41" s="723"/>
      <c r="AS41" s="723"/>
      <c r="AT41" s="723"/>
      <c r="AU41" s="723"/>
      <c r="AV41" s="723"/>
      <c r="AW41" s="723"/>
      <c r="AX41" s="723"/>
      <c r="AY41" s="724"/>
      <c r="AZ41" s="656">
        <v>89791</v>
      </c>
      <c r="BA41" s="657"/>
      <c r="BB41" s="657"/>
      <c r="BC41" s="657"/>
      <c r="BD41" s="683"/>
      <c r="BE41" s="683"/>
      <c r="BF41" s="702"/>
      <c r="BG41" s="706"/>
      <c r="BH41" s="707"/>
      <c r="BI41" s="707"/>
      <c r="BJ41" s="707"/>
      <c r="BK41" s="707"/>
      <c r="BL41" s="359"/>
      <c r="BM41" s="654" t="s">
        <v>346</v>
      </c>
      <c r="BN41" s="654"/>
      <c r="BO41" s="654"/>
      <c r="BP41" s="654"/>
      <c r="BQ41" s="654"/>
      <c r="BR41" s="654"/>
      <c r="BS41" s="654"/>
      <c r="BT41" s="654"/>
      <c r="BU41" s="655"/>
      <c r="BV41" s="656" t="s">
        <v>126</v>
      </c>
      <c r="BW41" s="657"/>
      <c r="BX41" s="657"/>
      <c r="BY41" s="657"/>
      <c r="BZ41" s="657"/>
      <c r="CA41" s="657"/>
      <c r="CB41" s="666"/>
      <c r="CD41" s="653" t="s">
        <v>347</v>
      </c>
      <c r="CE41" s="654"/>
      <c r="CF41" s="654"/>
      <c r="CG41" s="654"/>
      <c r="CH41" s="654"/>
      <c r="CI41" s="654"/>
      <c r="CJ41" s="654"/>
      <c r="CK41" s="654"/>
      <c r="CL41" s="654"/>
      <c r="CM41" s="654"/>
      <c r="CN41" s="654"/>
      <c r="CO41" s="654"/>
      <c r="CP41" s="654"/>
      <c r="CQ41" s="655"/>
      <c r="CR41" s="656" t="s">
        <v>126</v>
      </c>
      <c r="CS41" s="683"/>
      <c r="CT41" s="683"/>
      <c r="CU41" s="683"/>
      <c r="CV41" s="683"/>
      <c r="CW41" s="683"/>
      <c r="CX41" s="683"/>
      <c r="CY41" s="684"/>
      <c r="CZ41" s="661" t="s">
        <v>126</v>
      </c>
      <c r="DA41" s="685"/>
      <c r="DB41" s="685"/>
      <c r="DC41" s="691"/>
      <c r="DD41" s="665" t="s">
        <v>126</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348</v>
      </c>
      <c r="C42" s="654"/>
      <c r="D42" s="654"/>
      <c r="E42" s="654"/>
      <c r="F42" s="654"/>
      <c r="G42" s="654"/>
      <c r="H42" s="654"/>
      <c r="I42" s="654"/>
      <c r="J42" s="654"/>
      <c r="K42" s="654"/>
      <c r="L42" s="654"/>
      <c r="M42" s="654"/>
      <c r="N42" s="654"/>
      <c r="O42" s="654"/>
      <c r="P42" s="654"/>
      <c r="Q42" s="655"/>
      <c r="R42" s="656" t="s">
        <v>126</v>
      </c>
      <c r="S42" s="657"/>
      <c r="T42" s="657"/>
      <c r="U42" s="657"/>
      <c r="V42" s="657"/>
      <c r="W42" s="657"/>
      <c r="X42" s="657"/>
      <c r="Y42" s="658"/>
      <c r="Z42" s="659" t="s">
        <v>126</v>
      </c>
      <c r="AA42" s="659"/>
      <c r="AB42" s="659"/>
      <c r="AC42" s="659"/>
      <c r="AD42" s="660" t="s">
        <v>126</v>
      </c>
      <c r="AE42" s="660"/>
      <c r="AF42" s="660"/>
      <c r="AG42" s="660"/>
      <c r="AH42" s="660"/>
      <c r="AI42" s="660"/>
      <c r="AJ42" s="660"/>
      <c r="AK42" s="660"/>
      <c r="AL42" s="661" t="s">
        <v>126</v>
      </c>
      <c r="AM42" s="662"/>
      <c r="AN42" s="662"/>
      <c r="AO42" s="663"/>
      <c r="AQ42" s="728" t="s">
        <v>349</v>
      </c>
      <c r="AR42" s="729"/>
      <c r="AS42" s="729"/>
      <c r="AT42" s="729"/>
      <c r="AU42" s="729"/>
      <c r="AV42" s="729"/>
      <c r="AW42" s="729"/>
      <c r="AX42" s="729"/>
      <c r="AY42" s="730"/>
      <c r="AZ42" s="734">
        <v>398138</v>
      </c>
      <c r="BA42" s="735"/>
      <c r="BB42" s="735"/>
      <c r="BC42" s="735"/>
      <c r="BD42" s="715"/>
      <c r="BE42" s="715"/>
      <c r="BF42" s="717"/>
      <c r="BG42" s="708"/>
      <c r="BH42" s="709"/>
      <c r="BI42" s="709"/>
      <c r="BJ42" s="709"/>
      <c r="BK42" s="709"/>
      <c r="BL42" s="357"/>
      <c r="BM42" s="675" t="s">
        <v>350</v>
      </c>
      <c r="BN42" s="675"/>
      <c r="BO42" s="675"/>
      <c r="BP42" s="675"/>
      <c r="BQ42" s="675"/>
      <c r="BR42" s="675"/>
      <c r="BS42" s="675"/>
      <c r="BT42" s="675"/>
      <c r="BU42" s="676"/>
      <c r="BV42" s="734">
        <v>318</v>
      </c>
      <c r="BW42" s="735"/>
      <c r="BX42" s="735"/>
      <c r="BY42" s="735"/>
      <c r="BZ42" s="735"/>
      <c r="CA42" s="735"/>
      <c r="CB42" s="741"/>
      <c r="CD42" s="653" t="s">
        <v>351</v>
      </c>
      <c r="CE42" s="654"/>
      <c r="CF42" s="654"/>
      <c r="CG42" s="654"/>
      <c r="CH42" s="654"/>
      <c r="CI42" s="654"/>
      <c r="CJ42" s="654"/>
      <c r="CK42" s="654"/>
      <c r="CL42" s="654"/>
      <c r="CM42" s="654"/>
      <c r="CN42" s="654"/>
      <c r="CO42" s="654"/>
      <c r="CP42" s="654"/>
      <c r="CQ42" s="655"/>
      <c r="CR42" s="656">
        <v>2409411</v>
      </c>
      <c r="CS42" s="683"/>
      <c r="CT42" s="683"/>
      <c r="CU42" s="683"/>
      <c r="CV42" s="683"/>
      <c r="CW42" s="683"/>
      <c r="CX42" s="683"/>
      <c r="CY42" s="684"/>
      <c r="CZ42" s="661">
        <v>19</v>
      </c>
      <c r="DA42" s="685"/>
      <c r="DB42" s="685"/>
      <c r="DC42" s="691"/>
      <c r="DD42" s="665">
        <v>595510</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352</v>
      </c>
      <c r="C43" s="654"/>
      <c r="D43" s="654"/>
      <c r="E43" s="654"/>
      <c r="F43" s="654"/>
      <c r="G43" s="654"/>
      <c r="H43" s="654"/>
      <c r="I43" s="654"/>
      <c r="J43" s="654"/>
      <c r="K43" s="654"/>
      <c r="L43" s="654"/>
      <c r="M43" s="654"/>
      <c r="N43" s="654"/>
      <c r="O43" s="654"/>
      <c r="P43" s="654"/>
      <c r="Q43" s="655"/>
      <c r="R43" s="656">
        <v>261031</v>
      </c>
      <c r="S43" s="657"/>
      <c r="T43" s="657"/>
      <c r="U43" s="657"/>
      <c r="V43" s="657"/>
      <c r="W43" s="657"/>
      <c r="X43" s="657"/>
      <c r="Y43" s="658"/>
      <c r="Z43" s="659">
        <v>2</v>
      </c>
      <c r="AA43" s="659"/>
      <c r="AB43" s="659"/>
      <c r="AC43" s="659"/>
      <c r="AD43" s="660" t="s">
        <v>126</v>
      </c>
      <c r="AE43" s="660"/>
      <c r="AF43" s="660"/>
      <c r="AG43" s="660"/>
      <c r="AH43" s="660"/>
      <c r="AI43" s="660"/>
      <c r="AJ43" s="660"/>
      <c r="AK43" s="660"/>
      <c r="AL43" s="661" t="s">
        <v>126</v>
      </c>
      <c r="AM43" s="662"/>
      <c r="AN43" s="662"/>
      <c r="AO43" s="663"/>
      <c r="CD43" s="653" t="s">
        <v>353</v>
      </c>
      <c r="CE43" s="654"/>
      <c r="CF43" s="654"/>
      <c r="CG43" s="654"/>
      <c r="CH43" s="654"/>
      <c r="CI43" s="654"/>
      <c r="CJ43" s="654"/>
      <c r="CK43" s="654"/>
      <c r="CL43" s="654"/>
      <c r="CM43" s="654"/>
      <c r="CN43" s="654"/>
      <c r="CO43" s="654"/>
      <c r="CP43" s="654"/>
      <c r="CQ43" s="655"/>
      <c r="CR43" s="656">
        <v>50817</v>
      </c>
      <c r="CS43" s="683"/>
      <c r="CT43" s="683"/>
      <c r="CU43" s="683"/>
      <c r="CV43" s="683"/>
      <c r="CW43" s="683"/>
      <c r="CX43" s="683"/>
      <c r="CY43" s="684"/>
      <c r="CZ43" s="661">
        <v>0.4</v>
      </c>
      <c r="DA43" s="685"/>
      <c r="DB43" s="685"/>
      <c r="DC43" s="691"/>
      <c r="DD43" s="665">
        <v>49013</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354</v>
      </c>
      <c r="C44" s="675"/>
      <c r="D44" s="675"/>
      <c r="E44" s="675"/>
      <c r="F44" s="675"/>
      <c r="G44" s="675"/>
      <c r="H44" s="675"/>
      <c r="I44" s="675"/>
      <c r="J44" s="675"/>
      <c r="K44" s="675"/>
      <c r="L44" s="675"/>
      <c r="M44" s="675"/>
      <c r="N44" s="675"/>
      <c r="O44" s="675"/>
      <c r="P44" s="675"/>
      <c r="Q44" s="676"/>
      <c r="R44" s="734">
        <v>13343420</v>
      </c>
      <c r="S44" s="735"/>
      <c r="T44" s="735"/>
      <c r="U44" s="735"/>
      <c r="V44" s="735"/>
      <c r="W44" s="735"/>
      <c r="X44" s="735"/>
      <c r="Y44" s="736"/>
      <c r="Z44" s="737">
        <v>100</v>
      </c>
      <c r="AA44" s="737"/>
      <c r="AB44" s="737"/>
      <c r="AC44" s="737"/>
      <c r="AD44" s="738">
        <v>6926421</v>
      </c>
      <c r="AE44" s="738"/>
      <c r="AF44" s="738"/>
      <c r="AG44" s="738"/>
      <c r="AH44" s="738"/>
      <c r="AI44" s="738"/>
      <c r="AJ44" s="738"/>
      <c r="AK44" s="738"/>
      <c r="AL44" s="739">
        <v>100</v>
      </c>
      <c r="AM44" s="716"/>
      <c r="AN44" s="716"/>
      <c r="AO44" s="740"/>
      <c r="CD44" s="694" t="s">
        <v>301</v>
      </c>
      <c r="CE44" s="695"/>
      <c r="CF44" s="653" t="s">
        <v>355</v>
      </c>
      <c r="CG44" s="654"/>
      <c r="CH44" s="654"/>
      <c r="CI44" s="654"/>
      <c r="CJ44" s="654"/>
      <c r="CK44" s="654"/>
      <c r="CL44" s="654"/>
      <c r="CM44" s="654"/>
      <c r="CN44" s="654"/>
      <c r="CO44" s="654"/>
      <c r="CP44" s="654"/>
      <c r="CQ44" s="655"/>
      <c r="CR44" s="656">
        <v>1937937</v>
      </c>
      <c r="CS44" s="657"/>
      <c r="CT44" s="657"/>
      <c r="CU44" s="657"/>
      <c r="CV44" s="657"/>
      <c r="CW44" s="657"/>
      <c r="CX44" s="657"/>
      <c r="CY44" s="658"/>
      <c r="CZ44" s="661">
        <v>15.3</v>
      </c>
      <c r="DA44" s="662"/>
      <c r="DB44" s="662"/>
      <c r="DC44" s="668"/>
      <c r="DD44" s="665">
        <v>439089</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356</v>
      </c>
      <c r="CG45" s="654"/>
      <c r="CH45" s="654"/>
      <c r="CI45" s="654"/>
      <c r="CJ45" s="654"/>
      <c r="CK45" s="654"/>
      <c r="CL45" s="654"/>
      <c r="CM45" s="654"/>
      <c r="CN45" s="654"/>
      <c r="CO45" s="654"/>
      <c r="CP45" s="654"/>
      <c r="CQ45" s="655"/>
      <c r="CR45" s="656">
        <v>923433</v>
      </c>
      <c r="CS45" s="683"/>
      <c r="CT45" s="683"/>
      <c r="CU45" s="683"/>
      <c r="CV45" s="683"/>
      <c r="CW45" s="683"/>
      <c r="CX45" s="683"/>
      <c r="CY45" s="684"/>
      <c r="CZ45" s="661">
        <v>7.3</v>
      </c>
      <c r="DA45" s="685"/>
      <c r="DB45" s="685"/>
      <c r="DC45" s="691"/>
      <c r="DD45" s="665">
        <v>45598</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357</v>
      </c>
      <c r="CD46" s="696"/>
      <c r="CE46" s="697"/>
      <c r="CF46" s="653" t="s">
        <v>358</v>
      </c>
      <c r="CG46" s="654"/>
      <c r="CH46" s="654"/>
      <c r="CI46" s="654"/>
      <c r="CJ46" s="654"/>
      <c r="CK46" s="654"/>
      <c r="CL46" s="654"/>
      <c r="CM46" s="654"/>
      <c r="CN46" s="654"/>
      <c r="CO46" s="654"/>
      <c r="CP46" s="654"/>
      <c r="CQ46" s="655"/>
      <c r="CR46" s="656">
        <v>1002500</v>
      </c>
      <c r="CS46" s="657"/>
      <c r="CT46" s="657"/>
      <c r="CU46" s="657"/>
      <c r="CV46" s="657"/>
      <c r="CW46" s="657"/>
      <c r="CX46" s="657"/>
      <c r="CY46" s="658"/>
      <c r="CZ46" s="661">
        <v>7.9</v>
      </c>
      <c r="DA46" s="662"/>
      <c r="DB46" s="662"/>
      <c r="DC46" s="668"/>
      <c r="DD46" s="665">
        <v>381487</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359</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360</v>
      </c>
      <c r="CG47" s="654"/>
      <c r="CH47" s="654"/>
      <c r="CI47" s="654"/>
      <c r="CJ47" s="654"/>
      <c r="CK47" s="654"/>
      <c r="CL47" s="654"/>
      <c r="CM47" s="654"/>
      <c r="CN47" s="654"/>
      <c r="CO47" s="654"/>
      <c r="CP47" s="654"/>
      <c r="CQ47" s="655"/>
      <c r="CR47" s="656">
        <v>471474</v>
      </c>
      <c r="CS47" s="683"/>
      <c r="CT47" s="683"/>
      <c r="CU47" s="683"/>
      <c r="CV47" s="683"/>
      <c r="CW47" s="683"/>
      <c r="CX47" s="683"/>
      <c r="CY47" s="684"/>
      <c r="CZ47" s="661">
        <v>3.7</v>
      </c>
      <c r="DA47" s="685"/>
      <c r="DB47" s="685"/>
      <c r="DC47" s="691"/>
      <c r="DD47" s="665">
        <v>156421</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362</v>
      </c>
      <c r="CG48" s="654"/>
      <c r="CH48" s="654"/>
      <c r="CI48" s="654"/>
      <c r="CJ48" s="654"/>
      <c r="CK48" s="654"/>
      <c r="CL48" s="654"/>
      <c r="CM48" s="654"/>
      <c r="CN48" s="654"/>
      <c r="CO48" s="654"/>
      <c r="CP48" s="654"/>
      <c r="CQ48" s="655"/>
      <c r="CR48" s="656" t="s">
        <v>126</v>
      </c>
      <c r="CS48" s="657"/>
      <c r="CT48" s="657"/>
      <c r="CU48" s="657"/>
      <c r="CV48" s="657"/>
      <c r="CW48" s="657"/>
      <c r="CX48" s="657"/>
      <c r="CY48" s="658"/>
      <c r="CZ48" s="661" t="s">
        <v>126</v>
      </c>
      <c r="DA48" s="662"/>
      <c r="DB48" s="662"/>
      <c r="DC48" s="668"/>
      <c r="DD48" s="665" t="s">
        <v>126</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363</v>
      </c>
      <c r="CE49" s="675"/>
      <c r="CF49" s="675"/>
      <c r="CG49" s="675"/>
      <c r="CH49" s="675"/>
      <c r="CI49" s="675"/>
      <c r="CJ49" s="675"/>
      <c r="CK49" s="675"/>
      <c r="CL49" s="675"/>
      <c r="CM49" s="675"/>
      <c r="CN49" s="675"/>
      <c r="CO49" s="675"/>
      <c r="CP49" s="675"/>
      <c r="CQ49" s="676"/>
      <c r="CR49" s="734">
        <v>12648857</v>
      </c>
      <c r="CS49" s="715"/>
      <c r="CT49" s="715"/>
      <c r="CU49" s="715"/>
      <c r="CV49" s="715"/>
      <c r="CW49" s="715"/>
      <c r="CX49" s="715"/>
      <c r="CY49" s="742"/>
      <c r="CZ49" s="739">
        <v>100</v>
      </c>
      <c r="DA49" s="743"/>
      <c r="DB49" s="743"/>
      <c r="DC49" s="744"/>
      <c r="DD49" s="745">
        <v>8142947</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udEs6M3pMF8R3KDlnKOummA08CeZh0511HbObEBnJ8NquBYqvUJEgc1MfEUkoOCPWzLvdYMct14AaXnj80G9Vg==" saltValue="bXC2ufMHEZK8utra6PN63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31" sqref="V31:Z3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365</v>
      </c>
      <c r="DK2" s="1124"/>
      <c r="DL2" s="1124"/>
      <c r="DM2" s="1124"/>
      <c r="DN2" s="1124"/>
      <c r="DO2" s="1125"/>
      <c r="DP2" s="219"/>
      <c r="DQ2" s="1123" t="s">
        <v>366</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6"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6" t="s">
        <v>383</v>
      </c>
      <c r="DH5" s="1117"/>
      <c r="DI5" s="1117"/>
      <c r="DJ5" s="1117"/>
      <c r="DK5" s="1118"/>
      <c r="DL5" s="1116" t="s">
        <v>384</v>
      </c>
      <c r="DM5" s="1117"/>
      <c r="DN5" s="1117"/>
      <c r="DO5" s="1117"/>
      <c r="DP5" s="1118"/>
      <c r="DQ5" s="1033" t="s">
        <v>385</v>
      </c>
      <c r="DR5" s="1034"/>
      <c r="DS5" s="1034"/>
      <c r="DT5" s="1034"/>
      <c r="DU5" s="1035"/>
      <c r="DV5" s="1033" t="s">
        <v>376</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386</v>
      </c>
      <c r="C7" s="1080"/>
      <c r="D7" s="1080"/>
      <c r="E7" s="1080"/>
      <c r="F7" s="1080"/>
      <c r="G7" s="1080"/>
      <c r="H7" s="1080"/>
      <c r="I7" s="1080"/>
      <c r="J7" s="1080"/>
      <c r="K7" s="1080"/>
      <c r="L7" s="1080"/>
      <c r="M7" s="1080"/>
      <c r="N7" s="1080"/>
      <c r="O7" s="1080"/>
      <c r="P7" s="1081"/>
      <c r="Q7" s="1134">
        <v>13269</v>
      </c>
      <c r="R7" s="1135"/>
      <c r="S7" s="1135"/>
      <c r="T7" s="1135"/>
      <c r="U7" s="1135"/>
      <c r="V7" s="1135">
        <v>12587</v>
      </c>
      <c r="W7" s="1135"/>
      <c r="X7" s="1135"/>
      <c r="Y7" s="1135"/>
      <c r="Z7" s="1135"/>
      <c r="AA7" s="1135">
        <v>682</v>
      </c>
      <c r="AB7" s="1135"/>
      <c r="AC7" s="1135"/>
      <c r="AD7" s="1135"/>
      <c r="AE7" s="1136"/>
      <c r="AF7" s="1137">
        <v>418</v>
      </c>
      <c r="AG7" s="1138"/>
      <c r="AH7" s="1138"/>
      <c r="AI7" s="1138"/>
      <c r="AJ7" s="1139"/>
      <c r="AK7" s="1140" t="s">
        <v>575</v>
      </c>
      <c r="AL7" s="1141"/>
      <c r="AM7" s="1141"/>
      <c r="AN7" s="1141"/>
      <c r="AO7" s="1141"/>
      <c r="AP7" s="1141">
        <v>17954</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588</v>
      </c>
      <c r="BT7" s="1132"/>
      <c r="BU7" s="1132"/>
      <c r="BV7" s="1132"/>
      <c r="BW7" s="1132"/>
      <c r="BX7" s="1132"/>
      <c r="BY7" s="1132"/>
      <c r="BZ7" s="1132"/>
      <c r="CA7" s="1132"/>
      <c r="CB7" s="1132"/>
      <c r="CC7" s="1132"/>
      <c r="CD7" s="1132"/>
      <c r="CE7" s="1132"/>
      <c r="CF7" s="1132"/>
      <c r="CG7" s="1144"/>
      <c r="CH7" s="1128">
        <v>-5</v>
      </c>
      <c r="CI7" s="1129"/>
      <c r="CJ7" s="1129"/>
      <c r="CK7" s="1129"/>
      <c r="CL7" s="1130"/>
      <c r="CM7" s="1128">
        <v>29</v>
      </c>
      <c r="CN7" s="1129"/>
      <c r="CO7" s="1129"/>
      <c r="CP7" s="1129"/>
      <c r="CQ7" s="1130"/>
      <c r="CR7" s="1128">
        <v>56</v>
      </c>
      <c r="CS7" s="1129"/>
      <c r="CT7" s="1129"/>
      <c r="CU7" s="1129"/>
      <c r="CV7" s="1130"/>
      <c r="CW7" s="1128" t="s">
        <v>502</v>
      </c>
      <c r="CX7" s="1129"/>
      <c r="CY7" s="1129"/>
      <c r="CZ7" s="1129"/>
      <c r="DA7" s="1130"/>
      <c r="DB7" s="1128" t="s">
        <v>502</v>
      </c>
      <c r="DC7" s="1129"/>
      <c r="DD7" s="1129"/>
      <c r="DE7" s="1129"/>
      <c r="DF7" s="1130"/>
      <c r="DG7" s="1128" t="s">
        <v>502</v>
      </c>
      <c r="DH7" s="1129"/>
      <c r="DI7" s="1129"/>
      <c r="DJ7" s="1129"/>
      <c r="DK7" s="1130"/>
      <c r="DL7" s="1128" t="s">
        <v>502</v>
      </c>
      <c r="DM7" s="1129"/>
      <c r="DN7" s="1129"/>
      <c r="DO7" s="1129"/>
      <c r="DP7" s="1130"/>
      <c r="DQ7" s="1128" t="s">
        <v>502</v>
      </c>
      <c r="DR7" s="1129"/>
      <c r="DS7" s="1129"/>
      <c r="DT7" s="1129"/>
      <c r="DU7" s="1130"/>
      <c r="DV7" s="1131"/>
      <c r="DW7" s="1132"/>
      <c r="DX7" s="1132"/>
      <c r="DY7" s="1132"/>
      <c r="DZ7" s="1133"/>
      <c r="EA7" s="225"/>
    </row>
    <row r="8" spans="1:131" s="226" customFormat="1" ht="26.25" customHeight="1" x14ac:dyDescent="0.15">
      <c r="A8" s="229">
        <v>2</v>
      </c>
      <c r="B8" s="1062" t="s">
        <v>387</v>
      </c>
      <c r="C8" s="1063"/>
      <c r="D8" s="1063"/>
      <c r="E8" s="1063"/>
      <c r="F8" s="1063"/>
      <c r="G8" s="1063"/>
      <c r="H8" s="1063"/>
      <c r="I8" s="1063"/>
      <c r="J8" s="1063"/>
      <c r="K8" s="1063"/>
      <c r="L8" s="1063"/>
      <c r="M8" s="1063"/>
      <c r="N8" s="1063"/>
      <c r="O8" s="1063"/>
      <c r="P8" s="1064"/>
      <c r="Q8" s="1070">
        <v>112</v>
      </c>
      <c r="R8" s="1071"/>
      <c r="S8" s="1071"/>
      <c r="T8" s="1071"/>
      <c r="U8" s="1071"/>
      <c r="V8" s="1071">
        <v>100</v>
      </c>
      <c r="W8" s="1071"/>
      <c r="X8" s="1071"/>
      <c r="Y8" s="1071"/>
      <c r="Z8" s="1071"/>
      <c r="AA8" s="1071">
        <v>13</v>
      </c>
      <c r="AB8" s="1071"/>
      <c r="AC8" s="1071"/>
      <c r="AD8" s="1071"/>
      <c r="AE8" s="1072"/>
      <c r="AF8" s="1067">
        <v>13</v>
      </c>
      <c r="AG8" s="1068"/>
      <c r="AH8" s="1068"/>
      <c r="AI8" s="1068"/>
      <c r="AJ8" s="1069"/>
      <c r="AK8" s="1112" t="s">
        <v>575</v>
      </c>
      <c r="AL8" s="1113"/>
      <c r="AM8" s="1113"/>
      <c r="AN8" s="1113"/>
      <c r="AO8" s="1113"/>
      <c r="AP8" s="1113">
        <v>102</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589</v>
      </c>
      <c r="BT8" s="1025"/>
      <c r="BU8" s="1025"/>
      <c r="BV8" s="1025"/>
      <c r="BW8" s="1025"/>
      <c r="BX8" s="1025"/>
      <c r="BY8" s="1025"/>
      <c r="BZ8" s="1025"/>
      <c r="CA8" s="1025"/>
      <c r="CB8" s="1025"/>
      <c r="CC8" s="1025"/>
      <c r="CD8" s="1025"/>
      <c r="CE8" s="1025"/>
      <c r="CF8" s="1025"/>
      <c r="CG8" s="1046"/>
      <c r="CH8" s="1021">
        <v>-6</v>
      </c>
      <c r="CI8" s="1022"/>
      <c r="CJ8" s="1022"/>
      <c r="CK8" s="1022"/>
      <c r="CL8" s="1023"/>
      <c r="CM8" s="1021">
        <v>29</v>
      </c>
      <c r="CN8" s="1022"/>
      <c r="CO8" s="1022"/>
      <c r="CP8" s="1022"/>
      <c r="CQ8" s="1023"/>
      <c r="CR8" s="1021">
        <v>50</v>
      </c>
      <c r="CS8" s="1022"/>
      <c r="CT8" s="1022"/>
      <c r="CU8" s="1022"/>
      <c r="CV8" s="1023"/>
      <c r="CW8" s="1021" t="s">
        <v>502</v>
      </c>
      <c r="CX8" s="1022"/>
      <c r="CY8" s="1022"/>
      <c r="CZ8" s="1022"/>
      <c r="DA8" s="1023"/>
      <c r="DB8" s="1021" t="s">
        <v>502</v>
      </c>
      <c r="DC8" s="1022"/>
      <c r="DD8" s="1022"/>
      <c r="DE8" s="1022"/>
      <c r="DF8" s="1023"/>
      <c r="DG8" s="1021" t="s">
        <v>502</v>
      </c>
      <c r="DH8" s="1022"/>
      <c r="DI8" s="1022"/>
      <c r="DJ8" s="1022"/>
      <c r="DK8" s="1023"/>
      <c r="DL8" s="1021" t="s">
        <v>502</v>
      </c>
      <c r="DM8" s="1022"/>
      <c r="DN8" s="1022"/>
      <c r="DO8" s="1022"/>
      <c r="DP8" s="1023"/>
      <c r="DQ8" s="1021" t="s">
        <v>502</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388</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389</v>
      </c>
      <c r="B23" s="969" t="s">
        <v>390</v>
      </c>
      <c r="C23" s="970"/>
      <c r="D23" s="970"/>
      <c r="E23" s="970"/>
      <c r="F23" s="970"/>
      <c r="G23" s="970"/>
      <c r="H23" s="970"/>
      <c r="I23" s="970"/>
      <c r="J23" s="970"/>
      <c r="K23" s="970"/>
      <c r="L23" s="970"/>
      <c r="M23" s="970"/>
      <c r="N23" s="970"/>
      <c r="O23" s="970"/>
      <c r="P23" s="980"/>
      <c r="Q23" s="1099">
        <v>13381</v>
      </c>
      <c r="R23" s="1093"/>
      <c r="S23" s="1093"/>
      <c r="T23" s="1093"/>
      <c r="U23" s="1093"/>
      <c r="V23" s="1093">
        <v>12687</v>
      </c>
      <c r="W23" s="1093"/>
      <c r="X23" s="1093"/>
      <c r="Y23" s="1093"/>
      <c r="Z23" s="1093"/>
      <c r="AA23" s="1093">
        <v>695</v>
      </c>
      <c r="AB23" s="1093"/>
      <c r="AC23" s="1093"/>
      <c r="AD23" s="1093"/>
      <c r="AE23" s="1100"/>
      <c r="AF23" s="1101">
        <v>431</v>
      </c>
      <c r="AG23" s="1093"/>
      <c r="AH23" s="1093"/>
      <c r="AI23" s="1093"/>
      <c r="AJ23" s="1102"/>
      <c r="AK23" s="1103"/>
      <c r="AL23" s="1104"/>
      <c r="AM23" s="1104"/>
      <c r="AN23" s="1104"/>
      <c r="AO23" s="1104"/>
      <c r="AP23" s="1093">
        <v>18056</v>
      </c>
      <c r="AQ23" s="1093"/>
      <c r="AR23" s="1093"/>
      <c r="AS23" s="1093"/>
      <c r="AT23" s="1093"/>
      <c r="AU23" s="1094"/>
      <c r="AV23" s="1094"/>
      <c r="AW23" s="1094"/>
      <c r="AX23" s="1094"/>
      <c r="AY23" s="1095"/>
      <c r="AZ23" s="1096" t="s">
        <v>126</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369</v>
      </c>
      <c r="B26" s="1028"/>
      <c r="C26" s="1028"/>
      <c r="D26" s="1028"/>
      <c r="E26" s="1028"/>
      <c r="F26" s="1028"/>
      <c r="G26" s="1028"/>
      <c r="H26" s="1028"/>
      <c r="I26" s="1028"/>
      <c r="J26" s="1028"/>
      <c r="K26" s="1028"/>
      <c r="L26" s="1028"/>
      <c r="M26" s="1028"/>
      <c r="N26" s="1028"/>
      <c r="O26" s="1028"/>
      <c r="P26" s="1029"/>
      <c r="Q26" s="1033" t="s">
        <v>393</v>
      </c>
      <c r="R26" s="1034"/>
      <c r="S26" s="1034"/>
      <c r="T26" s="1034"/>
      <c r="U26" s="1035"/>
      <c r="V26" s="1033" t="s">
        <v>394</v>
      </c>
      <c r="W26" s="1034"/>
      <c r="X26" s="1034"/>
      <c r="Y26" s="1034"/>
      <c r="Z26" s="1035"/>
      <c r="AA26" s="1033" t="s">
        <v>395</v>
      </c>
      <c r="AB26" s="1034"/>
      <c r="AC26" s="1034"/>
      <c r="AD26" s="1034"/>
      <c r="AE26" s="1034"/>
      <c r="AF26" s="1087" t="s">
        <v>396</v>
      </c>
      <c r="AG26" s="1040"/>
      <c r="AH26" s="1040"/>
      <c r="AI26" s="1040"/>
      <c r="AJ26" s="1088"/>
      <c r="AK26" s="1034" t="s">
        <v>397</v>
      </c>
      <c r="AL26" s="1034"/>
      <c r="AM26" s="1034"/>
      <c r="AN26" s="1034"/>
      <c r="AO26" s="1035"/>
      <c r="AP26" s="1033" t="s">
        <v>398</v>
      </c>
      <c r="AQ26" s="1034"/>
      <c r="AR26" s="1034"/>
      <c r="AS26" s="1034"/>
      <c r="AT26" s="1035"/>
      <c r="AU26" s="1033" t="s">
        <v>399</v>
      </c>
      <c r="AV26" s="1034"/>
      <c r="AW26" s="1034"/>
      <c r="AX26" s="1034"/>
      <c r="AY26" s="1035"/>
      <c r="AZ26" s="1033" t="s">
        <v>400</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559</v>
      </c>
      <c r="C28" s="1080"/>
      <c r="D28" s="1080"/>
      <c r="E28" s="1080"/>
      <c r="F28" s="1080"/>
      <c r="G28" s="1080"/>
      <c r="H28" s="1080"/>
      <c r="I28" s="1080"/>
      <c r="J28" s="1080"/>
      <c r="K28" s="1080"/>
      <c r="L28" s="1080"/>
      <c r="M28" s="1080"/>
      <c r="N28" s="1080"/>
      <c r="O28" s="1080"/>
      <c r="P28" s="1081"/>
      <c r="Q28" s="1082">
        <v>984</v>
      </c>
      <c r="R28" s="1083"/>
      <c r="S28" s="1083"/>
      <c r="T28" s="1083"/>
      <c r="U28" s="1083"/>
      <c r="V28" s="1083">
        <v>973</v>
      </c>
      <c r="W28" s="1083"/>
      <c r="X28" s="1083"/>
      <c r="Y28" s="1083"/>
      <c r="Z28" s="1083"/>
      <c r="AA28" s="1083">
        <v>10</v>
      </c>
      <c r="AB28" s="1083"/>
      <c r="AC28" s="1083"/>
      <c r="AD28" s="1083"/>
      <c r="AE28" s="1084"/>
      <c r="AF28" s="1085">
        <v>10</v>
      </c>
      <c r="AG28" s="1083"/>
      <c r="AH28" s="1083"/>
      <c r="AI28" s="1083"/>
      <c r="AJ28" s="1086"/>
      <c r="AK28" s="1074">
        <v>74</v>
      </c>
      <c r="AL28" s="1075"/>
      <c r="AM28" s="1075"/>
      <c r="AN28" s="1075"/>
      <c r="AO28" s="1075"/>
      <c r="AP28" s="1075" t="s">
        <v>575</v>
      </c>
      <c r="AQ28" s="1075"/>
      <c r="AR28" s="1075"/>
      <c r="AS28" s="1075"/>
      <c r="AT28" s="1075"/>
      <c r="AU28" s="1075" t="s">
        <v>575</v>
      </c>
      <c r="AV28" s="1075"/>
      <c r="AW28" s="1075"/>
      <c r="AX28" s="1075"/>
      <c r="AY28" s="1075"/>
      <c r="AZ28" s="1076" t="s">
        <v>575</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560</v>
      </c>
      <c r="C29" s="1063"/>
      <c r="D29" s="1063"/>
      <c r="E29" s="1063"/>
      <c r="F29" s="1063"/>
      <c r="G29" s="1063"/>
      <c r="H29" s="1063"/>
      <c r="I29" s="1063"/>
      <c r="J29" s="1063"/>
      <c r="K29" s="1063"/>
      <c r="L29" s="1063"/>
      <c r="M29" s="1063"/>
      <c r="N29" s="1063"/>
      <c r="O29" s="1063"/>
      <c r="P29" s="1064"/>
      <c r="Q29" s="1070">
        <v>188</v>
      </c>
      <c r="R29" s="1071"/>
      <c r="S29" s="1071"/>
      <c r="T29" s="1071"/>
      <c r="U29" s="1071"/>
      <c r="V29" s="1071">
        <v>184</v>
      </c>
      <c r="W29" s="1071"/>
      <c r="X29" s="1071"/>
      <c r="Y29" s="1071"/>
      <c r="Z29" s="1071"/>
      <c r="AA29" s="1071">
        <v>4</v>
      </c>
      <c r="AB29" s="1071"/>
      <c r="AC29" s="1071"/>
      <c r="AD29" s="1071"/>
      <c r="AE29" s="1072"/>
      <c r="AF29" s="1067">
        <v>4</v>
      </c>
      <c r="AG29" s="1068"/>
      <c r="AH29" s="1068"/>
      <c r="AI29" s="1068"/>
      <c r="AJ29" s="1069"/>
      <c r="AK29" s="1012">
        <v>48</v>
      </c>
      <c r="AL29" s="1003"/>
      <c r="AM29" s="1003"/>
      <c r="AN29" s="1003"/>
      <c r="AO29" s="1003"/>
      <c r="AP29" s="1003" t="s">
        <v>575</v>
      </c>
      <c r="AQ29" s="1003"/>
      <c r="AR29" s="1003"/>
      <c r="AS29" s="1003"/>
      <c r="AT29" s="1003"/>
      <c r="AU29" s="1003" t="s">
        <v>575</v>
      </c>
      <c r="AV29" s="1003"/>
      <c r="AW29" s="1003"/>
      <c r="AX29" s="1003"/>
      <c r="AY29" s="1003"/>
      <c r="AZ29" s="1073" t="s">
        <v>575</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554</v>
      </c>
      <c r="C30" s="1063"/>
      <c r="D30" s="1063"/>
      <c r="E30" s="1063"/>
      <c r="F30" s="1063"/>
      <c r="G30" s="1063"/>
      <c r="H30" s="1063"/>
      <c r="I30" s="1063"/>
      <c r="J30" s="1063"/>
      <c r="K30" s="1063"/>
      <c r="L30" s="1063"/>
      <c r="M30" s="1063"/>
      <c r="N30" s="1063"/>
      <c r="O30" s="1063"/>
      <c r="P30" s="1064"/>
      <c r="Q30" s="1070">
        <v>165</v>
      </c>
      <c r="R30" s="1071"/>
      <c r="S30" s="1071"/>
      <c r="T30" s="1071"/>
      <c r="U30" s="1071"/>
      <c r="V30" s="1071">
        <v>126</v>
      </c>
      <c r="W30" s="1071"/>
      <c r="X30" s="1071"/>
      <c r="Y30" s="1071"/>
      <c r="Z30" s="1071"/>
      <c r="AA30" s="1071">
        <v>39</v>
      </c>
      <c r="AB30" s="1071"/>
      <c r="AC30" s="1071"/>
      <c r="AD30" s="1071"/>
      <c r="AE30" s="1072"/>
      <c r="AF30" s="1067">
        <v>241</v>
      </c>
      <c r="AG30" s="1068"/>
      <c r="AH30" s="1068"/>
      <c r="AI30" s="1068"/>
      <c r="AJ30" s="1069"/>
      <c r="AK30" s="1012" t="s">
        <v>575</v>
      </c>
      <c r="AL30" s="1003"/>
      <c r="AM30" s="1003"/>
      <c r="AN30" s="1003"/>
      <c r="AO30" s="1003"/>
      <c r="AP30" s="1003">
        <v>1700</v>
      </c>
      <c r="AQ30" s="1003"/>
      <c r="AR30" s="1003"/>
      <c r="AS30" s="1003"/>
      <c r="AT30" s="1003"/>
      <c r="AU30" s="1003" t="s">
        <v>575</v>
      </c>
      <c r="AV30" s="1003"/>
      <c r="AW30" s="1003"/>
      <c r="AX30" s="1003"/>
      <c r="AY30" s="1003"/>
      <c r="AZ30" s="1073" t="s">
        <v>575</v>
      </c>
      <c r="BA30" s="1073"/>
      <c r="BB30" s="1073"/>
      <c r="BC30" s="1073"/>
      <c r="BD30" s="1073"/>
      <c r="BE30" s="1004" t="s">
        <v>402</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556</v>
      </c>
      <c r="C31" s="1063"/>
      <c r="D31" s="1063"/>
      <c r="E31" s="1063"/>
      <c r="F31" s="1063"/>
      <c r="G31" s="1063"/>
      <c r="H31" s="1063"/>
      <c r="I31" s="1063"/>
      <c r="J31" s="1063"/>
      <c r="K31" s="1063"/>
      <c r="L31" s="1063"/>
      <c r="M31" s="1063"/>
      <c r="N31" s="1063"/>
      <c r="O31" s="1063"/>
      <c r="P31" s="1064"/>
      <c r="Q31" s="1070">
        <v>718</v>
      </c>
      <c r="R31" s="1071"/>
      <c r="S31" s="1071"/>
      <c r="T31" s="1071"/>
      <c r="U31" s="1071"/>
      <c r="V31" s="1071">
        <v>698</v>
      </c>
      <c r="W31" s="1071"/>
      <c r="X31" s="1071"/>
      <c r="Y31" s="1071"/>
      <c r="Z31" s="1071"/>
      <c r="AA31" s="1071">
        <v>20</v>
      </c>
      <c r="AB31" s="1071"/>
      <c r="AC31" s="1071"/>
      <c r="AD31" s="1071"/>
      <c r="AE31" s="1072"/>
      <c r="AF31" s="1067">
        <v>20</v>
      </c>
      <c r="AG31" s="1068"/>
      <c r="AH31" s="1068"/>
      <c r="AI31" s="1068"/>
      <c r="AJ31" s="1069"/>
      <c r="AK31" s="1012">
        <v>137</v>
      </c>
      <c r="AL31" s="1003"/>
      <c r="AM31" s="1003"/>
      <c r="AN31" s="1003"/>
      <c r="AO31" s="1003"/>
      <c r="AP31" s="1003">
        <v>2139</v>
      </c>
      <c r="AQ31" s="1003"/>
      <c r="AR31" s="1003"/>
      <c r="AS31" s="1003"/>
      <c r="AT31" s="1003"/>
      <c r="AU31" s="1003">
        <v>468</v>
      </c>
      <c r="AV31" s="1003"/>
      <c r="AW31" s="1003"/>
      <c r="AX31" s="1003"/>
      <c r="AY31" s="1003"/>
      <c r="AZ31" s="1073" t="s">
        <v>575</v>
      </c>
      <c r="BA31" s="1073"/>
      <c r="BB31" s="1073"/>
      <c r="BC31" s="1073"/>
      <c r="BD31" s="1073"/>
      <c r="BE31" s="1004" t="s">
        <v>404</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557</v>
      </c>
      <c r="C32" s="1063"/>
      <c r="D32" s="1063"/>
      <c r="E32" s="1063"/>
      <c r="F32" s="1063"/>
      <c r="G32" s="1063"/>
      <c r="H32" s="1063"/>
      <c r="I32" s="1063"/>
      <c r="J32" s="1063"/>
      <c r="K32" s="1063"/>
      <c r="L32" s="1063"/>
      <c r="M32" s="1063"/>
      <c r="N32" s="1063"/>
      <c r="O32" s="1063"/>
      <c r="P32" s="1064"/>
      <c r="Q32" s="1070">
        <v>893</v>
      </c>
      <c r="R32" s="1071"/>
      <c r="S32" s="1071"/>
      <c r="T32" s="1071"/>
      <c r="U32" s="1071"/>
      <c r="V32" s="1071">
        <v>879</v>
      </c>
      <c r="W32" s="1071"/>
      <c r="X32" s="1071"/>
      <c r="Y32" s="1071"/>
      <c r="Z32" s="1071"/>
      <c r="AA32" s="1071">
        <v>15</v>
      </c>
      <c r="AB32" s="1071"/>
      <c r="AC32" s="1071"/>
      <c r="AD32" s="1071"/>
      <c r="AE32" s="1072"/>
      <c r="AF32" s="1067">
        <v>19</v>
      </c>
      <c r="AG32" s="1068"/>
      <c r="AH32" s="1068"/>
      <c r="AI32" s="1068"/>
      <c r="AJ32" s="1069"/>
      <c r="AK32" s="1012">
        <v>343</v>
      </c>
      <c r="AL32" s="1003"/>
      <c r="AM32" s="1003"/>
      <c r="AN32" s="1003"/>
      <c r="AO32" s="1003"/>
      <c r="AP32" s="1003">
        <v>4146</v>
      </c>
      <c r="AQ32" s="1003"/>
      <c r="AR32" s="1003"/>
      <c r="AS32" s="1003"/>
      <c r="AT32" s="1003"/>
      <c r="AU32" s="1003">
        <v>3375</v>
      </c>
      <c r="AV32" s="1003"/>
      <c r="AW32" s="1003"/>
      <c r="AX32" s="1003"/>
      <c r="AY32" s="1003"/>
      <c r="AZ32" s="1073" t="s">
        <v>575</v>
      </c>
      <c r="BA32" s="1073"/>
      <c r="BB32" s="1073"/>
      <c r="BC32" s="1073"/>
      <c r="BD32" s="1073"/>
      <c r="BE32" s="1004" t="s">
        <v>404</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569</v>
      </c>
      <c r="C33" s="1063"/>
      <c r="D33" s="1063"/>
      <c r="E33" s="1063"/>
      <c r="F33" s="1063"/>
      <c r="G33" s="1063"/>
      <c r="H33" s="1063"/>
      <c r="I33" s="1063"/>
      <c r="J33" s="1063"/>
      <c r="K33" s="1063"/>
      <c r="L33" s="1063"/>
      <c r="M33" s="1063"/>
      <c r="N33" s="1063"/>
      <c r="O33" s="1063"/>
      <c r="P33" s="1064"/>
      <c r="Q33" s="1070">
        <v>611</v>
      </c>
      <c r="R33" s="1071"/>
      <c r="S33" s="1071"/>
      <c r="T33" s="1071"/>
      <c r="U33" s="1071"/>
      <c r="V33" s="1071">
        <v>601</v>
      </c>
      <c r="W33" s="1071"/>
      <c r="X33" s="1071"/>
      <c r="Y33" s="1071"/>
      <c r="Z33" s="1071"/>
      <c r="AA33" s="1071">
        <v>10</v>
      </c>
      <c r="AB33" s="1071"/>
      <c r="AC33" s="1071"/>
      <c r="AD33" s="1071"/>
      <c r="AE33" s="1072"/>
      <c r="AF33" s="1067">
        <v>10</v>
      </c>
      <c r="AG33" s="1068"/>
      <c r="AH33" s="1068"/>
      <c r="AI33" s="1068"/>
      <c r="AJ33" s="1069"/>
      <c r="AK33" s="1012">
        <v>228</v>
      </c>
      <c r="AL33" s="1003"/>
      <c r="AM33" s="1003"/>
      <c r="AN33" s="1003"/>
      <c r="AO33" s="1003"/>
      <c r="AP33" s="1003">
        <v>2539</v>
      </c>
      <c r="AQ33" s="1003"/>
      <c r="AR33" s="1003"/>
      <c r="AS33" s="1003"/>
      <c r="AT33" s="1003"/>
      <c r="AU33" s="1003">
        <v>2067</v>
      </c>
      <c r="AV33" s="1003"/>
      <c r="AW33" s="1003"/>
      <c r="AX33" s="1003"/>
      <c r="AY33" s="1003"/>
      <c r="AZ33" s="1073" t="s">
        <v>575</v>
      </c>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570</v>
      </c>
      <c r="C34" s="1063"/>
      <c r="D34" s="1063"/>
      <c r="E34" s="1063"/>
      <c r="F34" s="1063"/>
      <c r="G34" s="1063"/>
      <c r="H34" s="1063"/>
      <c r="I34" s="1063"/>
      <c r="J34" s="1063"/>
      <c r="K34" s="1063"/>
      <c r="L34" s="1063"/>
      <c r="M34" s="1063"/>
      <c r="N34" s="1063"/>
      <c r="O34" s="1063"/>
      <c r="P34" s="1064"/>
      <c r="Q34" s="1070">
        <v>282</v>
      </c>
      <c r="R34" s="1071"/>
      <c r="S34" s="1071"/>
      <c r="T34" s="1071"/>
      <c r="U34" s="1071"/>
      <c r="V34" s="1071">
        <v>278</v>
      </c>
      <c r="W34" s="1071"/>
      <c r="X34" s="1071"/>
      <c r="Y34" s="1071"/>
      <c r="Z34" s="1071"/>
      <c r="AA34" s="1071">
        <v>4</v>
      </c>
      <c r="AB34" s="1071"/>
      <c r="AC34" s="1071"/>
      <c r="AD34" s="1071"/>
      <c r="AE34" s="1072"/>
      <c r="AF34" s="1067">
        <v>4</v>
      </c>
      <c r="AG34" s="1068"/>
      <c r="AH34" s="1068"/>
      <c r="AI34" s="1068"/>
      <c r="AJ34" s="1069"/>
      <c r="AK34" s="1012">
        <v>115</v>
      </c>
      <c r="AL34" s="1003"/>
      <c r="AM34" s="1003"/>
      <c r="AN34" s="1003"/>
      <c r="AO34" s="1003"/>
      <c r="AP34" s="1003">
        <v>1607</v>
      </c>
      <c r="AQ34" s="1003"/>
      <c r="AR34" s="1003"/>
      <c r="AS34" s="1003"/>
      <c r="AT34" s="1003"/>
      <c r="AU34" s="1003">
        <v>1308</v>
      </c>
      <c r="AV34" s="1003"/>
      <c r="AW34" s="1003"/>
      <c r="AX34" s="1003"/>
      <c r="AY34" s="1003"/>
      <c r="AZ34" s="1073" t="s">
        <v>575</v>
      </c>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t="s">
        <v>555</v>
      </c>
      <c r="C35" s="1063"/>
      <c r="D35" s="1063"/>
      <c r="E35" s="1063"/>
      <c r="F35" s="1063"/>
      <c r="G35" s="1063"/>
      <c r="H35" s="1063"/>
      <c r="I35" s="1063"/>
      <c r="J35" s="1063"/>
      <c r="K35" s="1063"/>
      <c r="L35" s="1063"/>
      <c r="M35" s="1063"/>
      <c r="N35" s="1063"/>
      <c r="O35" s="1063"/>
      <c r="P35" s="1064"/>
      <c r="Q35" s="1070">
        <v>194</v>
      </c>
      <c r="R35" s="1071"/>
      <c r="S35" s="1071"/>
      <c r="T35" s="1071"/>
      <c r="U35" s="1071"/>
      <c r="V35" s="1071">
        <v>181</v>
      </c>
      <c r="W35" s="1071"/>
      <c r="X35" s="1071"/>
      <c r="Y35" s="1071"/>
      <c r="Z35" s="1071"/>
      <c r="AA35" s="1071">
        <v>13</v>
      </c>
      <c r="AB35" s="1071"/>
      <c r="AC35" s="1071"/>
      <c r="AD35" s="1071"/>
      <c r="AE35" s="1072"/>
      <c r="AF35" s="1067">
        <v>20</v>
      </c>
      <c r="AG35" s="1068"/>
      <c r="AH35" s="1068"/>
      <c r="AI35" s="1068"/>
      <c r="AJ35" s="1069"/>
      <c r="AK35" s="1012">
        <v>75</v>
      </c>
      <c r="AL35" s="1003"/>
      <c r="AM35" s="1003"/>
      <c r="AN35" s="1003"/>
      <c r="AO35" s="1003"/>
      <c r="AP35" s="1003">
        <v>355</v>
      </c>
      <c r="AQ35" s="1003"/>
      <c r="AR35" s="1003"/>
      <c r="AS35" s="1003"/>
      <c r="AT35" s="1003"/>
      <c r="AU35" s="1003">
        <v>355</v>
      </c>
      <c r="AV35" s="1003"/>
      <c r="AW35" s="1003"/>
      <c r="AX35" s="1003"/>
      <c r="AY35" s="1003"/>
      <c r="AZ35" s="1073" t="s">
        <v>575</v>
      </c>
      <c r="BA35" s="1073"/>
      <c r="BB35" s="1073"/>
      <c r="BC35" s="1073"/>
      <c r="BD35" s="1073"/>
      <c r="BE35" s="1004" t="s">
        <v>574</v>
      </c>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t="s">
        <v>571</v>
      </c>
      <c r="C36" s="1063"/>
      <c r="D36" s="1063"/>
      <c r="E36" s="1063"/>
      <c r="F36" s="1063"/>
      <c r="G36" s="1063"/>
      <c r="H36" s="1063"/>
      <c r="I36" s="1063"/>
      <c r="J36" s="1063"/>
      <c r="K36" s="1063"/>
      <c r="L36" s="1063"/>
      <c r="M36" s="1063"/>
      <c r="N36" s="1063"/>
      <c r="O36" s="1063"/>
      <c r="P36" s="1064"/>
      <c r="Q36" s="1070">
        <v>185</v>
      </c>
      <c r="R36" s="1071"/>
      <c r="S36" s="1071"/>
      <c r="T36" s="1071"/>
      <c r="U36" s="1071"/>
      <c r="V36" s="1071">
        <v>173</v>
      </c>
      <c r="W36" s="1071"/>
      <c r="X36" s="1071"/>
      <c r="Y36" s="1071"/>
      <c r="Z36" s="1071"/>
      <c r="AA36" s="1071">
        <v>12</v>
      </c>
      <c r="AB36" s="1071"/>
      <c r="AC36" s="1071"/>
      <c r="AD36" s="1071"/>
      <c r="AE36" s="1072"/>
      <c r="AF36" s="1067">
        <v>17</v>
      </c>
      <c r="AG36" s="1068"/>
      <c r="AH36" s="1068"/>
      <c r="AI36" s="1068"/>
      <c r="AJ36" s="1069"/>
      <c r="AK36" s="1012">
        <v>72</v>
      </c>
      <c r="AL36" s="1003"/>
      <c r="AM36" s="1003"/>
      <c r="AN36" s="1003"/>
      <c r="AO36" s="1003"/>
      <c r="AP36" s="1003">
        <v>327</v>
      </c>
      <c r="AQ36" s="1003"/>
      <c r="AR36" s="1003"/>
      <c r="AS36" s="1003"/>
      <c r="AT36" s="1003"/>
      <c r="AU36" s="1003">
        <v>327</v>
      </c>
      <c r="AV36" s="1003"/>
      <c r="AW36" s="1003"/>
      <c r="AX36" s="1003"/>
      <c r="AY36" s="1003"/>
      <c r="AZ36" s="1073" t="s">
        <v>575</v>
      </c>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t="s">
        <v>572</v>
      </c>
      <c r="C37" s="1063"/>
      <c r="D37" s="1063"/>
      <c r="E37" s="1063"/>
      <c r="F37" s="1063"/>
      <c r="G37" s="1063"/>
      <c r="H37" s="1063"/>
      <c r="I37" s="1063"/>
      <c r="J37" s="1063"/>
      <c r="K37" s="1063"/>
      <c r="L37" s="1063"/>
      <c r="M37" s="1063"/>
      <c r="N37" s="1063"/>
      <c r="O37" s="1063"/>
      <c r="P37" s="1064"/>
      <c r="Q37" s="1070">
        <v>2</v>
      </c>
      <c r="R37" s="1071"/>
      <c r="S37" s="1071"/>
      <c r="T37" s="1071"/>
      <c r="U37" s="1071"/>
      <c r="V37" s="1071">
        <v>2</v>
      </c>
      <c r="W37" s="1071"/>
      <c r="X37" s="1071"/>
      <c r="Y37" s="1071"/>
      <c r="Z37" s="1071"/>
      <c r="AA37" s="1071" t="s">
        <v>575</v>
      </c>
      <c r="AB37" s="1071"/>
      <c r="AC37" s="1071"/>
      <c r="AD37" s="1071"/>
      <c r="AE37" s="1072"/>
      <c r="AF37" s="1067" t="s">
        <v>575</v>
      </c>
      <c r="AG37" s="1068"/>
      <c r="AH37" s="1068"/>
      <c r="AI37" s="1068"/>
      <c r="AJ37" s="1069"/>
      <c r="AK37" s="1012">
        <v>2</v>
      </c>
      <c r="AL37" s="1003"/>
      <c r="AM37" s="1003"/>
      <c r="AN37" s="1003"/>
      <c r="AO37" s="1003"/>
      <c r="AP37" s="1003">
        <v>5</v>
      </c>
      <c r="AQ37" s="1003"/>
      <c r="AR37" s="1003"/>
      <c r="AS37" s="1003"/>
      <c r="AT37" s="1003"/>
      <c r="AU37" s="1003">
        <v>5</v>
      </c>
      <c r="AV37" s="1003"/>
      <c r="AW37" s="1003"/>
      <c r="AX37" s="1003"/>
      <c r="AY37" s="1003"/>
      <c r="AZ37" s="1073" t="s">
        <v>575</v>
      </c>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t="s">
        <v>573</v>
      </c>
      <c r="C38" s="1063"/>
      <c r="D38" s="1063"/>
      <c r="E38" s="1063"/>
      <c r="F38" s="1063"/>
      <c r="G38" s="1063"/>
      <c r="H38" s="1063"/>
      <c r="I38" s="1063"/>
      <c r="J38" s="1063"/>
      <c r="K38" s="1063"/>
      <c r="L38" s="1063"/>
      <c r="M38" s="1063"/>
      <c r="N38" s="1063"/>
      <c r="O38" s="1063"/>
      <c r="P38" s="1064"/>
      <c r="Q38" s="1070">
        <v>7</v>
      </c>
      <c r="R38" s="1071"/>
      <c r="S38" s="1071"/>
      <c r="T38" s="1071"/>
      <c r="U38" s="1071"/>
      <c r="V38" s="1071">
        <v>6</v>
      </c>
      <c r="W38" s="1071"/>
      <c r="X38" s="1071"/>
      <c r="Y38" s="1071"/>
      <c r="Z38" s="1071"/>
      <c r="AA38" s="1071">
        <v>1</v>
      </c>
      <c r="AB38" s="1071"/>
      <c r="AC38" s="1071"/>
      <c r="AD38" s="1071"/>
      <c r="AE38" s="1072"/>
      <c r="AF38" s="1067">
        <v>1</v>
      </c>
      <c r="AG38" s="1068"/>
      <c r="AH38" s="1068"/>
      <c r="AI38" s="1068"/>
      <c r="AJ38" s="1069"/>
      <c r="AK38" s="1012">
        <v>2</v>
      </c>
      <c r="AL38" s="1003"/>
      <c r="AM38" s="1003"/>
      <c r="AN38" s="1003"/>
      <c r="AO38" s="1003"/>
      <c r="AP38" s="1003">
        <v>24</v>
      </c>
      <c r="AQ38" s="1003"/>
      <c r="AR38" s="1003"/>
      <c r="AS38" s="1003"/>
      <c r="AT38" s="1003"/>
      <c r="AU38" s="1003">
        <v>24</v>
      </c>
      <c r="AV38" s="1003"/>
      <c r="AW38" s="1003"/>
      <c r="AX38" s="1003"/>
      <c r="AY38" s="1003"/>
      <c r="AZ38" s="1073" t="s">
        <v>575</v>
      </c>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407</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389</v>
      </c>
      <c r="B63" s="969" t="s">
        <v>408</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314</v>
      </c>
      <c r="AG63" s="991"/>
      <c r="AH63" s="991"/>
      <c r="AI63" s="991"/>
      <c r="AJ63" s="1054"/>
      <c r="AK63" s="1055"/>
      <c r="AL63" s="995"/>
      <c r="AM63" s="995"/>
      <c r="AN63" s="995"/>
      <c r="AO63" s="995"/>
      <c r="AP63" s="991">
        <v>8339</v>
      </c>
      <c r="AQ63" s="991"/>
      <c r="AR63" s="991"/>
      <c r="AS63" s="991"/>
      <c r="AT63" s="991"/>
      <c r="AU63" s="991">
        <v>4198</v>
      </c>
      <c r="AV63" s="991"/>
      <c r="AW63" s="991"/>
      <c r="AX63" s="991"/>
      <c r="AY63" s="991"/>
      <c r="AZ63" s="1049"/>
      <c r="BA63" s="1049"/>
      <c r="BB63" s="1049"/>
      <c r="BC63" s="1049"/>
      <c r="BD63" s="1049"/>
      <c r="BE63" s="992"/>
      <c r="BF63" s="992"/>
      <c r="BG63" s="992"/>
      <c r="BH63" s="992"/>
      <c r="BI63" s="993"/>
      <c r="BJ63" s="1050" t="s">
        <v>409</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411</v>
      </c>
      <c r="B66" s="1028"/>
      <c r="C66" s="1028"/>
      <c r="D66" s="1028"/>
      <c r="E66" s="1028"/>
      <c r="F66" s="1028"/>
      <c r="G66" s="1028"/>
      <c r="H66" s="1028"/>
      <c r="I66" s="1028"/>
      <c r="J66" s="1028"/>
      <c r="K66" s="1028"/>
      <c r="L66" s="1028"/>
      <c r="M66" s="1028"/>
      <c r="N66" s="1028"/>
      <c r="O66" s="1028"/>
      <c r="P66" s="1029"/>
      <c r="Q66" s="1033" t="s">
        <v>393</v>
      </c>
      <c r="R66" s="1034"/>
      <c r="S66" s="1034"/>
      <c r="T66" s="1034"/>
      <c r="U66" s="1035"/>
      <c r="V66" s="1033" t="s">
        <v>394</v>
      </c>
      <c r="W66" s="1034"/>
      <c r="X66" s="1034"/>
      <c r="Y66" s="1034"/>
      <c r="Z66" s="1035"/>
      <c r="AA66" s="1033" t="s">
        <v>395</v>
      </c>
      <c r="AB66" s="1034"/>
      <c r="AC66" s="1034"/>
      <c r="AD66" s="1034"/>
      <c r="AE66" s="1035"/>
      <c r="AF66" s="1039" t="s">
        <v>396</v>
      </c>
      <c r="AG66" s="1040"/>
      <c r="AH66" s="1040"/>
      <c r="AI66" s="1040"/>
      <c r="AJ66" s="1041"/>
      <c r="AK66" s="1033" t="s">
        <v>412</v>
      </c>
      <c r="AL66" s="1028"/>
      <c r="AM66" s="1028"/>
      <c r="AN66" s="1028"/>
      <c r="AO66" s="1029"/>
      <c r="AP66" s="1033" t="s">
        <v>413</v>
      </c>
      <c r="AQ66" s="1034"/>
      <c r="AR66" s="1034"/>
      <c r="AS66" s="1034"/>
      <c r="AT66" s="1035"/>
      <c r="AU66" s="1033" t="s">
        <v>414</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576</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577</v>
      </c>
      <c r="C69" s="1007"/>
      <c r="D69" s="1007"/>
      <c r="E69" s="1007"/>
      <c r="F69" s="1007"/>
      <c r="G69" s="1007"/>
      <c r="H69" s="1007"/>
      <c r="I69" s="1007"/>
      <c r="J69" s="1007"/>
      <c r="K69" s="1007"/>
      <c r="L69" s="1007"/>
      <c r="M69" s="1007"/>
      <c r="N69" s="1007"/>
      <c r="O69" s="1007"/>
      <c r="P69" s="1008"/>
      <c r="Q69" s="1009">
        <v>4381</v>
      </c>
      <c r="R69" s="1003"/>
      <c r="S69" s="1003"/>
      <c r="T69" s="1003"/>
      <c r="U69" s="1003"/>
      <c r="V69" s="1003">
        <v>4211</v>
      </c>
      <c r="W69" s="1003"/>
      <c r="X69" s="1003"/>
      <c r="Y69" s="1003"/>
      <c r="Z69" s="1003"/>
      <c r="AA69" s="1003">
        <v>171</v>
      </c>
      <c r="AB69" s="1003"/>
      <c r="AC69" s="1003"/>
      <c r="AD69" s="1003"/>
      <c r="AE69" s="1003"/>
      <c r="AF69" s="1003">
        <v>69</v>
      </c>
      <c r="AG69" s="1003"/>
      <c r="AH69" s="1003"/>
      <c r="AI69" s="1003"/>
      <c r="AJ69" s="1003"/>
      <c r="AK69" s="1003">
        <v>68</v>
      </c>
      <c r="AL69" s="1003"/>
      <c r="AM69" s="1003"/>
      <c r="AN69" s="1003"/>
      <c r="AO69" s="1003"/>
      <c r="AP69" s="1003">
        <v>284</v>
      </c>
      <c r="AQ69" s="1003"/>
      <c r="AR69" s="1003"/>
      <c r="AS69" s="1003"/>
      <c r="AT69" s="1003"/>
      <c r="AU69" s="1003">
        <v>133</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578</v>
      </c>
      <c r="C70" s="1007"/>
      <c r="D70" s="1007"/>
      <c r="E70" s="1007"/>
      <c r="F70" s="1007"/>
      <c r="G70" s="1007"/>
      <c r="H70" s="1007"/>
      <c r="I70" s="1007"/>
      <c r="J70" s="1007"/>
      <c r="K70" s="1007"/>
      <c r="L70" s="1007"/>
      <c r="M70" s="1007"/>
      <c r="N70" s="1007"/>
      <c r="O70" s="1007"/>
      <c r="P70" s="1008"/>
      <c r="Q70" s="1009">
        <v>115</v>
      </c>
      <c r="R70" s="1003"/>
      <c r="S70" s="1003"/>
      <c r="T70" s="1003"/>
      <c r="U70" s="1003"/>
      <c r="V70" s="1003">
        <v>113</v>
      </c>
      <c r="W70" s="1003"/>
      <c r="X70" s="1003"/>
      <c r="Y70" s="1003"/>
      <c r="Z70" s="1003"/>
      <c r="AA70" s="1003">
        <v>3</v>
      </c>
      <c r="AB70" s="1003"/>
      <c r="AC70" s="1003"/>
      <c r="AD70" s="1003"/>
      <c r="AE70" s="1003"/>
      <c r="AF70" s="1003">
        <v>16</v>
      </c>
      <c r="AG70" s="1003"/>
      <c r="AH70" s="1003"/>
      <c r="AI70" s="1003"/>
      <c r="AJ70" s="1003"/>
      <c r="AK70" s="1003" t="s">
        <v>126</v>
      </c>
      <c r="AL70" s="1003"/>
      <c r="AM70" s="1003"/>
      <c r="AN70" s="1003"/>
      <c r="AO70" s="1003"/>
      <c r="AP70" s="1003">
        <v>256</v>
      </c>
      <c r="AQ70" s="1003"/>
      <c r="AR70" s="1003"/>
      <c r="AS70" s="1003"/>
      <c r="AT70" s="1003"/>
      <c r="AU70" s="1003">
        <v>116</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579</v>
      </c>
      <c r="C71" s="1007"/>
      <c r="D71" s="1007"/>
      <c r="E71" s="1007"/>
      <c r="F71" s="1007"/>
      <c r="G71" s="1007"/>
      <c r="H71" s="1007"/>
      <c r="I71" s="1007"/>
      <c r="J71" s="1007"/>
      <c r="K71" s="1007"/>
      <c r="L71" s="1007"/>
      <c r="M71" s="1007"/>
      <c r="N71" s="1007"/>
      <c r="O71" s="1007"/>
      <c r="P71" s="1008"/>
      <c r="Q71" s="1009">
        <v>3990</v>
      </c>
      <c r="R71" s="1003"/>
      <c r="S71" s="1003"/>
      <c r="T71" s="1003"/>
      <c r="U71" s="1003"/>
      <c r="V71" s="1003">
        <v>3897</v>
      </c>
      <c r="W71" s="1003"/>
      <c r="X71" s="1003"/>
      <c r="Y71" s="1003"/>
      <c r="Z71" s="1003"/>
      <c r="AA71" s="1003">
        <v>94</v>
      </c>
      <c r="AB71" s="1003"/>
      <c r="AC71" s="1003"/>
      <c r="AD71" s="1003"/>
      <c r="AE71" s="1003"/>
      <c r="AF71" s="1003">
        <v>94</v>
      </c>
      <c r="AG71" s="1003"/>
      <c r="AH71" s="1003"/>
      <c r="AI71" s="1003"/>
      <c r="AJ71" s="1003"/>
      <c r="AK71" s="1003">
        <v>66</v>
      </c>
      <c r="AL71" s="1003"/>
      <c r="AM71" s="1003"/>
      <c r="AN71" s="1003"/>
      <c r="AO71" s="1003"/>
      <c r="AP71" s="1003" t="s">
        <v>595</v>
      </c>
      <c r="AQ71" s="1003"/>
      <c r="AR71" s="1003"/>
      <c r="AS71" s="1003"/>
      <c r="AT71" s="1003"/>
      <c r="AU71" s="1003" t="s">
        <v>595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580</v>
      </c>
      <c r="C72" s="1007"/>
      <c r="D72" s="1007"/>
      <c r="E72" s="1007"/>
      <c r="F72" s="1007"/>
      <c r="G72" s="1007"/>
      <c r="H72" s="1007"/>
      <c r="I72" s="1007"/>
      <c r="J72" s="1007"/>
      <c r="K72" s="1007"/>
      <c r="L72" s="1007"/>
      <c r="M72" s="1007"/>
      <c r="N72" s="1007"/>
      <c r="O72" s="1007"/>
      <c r="P72" s="1008"/>
      <c r="Q72" s="1009">
        <v>1447</v>
      </c>
      <c r="R72" s="1003"/>
      <c r="S72" s="1003"/>
      <c r="T72" s="1003"/>
      <c r="U72" s="1003"/>
      <c r="V72" s="1003">
        <v>1407</v>
      </c>
      <c r="W72" s="1003"/>
      <c r="X72" s="1003"/>
      <c r="Y72" s="1003"/>
      <c r="Z72" s="1003"/>
      <c r="AA72" s="1003">
        <v>39</v>
      </c>
      <c r="AB72" s="1003"/>
      <c r="AC72" s="1003"/>
      <c r="AD72" s="1003"/>
      <c r="AE72" s="1003"/>
      <c r="AF72" s="1003">
        <v>39</v>
      </c>
      <c r="AG72" s="1003"/>
      <c r="AH72" s="1003"/>
      <c r="AI72" s="1003"/>
      <c r="AJ72" s="1003"/>
      <c r="AK72" s="1003">
        <v>15</v>
      </c>
      <c r="AL72" s="1003"/>
      <c r="AM72" s="1003"/>
      <c r="AN72" s="1003"/>
      <c r="AO72" s="1003"/>
      <c r="AP72" s="1003" t="s">
        <v>595</v>
      </c>
      <c r="AQ72" s="1003"/>
      <c r="AR72" s="1003"/>
      <c r="AS72" s="1003"/>
      <c r="AT72" s="1003"/>
      <c r="AU72" s="1003" t="s">
        <v>595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581</v>
      </c>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v>16232</v>
      </c>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577</v>
      </c>
      <c r="C74" s="1007"/>
      <c r="D74" s="1007"/>
      <c r="E74" s="1007"/>
      <c r="F74" s="1007"/>
      <c r="G74" s="1007"/>
      <c r="H74" s="1007"/>
      <c r="I74" s="1007"/>
      <c r="J74" s="1007"/>
      <c r="K74" s="1007"/>
      <c r="L74" s="1007"/>
      <c r="M74" s="1007"/>
      <c r="N74" s="1007"/>
      <c r="O74" s="1007"/>
      <c r="P74" s="1008"/>
      <c r="Q74" s="1009">
        <v>347</v>
      </c>
      <c r="R74" s="1003"/>
      <c r="S74" s="1003"/>
      <c r="T74" s="1003"/>
      <c r="U74" s="1003"/>
      <c r="V74" s="1003">
        <v>294</v>
      </c>
      <c r="W74" s="1003"/>
      <c r="X74" s="1003"/>
      <c r="Y74" s="1003"/>
      <c r="Z74" s="1003"/>
      <c r="AA74" s="1003">
        <v>54</v>
      </c>
      <c r="AB74" s="1003"/>
      <c r="AC74" s="1003"/>
      <c r="AD74" s="1003"/>
      <c r="AE74" s="1003"/>
      <c r="AF74" s="1003">
        <v>54</v>
      </c>
      <c r="AG74" s="1003"/>
      <c r="AH74" s="1003"/>
      <c r="AI74" s="1003"/>
      <c r="AJ74" s="1003"/>
      <c r="AK74" s="1003">
        <v>135</v>
      </c>
      <c r="AL74" s="1003"/>
      <c r="AM74" s="1003"/>
      <c r="AN74" s="1003"/>
      <c r="AO74" s="1003"/>
      <c r="AP74" s="1003" t="s">
        <v>595</v>
      </c>
      <c r="AQ74" s="1003"/>
      <c r="AR74" s="1003"/>
      <c r="AS74" s="1003"/>
      <c r="AT74" s="1003"/>
      <c r="AU74" s="1003" t="s">
        <v>595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582</v>
      </c>
      <c r="C75" s="1007"/>
      <c r="D75" s="1007"/>
      <c r="E75" s="1007"/>
      <c r="F75" s="1007"/>
      <c r="G75" s="1007"/>
      <c r="H75" s="1007"/>
      <c r="I75" s="1007"/>
      <c r="J75" s="1007"/>
      <c r="K75" s="1007"/>
      <c r="L75" s="1007"/>
      <c r="M75" s="1007"/>
      <c r="N75" s="1007"/>
      <c r="O75" s="1007"/>
      <c r="P75" s="1008"/>
      <c r="Q75" s="1010">
        <v>304201</v>
      </c>
      <c r="R75" s="1011"/>
      <c r="S75" s="1011"/>
      <c r="T75" s="1011"/>
      <c r="U75" s="1012"/>
      <c r="V75" s="1013">
        <v>288028</v>
      </c>
      <c r="W75" s="1011"/>
      <c r="X75" s="1011"/>
      <c r="Y75" s="1011"/>
      <c r="Z75" s="1012"/>
      <c r="AA75" s="1013">
        <v>16173</v>
      </c>
      <c r="AB75" s="1011"/>
      <c r="AC75" s="1011"/>
      <c r="AD75" s="1011"/>
      <c r="AE75" s="1012"/>
      <c r="AF75" s="1013">
        <v>16179</v>
      </c>
      <c r="AG75" s="1011"/>
      <c r="AH75" s="1011"/>
      <c r="AI75" s="1011"/>
      <c r="AJ75" s="1012"/>
      <c r="AK75" s="1013">
        <v>0</v>
      </c>
      <c r="AL75" s="1011"/>
      <c r="AM75" s="1011"/>
      <c r="AN75" s="1011"/>
      <c r="AO75" s="1012"/>
      <c r="AP75" s="1013" t="s">
        <v>595</v>
      </c>
      <c r="AQ75" s="1011"/>
      <c r="AR75" s="1011"/>
      <c r="AS75" s="1011"/>
      <c r="AT75" s="1012"/>
      <c r="AU75" s="1013" t="s">
        <v>595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583</v>
      </c>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v>939</v>
      </c>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577</v>
      </c>
      <c r="C77" s="1007"/>
      <c r="D77" s="1007"/>
      <c r="E77" s="1007"/>
      <c r="F77" s="1007"/>
      <c r="G77" s="1007"/>
      <c r="H77" s="1007"/>
      <c r="I77" s="1007"/>
      <c r="J77" s="1007"/>
      <c r="K77" s="1007"/>
      <c r="L77" s="1007"/>
      <c r="M77" s="1007"/>
      <c r="N77" s="1007"/>
      <c r="O77" s="1007"/>
      <c r="P77" s="1008"/>
      <c r="Q77" s="1010">
        <v>6522</v>
      </c>
      <c r="R77" s="1011"/>
      <c r="S77" s="1011"/>
      <c r="T77" s="1011"/>
      <c r="U77" s="1012"/>
      <c r="V77" s="1013">
        <v>5585</v>
      </c>
      <c r="W77" s="1011"/>
      <c r="X77" s="1011"/>
      <c r="Y77" s="1011"/>
      <c r="Z77" s="1012"/>
      <c r="AA77" s="1013">
        <v>937</v>
      </c>
      <c r="AB77" s="1011"/>
      <c r="AC77" s="1011"/>
      <c r="AD77" s="1011"/>
      <c r="AE77" s="1012"/>
      <c r="AF77" s="1013">
        <v>937</v>
      </c>
      <c r="AG77" s="1011"/>
      <c r="AH77" s="1011"/>
      <c r="AI77" s="1011"/>
      <c r="AJ77" s="1012"/>
      <c r="AK77" s="1013">
        <v>7</v>
      </c>
      <c r="AL77" s="1011"/>
      <c r="AM77" s="1011"/>
      <c r="AN77" s="1011"/>
      <c r="AO77" s="1012"/>
      <c r="AP77" s="1013" t="s">
        <v>595</v>
      </c>
      <c r="AQ77" s="1011"/>
      <c r="AR77" s="1011"/>
      <c r="AS77" s="1011"/>
      <c r="AT77" s="1012"/>
      <c r="AU77" s="1013" t="s">
        <v>595</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584</v>
      </c>
      <c r="C78" s="1007"/>
      <c r="D78" s="1007"/>
      <c r="E78" s="1007"/>
      <c r="F78" s="1007"/>
      <c r="G78" s="1007"/>
      <c r="H78" s="1007"/>
      <c r="I78" s="1007"/>
      <c r="J78" s="1007"/>
      <c r="K78" s="1007"/>
      <c r="L78" s="1007"/>
      <c r="M78" s="1007"/>
      <c r="N78" s="1007"/>
      <c r="O78" s="1007"/>
      <c r="P78" s="1008"/>
      <c r="Q78" s="1009">
        <v>13</v>
      </c>
      <c r="R78" s="1003"/>
      <c r="S78" s="1003"/>
      <c r="T78" s="1003"/>
      <c r="U78" s="1003"/>
      <c r="V78" s="1003">
        <v>11</v>
      </c>
      <c r="W78" s="1003"/>
      <c r="X78" s="1003"/>
      <c r="Y78" s="1003"/>
      <c r="Z78" s="1003"/>
      <c r="AA78" s="1003">
        <v>2</v>
      </c>
      <c r="AB78" s="1003"/>
      <c r="AC78" s="1003"/>
      <c r="AD78" s="1003"/>
      <c r="AE78" s="1003"/>
      <c r="AF78" s="1003">
        <v>2</v>
      </c>
      <c r="AG78" s="1003"/>
      <c r="AH78" s="1003"/>
      <c r="AI78" s="1003"/>
      <c r="AJ78" s="1003"/>
      <c r="AK78" s="1003">
        <v>0</v>
      </c>
      <c r="AL78" s="1003"/>
      <c r="AM78" s="1003"/>
      <c r="AN78" s="1003"/>
      <c r="AO78" s="1003"/>
      <c r="AP78" s="1003" t="s">
        <v>595</v>
      </c>
      <c r="AQ78" s="1003"/>
      <c r="AR78" s="1003"/>
      <c r="AS78" s="1003"/>
      <c r="AT78" s="1003"/>
      <c r="AU78" s="1003" t="s">
        <v>595</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585</v>
      </c>
      <c r="C79" s="1007"/>
      <c r="D79" s="1007"/>
      <c r="E79" s="1007"/>
      <c r="F79" s="1007"/>
      <c r="G79" s="1007"/>
      <c r="H79" s="1007"/>
      <c r="I79" s="1007"/>
      <c r="J79" s="1007"/>
      <c r="K79" s="1007"/>
      <c r="L79" s="1007"/>
      <c r="M79" s="1007"/>
      <c r="N79" s="1007"/>
      <c r="O79" s="1007"/>
      <c r="P79" s="1008"/>
      <c r="Q79" s="1009">
        <v>38</v>
      </c>
      <c r="R79" s="1003"/>
      <c r="S79" s="1003"/>
      <c r="T79" s="1003"/>
      <c r="U79" s="1003"/>
      <c r="V79" s="1003">
        <v>31</v>
      </c>
      <c r="W79" s="1003"/>
      <c r="X79" s="1003"/>
      <c r="Y79" s="1003"/>
      <c r="Z79" s="1003"/>
      <c r="AA79" s="1003">
        <v>7</v>
      </c>
      <c r="AB79" s="1003"/>
      <c r="AC79" s="1003"/>
      <c r="AD79" s="1003"/>
      <c r="AE79" s="1003"/>
      <c r="AF79" s="1003">
        <v>4</v>
      </c>
      <c r="AG79" s="1003"/>
      <c r="AH79" s="1003"/>
      <c r="AI79" s="1003"/>
      <c r="AJ79" s="1003"/>
      <c r="AK79" s="1003">
        <v>17</v>
      </c>
      <c r="AL79" s="1003"/>
      <c r="AM79" s="1003"/>
      <c r="AN79" s="1003"/>
      <c r="AO79" s="1003"/>
      <c r="AP79" s="1003" t="s">
        <v>595</v>
      </c>
      <c r="AQ79" s="1003"/>
      <c r="AR79" s="1003"/>
      <c r="AS79" s="1003"/>
      <c r="AT79" s="1003"/>
      <c r="AU79" s="1003" t="s">
        <v>595</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586</v>
      </c>
      <c r="C80" s="1007"/>
      <c r="D80" s="1007"/>
      <c r="E80" s="1007"/>
      <c r="F80" s="1007"/>
      <c r="G80" s="1007"/>
      <c r="H80" s="1007"/>
      <c r="I80" s="1007"/>
      <c r="J80" s="1007"/>
      <c r="K80" s="1007"/>
      <c r="L80" s="1007"/>
      <c r="M80" s="1007"/>
      <c r="N80" s="1007"/>
      <c r="O80" s="1007"/>
      <c r="P80" s="1008"/>
      <c r="Q80" s="1009">
        <v>4489</v>
      </c>
      <c r="R80" s="1003"/>
      <c r="S80" s="1003"/>
      <c r="T80" s="1003"/>
      <c r="U80" s="1003"/>
      <c r="V80" s="1003">
        <v>4336</v>
      </c>
      <c r="W80" s="1003"/>
      <c r="X80" s="1003"/>
      <c r="Y80" s="1003"/>
      <c r="Z80" s="1003"/>
      <c r="AA80" s="1003">
        <v>154</v>
      </c>
      <c r="AB80" s="1003"/>
      <c r="AC80" s="1003"/>
      <c r="AD80" s="1003"/>
      <c r="AE80" s="1003"/>
      <c r="AF80" s="1003">
        <v>154</v>
      </c>
      <c r="AG80" s="1003"/>
      <c r="AH80" s="1003"/>
      <c r="AI80" s="1003"/>
      <c r="AJ80" s="1003"/>
      <c r="AK80" s="1003" t="s">
        <v>126</v>
      </c>
      <c r="AL80" s="1003"/>
      <c r="AM80" s="1003"/>
      <c r="AN80" s="1003"/>
      <c r="AO80" s="1003"/>
      <c r="AP80" s="1003" t="s">
        <v>595</v>
      </c>
      <c r="AQ80" s="1003"/>
      <c r="AR80" s="1003"/>
      <c r="AS80" s="1003"/>
      <c r="AT80" s="1003"/>
      <c r="AU80" s="1003">
        <v>1</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587</v>
      </c>
      <c r="C81" s="1007"/>
      <c r="D81" s="1007"/>
      <c r="E81" s="1007"/>
      <c r="F81" s="1007"/>
      <c r="G81" s="1007"/>
      <c r="H81" s="1007"/>
      <c r="I81" s="1007"/>
      <c r="J81" s="1007"/>
      <c r="K81" s="1007"/>
      <c r="L81" s="1007"/>
      <c r="M81" s="1007"/>
      <c r="N81" s="1007"/>
      <c r="O81" s="1007"/>
      <c r="P81" s="1008"/>
      <c r="Q81" s="1009">
        <v>192</v>
      </c>
      <c r="R81" s="1003"/>
      <c r="S81" s="1003"/>
      <c r="T81" s="1003"/>
      <c r="U81" s="1003"/>
      <c r="V81" s="1003">
        <v>184</v>
      </c>
      <c r="W81" s="1003"/>
      <c r="X81" s="1003"/>
      <c r="Y81" s="1003"/>
      <c r="Z81" s="1003"/>
      <c r="AA81" s="1003">
        <v>7</v>
      </c>
      <c r="AB81" s="1003"/>
      <c r="AC81" s="1003"/>
      <c r="AD81" s="1003"/>
      <c r="AE81" s="1003"/>
      <c r="AF81" s="1003">
        <v>7</v>
      </c>
      <c r="AG81" s="1003"/>
      <c r="AH81" s="1003"/>
      <c r="AI81" s="1003"/>
      <c r="AJ81" s="1003"/>
      <c r="AK81" s="1003" t="s">
        <v>126</v>
      </c>
      <c r="AL81" s="1003"/>
      <c r="AM81" s="1003"/>
      <c r="AN81" s="1003"/>
      <c r="AO81" s="1003"/>
      <c r="AP81" s="1003" t="s">
        <v>595</v>
      </c>
      <c r="AQ81" s="1003"/>
      <c r="AR81" s="1003"/>
      <c r="AS81" s="1003"/>
      <c r="AT81" s="1003"/>
      <c r="AU81" s="1003" t="s">
        <v>595</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389</v>
      </c>
      <c r="B88" s="969" t="s">
        <v>415</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17555</v>
      </c>
      <c r="AG88" s="991"/>
      <c r="AH88" s="991"/>
      <c r="AI88" s="991"/>
      <c r="AJ88" s="991"/>
      <c r="AK88" s="995"/>
      <c r="AL88" s="995"/>
      <c r="AM88" s="995"/>
      <c r="AN88" s="995"/>
      <c r="AO88" s="995"/>
      <c r="AP88" s="991">
        <v>594</v>
      </c>
      <c r="AQ88" s="991"/>
      <c r="AR88" s="991"/>
      <c r="AS88" s="991"/>
      <c r="AT88" s="991"/>
      <c r="AU88" s="991">
        <v>250</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69" t="s">
        <v>416</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106</v>
      </c>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417</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418</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421</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422</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423</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424</v>
      </c>
      <c r="AB109" s="928"/>
      <c r="AC109" s="928"/>
      <c r="AD109" s="928"/>
      <c r="AE109" s="929"/>
      <c r="AF109" s="930" t="s">
        <v>425</v>
      </c>
      <c r="AG109" s="928"/>
      <c r="AH109" s="928"/>
      <c r="AI109" s="928"/>
      <c r="AJ109" s="929"/>
      <c r="AK109" s="930" t="s">
        <v>303</v>
      </c>
      <c r="AL109" s="928"/>
      <c r="AM109" s="928"/>
      <c r="AN109" s="928"/>
      <c r="AO109" s="929"/>
      <c r="AP109" s="930" t="s">
        <v>426</v>
      </c>
      <c r="AQ109" s="928"/>
      <c r="AR109" s="928"/>
      <c r="AS109" s="928"/>
      <c r="AT109" s="961"/>
      <c r="AU109" s="927" t="s">
        <v>423</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424</v>
      </c>
      <c r="BR109" s="928"/>
      <c r="BS109" s="928"/>
      <c r="BT109" s="928"/>
      <c r="BU109" s="929"/>
      <c r="BV109" s="930" t="s">
        <v>425</v>
      </c>
      <c r="BW109" s="928"/>
      <c r="BX109" s="928"/>
      <c r="BY109" s="928"/>
      <c r="BZ109" s="929"/>
      <c r="CA109" s="930" t="s">
        <v>303</v>
      </c>
      <c r="CB109" s="928"/>
      <c r="CC109" s="928"/>
      <c r="CD109" s="928"/>
      <c r="CE109" s="929"/>
      <c r="CF109" s="968" t="s">
        <v>426</v>
      </c>
      <c r="CG109" s="968"/>
      <c r="CH109" s="968"/>
      <c r="CI109" s="968"/>
      <c r="CJ109" s="968"/>
      <c r="CK109" s="930" t="s">
        <v>427</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424</v>
      </c>
      <c r="DH109" s="928"/>
      <c r="DI109" s="928"/>
      <c r="DJ109" s="928"/>
      <c r="DK109" s="929"/>
      <c r="DL109" s="930" t="s">
        <v>425</v>
      </c>
      <c r="DM109" s="928"/>
      <c r="DN109" s="928"/>
      <c r="DO109" s="928"/>
      <c r="DP109" s="929"/>
      <c r="DQ109" s="930" t="s">
        <v>303</v>
      </c>
      <c r="DR109" s="928"/>
      <c r="DS109" s="928"/>
      <c r="DT109" s="928"/>
      <c r="DU109" s="929"/>
      <c r="DV109" s="930" t="s">
        <v>426</v>
      </c>
      <c r="DW109" s="928"/>
      <c r="DX109" s="928"/>
      <c r="DY109" s="928"/>
      <c r="DZ109" s="961"/>
    </row>
    <row r="110" spans="1:131" s="221" customFormat="1" ht="26.25" customHeight="1" x14ac:dyDescent="0.15">
      <c r="A110" s="839" t="s">
        <v>428</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1344610</v>
      </c>
      <c r="AB110" s="921"/>
      <c r="AC110" s="921"/>
      <c r="AD110" s="921"/>
      <c r="AE110" s="922"/>
      <c r="AF110" s="923">
        <v>1448603</v>
      </c>
      <c r="AG110" s="921"/>
      <c r="AH110" s="921"/>
      <c r="AI110" s="921"/>
      <c r="AJ110" s="922"/>
      <c r="AK110" s="923">
        <v>1643291</v>
      </c>
      <c r="AL110" s="921"/>
      <c r="AM110" s="921"/>
      <c r="AN110" s="921"/>
      <c r="AO110" s="922"/>
      <c r="AP110" s="924">
        <v>31</v>
      </c>
      <c r="AQ110" s="925"/>
      <c r="AR110" s="925"/>
      <c r="AS110" s="925"/>
      <c r="AT110" s="926"/>
      <c r="AU110" s="962" t="s">
        <v>73</v>
      </c>
      <c r="AV110" s="963"/>
      <c r="AW110" s="963"/>
      <c r="AX110" s="963"/>
      <c r="AY110" s="963"/>
      <c r="AZ110" s="892" t="s">
        <v>429</v>
      </c>
      <c r="BA110" s="840"/>
      <c r="BB110" s="840"/>
      <c r="BC110" s="840"/>
      <c r="BD110" s="840"/>
      <c r="BE110" s="840"/>
      <c r="BF110" s="840"/>
      <c r="BG110" s="840"/>
      <c r="BH110" s="840"/>
      <c r="BI110" s="840"/>
      <c r="BJ110" s="840"/>
      <c r="BK110" s="840"/>
      <c r="BL110" s="840"/>
      <c r="BM110" s="840"/>
      <c r="BN110" s="840"/>
      <c r="BO110" s="840"/>
      <c r="BP110" s="841"/>
      <c r="BQ110" s="893">
        <v>14754403</v>
      </c>
      <c r="BR110" s="874"/>
      <c r="BS110" s="874"/>
      <c r="BT110" s="874"/>
      <c r="BU110" s="874"/>
      <c r="BV110" s="874">
        <v>17170804</v>
      </c>
      <c r="BW110" s="874"/>
      <c r="BX110" s="874"/>
      <c r="BY110" s="874"/>
      <c r="BZ110" s="874"/>
      <c r="CA110" s="874">
        <v>18055785</v>
      </c>
      <c r="CB110" s="874"/>
      <c r="CC110" s="874"/>
      <c r="CD110" s="874"/>
      <c r="CE110" s="874"/>
      <c r="CF110" s="898">
        <v>340.4</v>
      </c>
      <c r="CG110" s="899"/>
      <c r="CH110" s="899"/>
      <c r="CI110" s="899"/>
      <c r="CJ110" s="899"/>
      <c r="CK110" s="958" t="s">
        <v>430</v>
      </c>
      <c r="CL110" s="851"/>
      <c r="CM110" s="892" t="s">
        <v>431</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126</v>
      </c>
      <c r="DH110" s="874"/>
      <c r="DI110" s="874"/>
      <c r="DJ110" s="874"/>
      <c r="DK110" s="874"/>
      <c r="DL110" s="874" t="s">
        <v>126</v>
      </c>
      <c r="DM110" s="874"/>
      <c r="DN110" s="874"/>
      <c r="DO110" s="874"/>
      <c r="DP110" s="874"/>
      <c r="DQ110" s="874" t="s">
        <v>126</v>
      </c>
      <c r="DR110" s="874"/>
      <c r="DS110" s="874"/>
      <c r="DT110" s="874"/>
      <c r="DU110" s="874"/>
      <c r="DV110" s="875" t="s">
        <v>409</v>
      </c>
      <c r="DW110" s="875"/>
      <c r="DX110" s="875"/>
      <c r="DY110" s="875"/>
      <c r="DZ110" s="876"/>
    </row>
    <row r="111" spans="1:131" s="221" customFormat="1" ht="26.25" customHeight="1" x14ac:dyDescent="0.15">
      <c r="A111" s="806" t="s">
        <v>432</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126</v>
      </c>
      <c r="AB111" s="951"/>
      <c r="AC111" s="951"/>
      <c r="AD111" s="951"/>
      <c r="AE111" s="952"/>
      <c r="AF111" s="953" t="s">
        <v>126</v>
      </c>
      <c r="AG111" s="951"/>
      <c r="AH111" s="951"/>
      <c r="AI111" s="951"/>
      <c r="AJ111" s="952"/>
      <c r="AK111" s="953" t="s">
        <v>126</v>
      </c>
      <c r="AL111" s="951"/>
      <c r="AM111" s="951"/>
      <c r="AN111" s="951"/>
      <c r="AO111" s="952"/>
      <c r="AP111" s="954" t="s">
        <v>126</v>
      </c>
      <c r="AQ111" s="955"/>
      <c r="AR111" s="955"/>
      <c r="AS111" s="955"/>
      <c r="AT111" s="956"/>
      <c r="AU111" s="964"/>
      <c r="AV111" s="965"/>
      <c r="AW111" s="965"/>
      <c r="AX111" s="965"/>
      <c r="AY111" s="965"/>
      <c r="AZ111" s="847" t="s">
        <v>433</v>
      </c>
      <c r="BA111" s="784"/>
      <c r="BB111" s="784"/>
      <c r="BC111" s="784"/>
      <c r="BD111" s="784"/>
      <c r="BE111" s="784"/>
      <c r="BF111" s="784"/>
      <c r="BG111" s="784"/>
      <c r="BH111" s="784"/>
      <c r="BI111" s="784"/>
      <c r="BJ111" s="784"/>
      <c r="BK111" s="784"/>
      <c r="BL111" s="784"/>
      <c r="BM111" s="784"/>
      <c r="BN111" s="784"/>
      <c r="BO111" s="784"/>
      <c r="BP111" s="785"/>
      <c r="BQ111" s="848" t="s">
        <v>409</v>
      </c>
      <c r="BR111" s="849"/>
      <c r="BS111" s="849"/>
      <c r="BT111" s="849"/>
      <c r="BU111" s="849"/>
      <c r="BV111" s="849" t="s">
        <v>409</v>
      </c>
      <c r="BW111" s="849"/>
      <c r="BX111" s="849"/>
      <c r="BY111" s="849"/>
      <c r="BZ111" s="849"/>
      <c r="CA111" s="849" t="s">
        <v>409</v>
      </c>
      <c r="CB111" s="849"/>
      <c r="CC111" s="849"/>
      <c r="CD111" s="849"/>
      <c r="CE111" s="849"/>
      <c r="CF111" s="907" t="s">
        <v>409</v>
      </c>
      <c r="CG111" s="908"/>
      <c r="CH111" s="908"/>
      <c r="CI111" s="908"/>
      <c r="CJ111" s="908"/>
      <c r="CK111" s="959"/>
      <c r="CL111" s="853"/>
      <c r="CM111" s="847" t="s">
        <v>434</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409</v>
      </c>
      <c r="DH111" s="849"/>
      <c r="DI111" s="849"/>
      <c r="DJ111" s="849"/>
      <c r="DK111" s="849"/>
      <c r="DL111" s="849" t="s">
        <v>409</v>
      </c>
      <c r="DM111" s="849"/>
      <c r="DN111" s="849"/>
      <c r="DO111" s="849"/>
      <c r="DP111" s="849"/>
      <c r="DQ111" s="849" t="s">
        <v>126</v>
      </c>
      <c r="DR111" s="849"/>
      <c r="DS111" s="849"/>
      <c r="DT111" s="849"/>
      <c r="DU111" s="849"/>
      <c r="DV111" s="826" t="s">
        <v>409</v>
      </c>
      <c r="DW111" s="826"/>
      <c r="DX111" s="826"/>
      <c r="DY111" s="826"/>
      <c r="DZ111" s="827"/>
    </row>
    <row r="112" spans="1:131" s="221" customFormat="1" ht="26.25" customHeight="1" x14ac:dyDescent="0.15">
      <c r="A112" s="944" t="s">
        <v>435</v>
      </c>
      <c r="B112" s="945"/>
      <c r="C112" s="784" t="s">
        <v>436</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409</v>
      </c>
      <c r="AB112" s="812"/>
      <c r="AC112" s="812"/>
      <c r="AD112" s="812"/>
      <c r="AE112" s="813"/>
      <c r="AF112" s="814" t="s">
        <v>409</v>
      </c>
      <c r="AG112" s="812"/>
      <c r="AH112" s="812"/>
      <c r="AI112" s="812"/>
      <c r="AJ112" s="813"/>
      <c r="AK112" s="814" t="s">
        <v>409</v>
      </c>
      <c r="AL112" s="812"/>
      <c r="AM112" s="812"/>
      <c r="AN112" s="812"/>
      <c r="AO112" s="813"/>
      <c r="AP112" s="856" t="s">
        <v>409</v>
      </c>
      <c r="AQ112" s="857"/>
      <c r="AR112" s="857"/>
      <c r="AS112" s="857"/>
      <c r="AT112" s="858"/>
      <c r="AU112" s="964"/>
      <c r="AV112" s="965"/>
      <c r="AW112" s="965"/>
      <c r="AX112" s="965"/>
      <c r="AY112" s="965"/>
      <c r="AZ112" s="847" t="s">
        <v>437</v>
      </c>
      <c r="BA112" s="784"/>
      <c r="BB112" s="784"/>
      <c r="BC112" s="784"/>
      <c r="BD112" s="784"/>
      <c r="BE112" s="784"/>
      <c r="BF112" s="784"/>
      <c r="BG112" s="784"/>
      <c r="BH112" s="784"/>
      <c r="BI112" s="784"/>
      <c r="BJ112" s="784"/>
      <c r="BK112" s="784"/>
      <c r="BL112" s="784"/>
      <c r="BM112" s="784"/>
      <c r="BN112" s="784"/>
      <c r="BO112" s="784"/>
      <c r="BP112" s="785"/>
      <c r="BQ112" s="848">
        <v>4455342</v>
      </c>
      <c r="BR112" s="849"/>
      <c r="BS112" s="849"/>
      <c r="BT112" s="849"/>
      <c r="BU112" s="849"/>
      <c r="BV112" s="849">
        <v>4272229</v>
      </c>
      <c r="BW112" s="849"/>
      <c r="BX112" s="849"/>
      <c r="BY112" s="849"/>
      <c r="BZ112" s="849"/>
      <c r="CA112" s="849">
        <v>4197959</v>
      </c>
      <c r="CB112" s="849"/>
      <c r="CC112" s="849"/>
      <c r="CD112" s="849"/>
      <c r="CE112" s="849"/>
      <c r="CF112" s="907">
        <v>79.099999999999994</v>
      </c>
      <c r="CG112" s="908"/>
      <c r="CH112" s="908"/>
      <c r="CI112" s="908"/>
      <c r="CJ112" s="908"/>
      <c r="CK112" s="959"/>
      <c r="CL112" s="853"/>
      <c r="CM112" s="847" t="s">
        <v>438</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409</v>
      </c>
      <c r="DH112" s="849"/>
      <c r="DI112" s="849"/>
      <c r="DJ112" s="849"/>
      <c r="DK112" s="849"/>
      <c r="DL112" s="849" t="s">
        <v>409</v>
      </c>
      <c r="DM112" s="849"/>
      <c r="DN112" s="849"/>
      <c r="DO112" s="849"/>
      <c r="DP112" s="849"/>
      <c r="DQ112" s="849" t="s">
        <v>409</v>
      </c>
      <c r="DR112" s="849"/>
      <c r="DS112" s="849"/>
      <c r="DT112" s="849"/>
      <c r="DU112" s="849"/>
      <c r="DV112" s="826" t="s">
        <v>409</v>
      </c>
      <c r="DW112" s="826"/>
      <c r="DX112" s="826"/>
      <c r="DY112" s="826"/>
      <c r="DZ112" s="827"/>
    </row>
    <row r="113" spans="1:130" s="221" customFormat="1" ht="26.25" customHeight="1" x14ac:dyDescent="0.15">
      <c r="A113" s="946"/>
      <c r="B113" s="947"/>
      <c r="C113" s="784" t="s">
        <v>439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368151</v>
      </c>
      <c r="AB113" s="951"/>
      <c r="AC113" s="951"/>
      <c r="AD113" s="951"/>
      <c r="AE113" s="952"/>
      <c r="AF113" s="953">
        <v>363387</v>
      </c>
      <c r="AG113" s="951"/>
      <c r="AH113" s="951"/>
      <c r="AI113" s="951"/>
      <c r="AJ113" s="952"/>
      <c r="AK113" s="953">
        <v>408382</v>
      </c>
      <c r="AL113" s="951"/>
      <c r="AM113" s="951"/>
      <c r="AN113" s="951"/>
      <c r="AO113" s="952"/>
      <c r="AP113" s="954">
        <v>7.7</v>
      </c>
      <c r="AQ113" s="955"/>
      <c r="AR113" s="955"/>
      <c r="AS113" s="955"/>
      <c r="AT113" s="956"/>
      <c r="AU113" s="964"/>
      <c r="AV113" s="965"/>
      <c r="AW113" s="965"/>
      <c r="AX113" s="965"/>
      <c r="AY113" s="965"/>
      <c r="AZ113" s="847" t="s">
        <v>440</v>
      </c>
      <c r="BA113" s="784"/>
      <c r="BB113" s="784"/>
      <c r="BC113" s="784"/>
      <c r="BD113" s="784"/>
      <c r="BE113" s="784"/>
      <c r="BF113" s="784"/>
      <c r="BG113" s="784"/>
      <c r="BH113" s="784"/>
      <c r="BI113" s="784"/>
      <c r="BJ113" s="784"/>
      <c r="BK113" s="784"/>
      <c r="BL113" s="784"/>
      <c r="BM113" s="784"/>
      <c r="BN113" s="784"/>
      <c r="BO113" s="784"/>
      <c r="BP113" s="785"/>
      <c r="BQ113" s="848">
        <v>258153</v>
      </c>
      <c r="BR113" s="849"/>
      <c r="BS113" s="849"/>
      <c r="BT113" s="849"/>
      <c r="BU113" s="849"/>
      <c r="BV113" s="849">
        <v>214224</v>
      </c>
      <c r="BW113" s="849"/>
      <c r="BX113" s="849"/>
      <c r="BY113" s="849"/>
      <c r="BZ113" s="849"/>
      <c r="CA113" s="849">
        <v>249684</v>
      </c>
      <c r="CB113" s="849"/>
      <c r="CC113" s="849"/>
      <c r="CD113" s="849"/>
      <c r="CE113" s="849"/>
      <c r="CF113" s="907">
        <v>4.7</v>
      </c>
      <c r="CG113" s="908"/>
      <c r="CH113" s="908"/>
      <c r="CI113" s="908"/>
      <c r="CJ113" s="908"/>
      <c r="CK113" s="959"/>
      <c r="CL113" s="853"/>
      <c r="CM113" s="847" t="s">
        <v>441</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409</v>
      </c>
      <c r="DH113" s="812"/>
      <c r="DI113" s="812"/>
      <c r="DJ113" s="812"/>
      <c r="DK113" s="813"/>
      <c r="DL113" s="814" t="s">
        <v>409</v>
      </c>
      <c r="DM113" s="812"/>
      <c r="DN113" s="812"/>
      <c r="DO113" s="812"/>
      <c r="DP113" s="813"/>
      <c r="DQ113" s="814" t="s">
        <v>409</v>
      </c>
      <c r="DR113" s="812"/>
      <c r="DS113" s="812"/>
      <c r="DT113" s="812"/>
      <c r="DU113" s="813"/>
      <c r="DV113" s="856" t="s">
        <v>409</v>
      </c>
      <c r="DW113" s="857"/>
      <c r="DX113" s="857"/>
      <c r="DY113" s="857"/>
      <c r="DZ113" s="858"/>
    </row>
    <row r="114" spans="1:130" s="221" customFormat="1" ht="26.25" customHeight="1" x14ac:dyDescent="0.15">
      <c r="A114" s="946"/>
      <c r="B114" s="947"/>
      <c r="C114" s="784" t="s">
        <v>442</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45373</v>
      </c>
      <c r="AB114" s="812"/>
      <c r="AC114" s="812"/>
      <c r="AD114" s="812"/>
      <c r="AE114" s="813"/>
      <c r="AF114" s="814">
        <v>46261</v>
      </c>
      <c r="AG114" s="812"/>
      <c r="AH114" s="812"/>
      <c r="AI114" s="812"/>
      <c r="AJ114" s="813"/>
      <c r="AK114" s="814">
        <v>46214</v>
      </c>
      <c r="AL114" s="812"/>
      <c r="AM114" s="812"/>
      <c r="AN114" s="812"/>
      <c r="AO114" s="813"/>
      <c r="AP114" s="856">
        <v>0.9</v>
      </c>
      <c r="AQ114" s="857"/>
      <c r="AR114" s="857"/>
      <c r="AS114" s="857"/>
      <c r="AT114" s="858"/>
      <c r="AU114" s="964"/>
      <c r="AV114" s="965"/>
      <c r="AW114" s="965"/>
      <c r="AX114" s="965"/>
      <c r="AY114" s="965"/>
      <c r="AZ114" s="847" t="s">
        <v>443</v>
      </c>
      <c r="BA114" s="784"/>
      <c r="BB114" s="784"/>
      <c r="BC114" s="784"/>
      <c r="BD114" s="784"/>
      <c r="BE114" s="784"/>
      <c r="BF114" s="784"/>
      <c r="BG114" s="784"/>
      <c r="BH114" s="784"/>
      <c r="BI114" s="784"/>
      <c r="BJ114" s="784"/>
      <c r="BK114" s="784"/>
      <c r="BL114" s="784"/>
      <c r="BM114" s="784"/>
      <c r="BN114" s="784"/>
      <c r="BO114" s="784"/>
      <c r="BP114" s="785"/>
      <c r="BQ114" s="848">
        <v>1824839</v>
      </c>
      <c r="BR114" s="849"/>
      <c r="BS114" s="849"/>
      <c r="BT114" s="849"/>
      <c r="BU114" s="849"/>
      <c r="BV114" s="849">
        <v>1820406</v>
      </c>
      <c r="BW114" s="849"/>
      <c r="BX114" s="849"/>
      <c r="BY114" s="849"/>
      <c r="BZ114" s="849"/>
      <c r="CA114" s="849">
        <v>1793441</v>
      </c>
      <c r="CB114" s="849"/>
      <c r="CC114" s="849"/>
      <c r="CD114" s="849"/>
      <c r="CE114" s="849"/>
      <c r="CF114" s="907">
        <v>33.799999999999997</v>
      </c>
      <c r="CG114" s="908"/>
      <c r="CH114" s="908"/>
      <c r="CI114" s="908"/>
      <c r="CJ114" s="908"/>
      <c r="CK114" s="959"/>
      <c r="CL114" s="853"/>
      <c r="CM114" s="847" t="s">
        <v>444</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409</v>
      </c>
      <c r="DH114" s="812"/>
      <c r="DI114" s="812"/>
      <c r="DJ114" s="812"/>
      <c r="DK114" s="813"/>
      <c r="DL114" s="814" t="s">
        <v>409</v>
      </c>
      <c r="DM114" s="812"/>
      <c r="DN114" s="812"/>
      <c r="DO114" s="812"/>
      <c r="DP114" s="813"/>
      <c r="DQ114" s="814" t="s">
        <v>409</v>
      </c>
      <c r="DR114" s="812"/>
      <c r="DS114" s="812"/>
      <c r="DT114" s="812"/>
      <c r="DU114" s="813"/>
      <c r="DV114" s="856" t="s">
        <v>409</v>
      </c>
      <c r="DW114" s="857"/>
      <c r="DX114" s="857"/>
      <c r="DY114" s="857"/>
      <c r="DZ114" s="858"/>
    </row>
    <row r="115" spans="1:130" s="221" customFormat="1" ht="26.25" customHeight="1" x14ac:dyDescent="0.15">
      <c r="A115" s="946"/>
      <c r="B115" s="947"/>
      <c r="C115" s="784" t="s">
        <v>445</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409</v>
      </c>
      <c r="AB115" s="951"/>
      <c r="AC115" s="951"/>
      <c r="AD115" s="951"/>
      <c r="AE115" s="952"/>
      <c r="AF115" s="953" t="s">
        <v>409</v>
      </c>
      <c r="AG115" s="951"/>
      <c r="AH115" s="951"/>
      <c r="AI115" s="951"/>
      <c r="AJ115" s="952"/>
      <c r="AK115" s="953" t="s">
        <v>409</v>
      </c>
      <c r="AL115" s="951"/>
      <c r="AM115" s="951"/>
      <c r="AN115" s="951"/>
      <c r="AO115" s="952"/>
      <c r="AP115" s="954" t="s">
        <v>409</v>
      </c>
      <c r="AQ115" s="955"/>
      <c r="AR115" s="955"/>
      <c r="AS115" s="955"/>
      <c r="AT115" s="956"/>
      <c r="AU115" s="964"/>
      <c r="AV115" s="965"/>
      <c r="AW115" s="965"/>
      <c r="AX115" s="965"/>
      <c r="AY115" s="965"/>
      <c r="AZ115" s="847" t="s">
        <v>446</v>
      </c>
      <c r="BA115" s="784"/>
      <c r="BB115" s="784"/>
      <c r="BC115" s="784"/>
      <c r="BD115" s="784"/>
      <c r="BE115" s="784"/>
      <c r="BF115" s="784"/>
      <c r="BG115" s="784"/>
      <c r="BH115" s="784"/>
      <c r="BI115" s="784"/>
      <c r="BJ115" s="784"/>
      <c r="BK115" s="784"/>
      <c r="BL115" s="784"/>
      <c r="BM115" s="784"/>
      <c r="BN115" s="784"/>
      <c r="BO115" s="784"/>
      <c r="BP115" s="785"/>
      <c r="BQ115" s="848" t="s">
        <v>409</v>
      </c>
      <c r="BR115" s="849"/>
      <c r="BS115" s="849"/>
      <c r="BT115" s="849"/>
      <c r="BU115" s="849"/>
      <c r="BV115" s="849" t="s">
        <v>409</v>
      </c>
      <c r="BW115" s="849"/>
      <c r="BX115" s="849"/>
      <c r="BY115" s="849"/>
      <c r="BZ115" s="849"/>
      <c r="CA115" s="849" t="s">
        <v>409</v>
      </c>
      <c r="CB115" s="849"/>
      <c r="CC115" s="849"/>
      <c r="CD115" s="849"/>
      <c r="CE115" s="849"/>
      <c r="CF115" s="907" t="s">
        <v>409</v>
      </c>
      <c r="CG115" s="908"/>
      <c r="CH115" s="908"/>
      <c r="CI115" s="908"/>
      <c r="CJ115" s="908"/>
      <c r="CK115" s="959"/>
      <c r="CL115" s="853"/>
      <c r="CM115" s="847" t="s">
        <v>447</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409</v>
      </c>
      <c r="DH115" s="812"/>
      <c r="DI115" s="812"/>
      <c r="DJ115" s="812"/>
      <c r="DK115" s="813"/>
      <c r="DL115" s="814" t="s">
        <v>409</v>
      </c>
      <c r="DM115" s="812"/>
      <c r="DN115" s="812"/>
      <c r="DO115" s="812"/>
      <c r="DP115" s="813"/>
      <c r="DQ115" s="814" t="s">
        <v>409</v>
      </c>
      <c r="DR115" s="812"/>
      <c r="DS115" s="812"/>
      <c r="DT115" s="812"/>
      <c r="DU115" s="813"/>
      <c r="DV115" s="856" t="s">
        <v>409</v>
      </c>
      <c r="DW115" s="857"/>
      <c r="DX115" s="857"/>
      <c r="DY115" s="857"/>
      <c r="DZ115" s="858"/>
    </row>
    <row r="116" spans="1:130" s="221" customFormat="1" ht="26.25" customHeight="1" x14ac:dyDescent="0.15">
      <c r="A116" s="948"/>
      <c r="B116" s="949"/>
      <c r="C116" s="871" t="s">
        <v>448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409</v>
      </c>
      <c r="AB116" s="812"/>
      <c r="AC116" s="812"/>
      <c r="AD116" s="812"/>
      <c r="AE116" s="813"/>
      <c r="AF116" s="814" t="s">
        <v>409</v>
      </c>
      <c r="AG116" s="812"/>
      <c r="AH116" s="812"/>
      <c r="AI116" s="812"/>
      <c r="AJ116" s="813"/>
      <c r="AK116" s="814" t="s">
        <v>409</v>
      </c>
      <c r="AL116" s="812"/>
      <c r="AM116" s="812"/>
      <c r="AN116" s="812"/>
      <c r="AO116" s="813"/>
      <c r="AP116" s="856" t="s">
        <v>409</v>
      </c>
      <c r="AQ116" s="857"/>
      <c r="AR116" s="857"/>
      <c r="AS116" s="857"/>
      <c r="AT116" s="858"/>
      <c r="AU116" s="964"/>
      <c r="AV116" s="965"/>
      <c r="AW116" s="965"/>
      <c r="AX116" s="965"/>
      <c r="AY116" s="965"/>
      <c r="AZ116" s="941" t="s">
        <v>449</v>
      </c>
      <c r="BA116" s="942"/>
      <c r="BB116" s="942"/>
      <c r="BC116" s="942"/>
      <c r="BD116" s="942"/>
      <c r="BE116" s="942"/>
      <c r="BF116" s="942"/>
      <c r="BG116" s="942"/>
      <c r="BH116" s="942"/>
      <c r="BI116" s="942"/>
      <c r="BJ116" s="942"/>
      <c r="BK116" s="942"/>
      <c r="BL116" s="942"/>
      <c r="BM116" s="942"/>
      <c r="BN116" s="942"/>
      <c r="BO116" s="942"/>
      <c r="BP116" s="943"/>
      <c r="BQ116" s="848" t="s">
        <v>409</v>
      </c>
      <c r="BR116" s="849"/>
      <c r="BS116" s="849"/>
      <c r="BT116" s="849"/>
      <c r="BU116" s="849"/>
      <c r="BV116" s="849" t="s">
        <v>409</v>
      </c>
      <c r="BW116" s="849"/>
      <c r="BX116" s="849"/>
      <c r="BY116" s="849"/>
      <c r="BZ116" s="849"/>
      <c r="CA116" s="849" t="s">
        <v>409</v>
      </c>
      <c r="CB116" s="849"/>
      <c r="CC116" s="849"/>
      <c r="CD116" s="849"/>
      <c r="CE116" s="849"/>
      <c r="CF116" s="907" t="s">
        <v>409</v>
      </c>
      <c r="CG116" s="908"/>
      <c r="CH116" s="908"/>
      <c r="CI116" s="908"/>
      <c r="CJ116" s="908"/>
      <c r="CK116" s="959"/>
      <c r="CL116" s="853"/>
      <c r="CM116" s="847" t="s">
        <v>450</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409</v>
      </c>
      <c r="DH116" s="812"/>
      <c r="DI116" s="812"/>
      <c r="DJ116" s="812"/>
      <c r="DK116" s="813"/>
      <c r="DL116" s="814" t="s">
        <v>409</v>
      </c>
      <c r="DM116" s="812"/>
      <c r="DN116" s="812"/>
      <c r="DO116" s="812"/>
      <c r="DP116" s="813"/>
      <c r="DQ116" s="814" t="s">
        <v>409</v>
      </c>
      <c r="DR116" s="812"/>
      <c r="DS116" s="812"/>
      <c r="DT116" s="812"/>
      <c r="DU116" s="813"/>
      <c r="DV116" s="856" t="s">
        <v>409</v>
      </c>
      <c r="DW116" s="857"/>
      <c r="DX116" s="857"/>
      <c r="DY116" s="857"/>
      <c r="DZ116" s="858"/>
    </row>
    <row r="117" spans="1:130" s="221" customFormat="1" ht="26.25" customHeight="1" x14ac:dyDescent="0.15">
      <c r="A117" s="92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451</v>
      </c>
      <c r="Z117" s="929"/>
      <c r="AA117" s="934">
        <v>1758134</v>
      </c>
      <c r="AB117" s="935"/>
      <c r="AC117" s="935"/>
      <c r="AD117" s="935"/>
      <c r="AE117" s="936"/>
      <c r="AF117" s="937">
        <v>1858251</v>
      </c>
      <c r="AG117" s="935"/>
      <c r="AH117" s="935"/>
      <c r="AI117" s="935"/>
      <c r="AJ117" s="936"/>
      <c r="AK117" s="937">
        <v>2097887</v>
      </c>
      <c r="AL117" s="935"/>
      <c r="AM117" s="935"/>
      <c r="AN117" s="935"/>
      <c r="AO117" s="936"/>
      <c r="AP117" s="938"/>
      <c r="AQ117" s="939"/>
      <c r="AR117" s="939"/>
      <c r="AS117" s="939"/>
      <c r="AT117" s="940"/>
      <c r="AU117" s="964"/>
      <c r="AV117" s="965"/>
      <c r="AW117" s="965"/>
      <c r="AX117" s="965"/>
      <c r="AY117" s="965"/>
      <c r="AZ117" s="895" t="s">
        <v>452</v>
      </c>
      <c r="BA117" s="896"/>
      <c r="BB117" s="896"/>
      <c r="BC117" s="896"/>
      <c r="BD117" s="896"/>
      <c r="BE117" s="896"/>
      <c r="BF117" s="896"/>
      <c r="BG117" s="896"/>
      <c r="BH117" s="896"/>
      <c r="BI117" s="896"/>
      <c r="BJ117" s="896"/>
      <c r="BK117" s="896"/>
      <c r="BL117" s="896"/>
      <c r="BM117" s="896"/>
      <c r="BN117" s="896"/>
      <c r="BO117" s="896"/>
      <c r="BP117" s="897"/>
      <c r="BQ117" s="848" t="s">
        <v>126</v>
      </c>
      <c r="BR117" s="849"/>
      <c r="BS117" s="849"/>
      <c r="BT117" s="849"/>
      <c r="BU117" s="849"/>
      <c r="BV117" s="849" t="s">
        <v>126</v>
      </c>
      <c r="BW117" s="849"/>
      <c r="BX117" s="849"/>
      <c r="BY117" s="849"/>
      <c r="BZ117" s="849"/>
      <c r="CA117" s="849" t="s">
        <v>126</v>
      </c>
      <c r="CB117" s="849"/>
      <c r="CC117" s="849"/>
      <c r="CD117" s="849"/>
      <c r="CE117" s="849"/>
      <c r="CF117" s="907" t="s">
        <v>126</v>
      </c>
      <c r="CG117" s="908"/>
      <c r="CH117" s="908"/>
      <c r="CI117" s="908"/>
      <c r="CJ117" s="908"/>
      <c r="CK117" s="959"/>
      <c r="CL117" s="853"/>
      <c r="CM117" s="847" t="s">
        <v>453</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126</v>
      </c>
      <c r="DH117" s="812"/>
      <c r="DI117" s="812"/>
      <c r="DJ117" s="812"/>
      <c r="DK117" s="813"/>
      <c r="DL117" s="814" t="s">
        <v>126</v>
      </c>
      <c r="DM117" s="812"/>
      <c r="DN117" s="812"/>
      <c r="DO117" s="812"/>
      <c r="DP117" s="813"/>
      <c r="DQ117" s="814" t="s">
        <v>126</v>
      </c>
      <c r="DR117" s="812"/>
      <c r="DS117" s="812"/>
      <c r="DT117" s="812"/>
      <c r="DU117" s="813"/>
      <c r="DV117" s="856" t="s">
        <v>126</v>
      </c>
      <c r="DW117" s="857"/>
      <c r="DX117" s="857"/>
      <c r="DY117" s="857"/>
      <c r="DZ117" s="858"/>
    </row>
    <row r="118" spans="1:130" s="221" customFormat="1" ht="26.25" customHeight="1" x14ac:dyDescent="0.15">
      <c r="A118" s="927" t="s">
        <v>427</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424</v>
      </c>
      <c r="AB118" s="928"/>
      <c r="AC118" s="928"/>
      <c r="AD118" s="928"/>
      <c r="AE118" s="929"/>
      <c r="AF118" s="930" t="s">
        <v>425</v>
      </c>
      <c r="AG118" s="928"/>
      <c r="AH118" s="928"/>
      <c r="AI118" s="928"/>
      <c r="AJ118" s="929"/>
      <c r="AK118" s="930" t="s">
        <v>303</v>
      </c>
      <c r="AL118" s="928"/>
      <c r="AM118" s="928"/>
      <c r="AN118" s="928"/>
      <c r="AO118" s="929"/>
      <c r="AP118" s="931" t="s">
        <v>426</v>
      </c>
      <c r="AQ118" s="932"/>
      <c r="AR118" s="932"/>
      <c r="AS118" s="932"/>
      <c r="AT118" s="933"/>
      <c r="AU118" s="964"/>
      <c r="AV118" s="965"/>
      <c r="AW118" s="965"/>
      <c r="AX118" s="965"/>
      <c r="AY118" s="965"/>
      <c r="AZ118" s="870" t="s">
        <v>454</v>
      </c>
      <c r="BA118" s="871"/>
      <c r="BB118" s="871"/>
      <c r="BC118" s="871"/>
      <c r="BD118" s="871"/>
      <c r="BE118" s="871"/>
      <c r="BF118" s="871"/>
      <c r="BG118" s="871"/>
      <c r="BH118" s="871"/>
      <c r="BI118" s="871"/>
      <c r="BJ118" s="871"/>
      <c r="BK118" s="871"/>
      <c r="BL118" s="871"/>
      <c r="BM118" s="871"/>
      <c r="BN118" s="871"/>
      <c r="BO118" s="871"/>
      <c r="BP118" s="872"/>
      <c r="BQ118" s="911" t="s">
        <v>126</v>
      </c>
      <c r="BR118" s="877"/>
      <c r="BS118" s="877"/>
      <c r="BT118" s="877"/>
      <c r="BU118" s="877"/>
      <c r="BV118" s="877" t="s">
        <v>126</v>
      </c>
      <c r="BW118" s="877"/>
      <c r="BX118" s="877"/>
      <c r="BY118" s="877"/>
      <c r="BZ118" s="877"/>
      <c r="CA118" s="877" t="s">
        <v>126</v>
      </c>
      <c r="CB118" s="877"/>
      <c r="CC118" s="877"/>
      <c r="CD118" s="877"/>
      <c r="CE118" s="877"/>
      <c r="CF118" s="907" t="s">
        <v>126</v>
      </c>
      <c r="CG118" s="908"/>
      <c r="CH118" s="908"/>
      <c r="CI118" s="908"/>
      <c r="CJ118" s="908"/>
      <c r="CK118" s="959"/>
      <c r="CL118" s="853"/>
      <c r="CM118" s="847" t="s">
        <v>455</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126</v>
      </c>
      <c r="DH118" s="812"/>
      <c r="DI118" s="812"/>
      <c r="DJ118" s="812"/>
      <c r="DK118" s="813"/>
      <c r="DL118" s="814" t="s">
        <v>126</v>
      </c>
      <c r="DM118" s="812"/>
      <c r="DN118" s="812"/>
      <c r="DO118" s="812"/>
      <c r="DP118" s="813"/>
      <c r="DQ118" s="814" t="s">
        <v>126</v>
      </c>
      <c r="DR118" s="812"/>
      <c r="DS118" s="812"/>
      <c r="DT118" s="812"/>
      <c r="DU118" s="813"/>
      <c r="DV118" s="856" t="s">
        <v>126</v>
      </c>
      <c r="DW118" s="857"/>
      <c r="DX118" s="857"/>
      <c r="DY118" s="857"/>
      <c r="DZ118" s="858"/>
    </row>
    <row r="119" spans="1:130" s="221" customFormat="1" ht="26.25" customHeight="1" x14ac:dyDescent="0.15">
      <c r="A119" s="850" t="s">
        <v>430</v>
      </c>
      <c r="B119" s="851"/>
      <c r="C119" s="892" t="s">
        <v>431</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126</v>
      </c>
      <c r="AB119" s="921"/>
      <c r="AC119" s="921"/>
      <c r="AD119" s="921"/>
      <c r="AE119" s="922"/>
      <c r="AF119" s="923" t="s">
        <v>126</v>
      </c>
      <c r="AG119" s="921"/>
      <c r="AH119" s="921"/>
      <c r="AI119" s="921"/>
      <c r="AJ119" s="922"/>
      <c r="AK119" s="923" t="s">
        <v>126</v>
      </c>
      <c r="AL119" s="921"/>
      <c r="AM119" s="921"/>
      <c r="AN119" s="921"/>
      <c r="AO119" s="922"/>
      <c r="AP119" s="924" t="s">
        <v>126</v>
      </c>
      <c r="AQ119" s="925"/>
      <c r="AR119" s="925"/>
      <c r="AS119" s="925"/>
      <c r="AT119" s="926"/>
      <c r="AU119" s="966"/>
      <c r="AV119" s="967"/>
      <c r="AW119" s="967"/>
      <c r="AX119" s="967"/>
      <c r="AY119" s="967"/>
      <c r="AZ119" s="242" t="s">
        <v>186</v>
      </c>
      <c r="BA119" s="242"/>
      <c r="BB119" s="242"/>
      <c r="BC119" s="242"/>
      <c r="BD119" s="242"/>
      <c r="BE119" s="242"/>
      <c r="BF119" s="242"/>
      <c r="BG119" s="242"/>
      <c r="BH119" s="242"/>
      <c r="BI119" s="242"/>
      <c r="BJ119" s="242"/>
      <c r="BK119" s="242"/>
      <c r="BL119" s="242"/>
      <c r="BM119" s="242"/>
      <c r="BN119" s="242"/>
      <c r="BO119" s="909" t="s">
        <v>456</v>
      </c>
      <c r="BP119" s="910"/>
      <c r="BQ119" s="911">
        <v>21292737</v>
      </c>
      <c r="BR119" s="877"/>
      <c r="BS119" s="877"/>
      <c r="BT119" s="877"/>
      <c r="BU119" s="877"/>
      <c r="BV119" s="877">
        <v>23477663</v>
      </c>
      <c r="BW119" s="877"/>
      <c r="BX119" s="877"/>
      <c r="BY119" s="877"/>
      <c r="BZ119" s="877"/>
      <c r="CA119" s="877">
        <v>24296869</v>
      </c>
      <c r="CB119" s="877"/>
      <c r="CC119" s="877"/>
      <c r="CD119" s="877"/>
      <c r="CE119" s="877"/>
      <c r="CF119" s="780"/>
      <c r="CG119" s="781"/>
      <c r="CH119" s="781"/>
      <c r="CI119" s="781"/>
      <c r="CJ119" s="866"/>
      <c r="CK119" s="960"/>
      <c r="CL119" s="855"/>
      <c r="CM119" s="870" t="s">
        <v>457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126</v>
      </c>
      <c r="DH119" s="796"/>
      <c r="DI119" s="796"/>
      <c r="DJ119" s="796"/>
      <c r="DK119" s="797"/>
      <c r="DL119" s="798" t="s">
        <v>126</v>
      </c>
      <c r="DM119" s="796"/>
      <c r="DN119" s="796"/>
      <c r="DO119" s="796"/>
      <c r="DP119" s="797"/>
      <c r="DQ119" s="798" t="s">
        <v>126</v>
      </c>
      <c r="DR119" s="796"/>
      <c r="DS119" s="796"/>
      <c r="DT119" s="796"/>
      <c r="DU119" s="797"/>
      <c r="DV119" s="880" t="s">
        <v>126</v>
      </c>
      <c r="DW119" s="881"/>
      <c r="DX119" s="881"/>
      <c r="DY119" s="881"/>
      <c r="DZ119" s="882"/>
    </row>
    <row r="120" spans="1:130" s="221" customFormat="1" ht="26.25" customHeight="1" x14ac:dyDescent="0.15">
      <c r="A120" s="852"/>
      <c r="B120" s="853"/>
      <c r="C120" s="847" t="s">
        <v>434</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126</v>
      </c>
      <c r="AB120" s="812"/>
      <c r="AC120" s="812"/>
      <c r="AD120" s="812"/>
      <c r="AE120" s="813"/>
      <c r="AF120" s="814" t="s">
        <v>126</v>
      </c>
      <c r="AG120" s="812"/>
      <c r="AH120" s="812"/>
      <c r="AI120" s="812"/>
      <c r="AJ120" s="813"/>
      <c r="AK120" s="814" t="s">
        <v>126</v>
      </c>
      <c r="AL120" s="812"/>
      <c r="AM120" s="812"/>
      <c r="AN120" s="812"/>
      <c r="AO120" s="813"/>
      <c r="AP120" s="856" t="s">
        <v>126</v>
      </c>
      <c r="AQ120" s="857"/>
      <c r="AR120" s="857"/>
      <c r="AS120" s="857"/>
      <c r="AT120" s="858"/>
      <c r="AU120" s="912" t="s">
        <v>458</v>
      </c>
      <c r="AV120" s="913"/>
      <c r="AW120" s="913"/>
      <c r="AX120" s="913"/>
      <c r="AY120" s="914"/>
      <c r="AZ120" s="892" t="s">
        <v>459</v>
      </c>
      <c r="BA120" s="840"/>
      <c r="BB120" s="840"/>
      <c r="BC120" s="840"/>
      <c r="BD120" s="840"/>
      <c r="BE120" s="840"/>
      <c r="BF120" s="840"/>
      <c r="BG120" s="840"/>
      <c r="BH120" s="840"/>
      <c r="BI120" s="840"/>
      <c r="BJ120" s="840"/>
      <c r="BK120" s="840"/>
      <c r="BL120" s="840"/>
      <c r="BM120" s="840"/>
      <c r="BN120" s="840"/>
      <c r="BO120" s="840"/>
      <c r="BP120" s="841"/>
      <c r="BQ120" s="893">
        <v>6698412</v>
      </c>
      <c r="BR120" s="874"/>
      <c r="BS120" s="874"/>
      <c r="BT120" s="874"/>
      <c r="BU120" s="874"/>
      <c r="BV120" s="874">
        <v>6522095</v>
      </c>
      <c r="BW120" s="874"/>
      <c r="BX120" s="874"/>
      <c r="BY120" s="874"/>
      <c r="BZ120" s="874"/>
      <c r="CA120" s="874">
        <v>6630242</v>
      </c>
      <c r="CB120" s="874"/>
      <c r="CC120" s="874"/>
      <c r="CD120" s="874"/>
      <c r="CE120" s="874"/>
      <c r="CF120" s="898">
        <v>125</v>
      </c>
      <c r="CG120" s="899"/>
      <c r="CH120" s="899"/>
      <c r="CI120" s="899"/>
      <c r="CJ120" s="899"/>
      <c r="CK120" s="900" t="s">
        <v>460</v>
      </c>
      <c r="CL120" s="884"/>
      <c r="CM120" s="884"/>
      <c r="CN120" s="884"/>
      <c r="CO120" s="885"/>
      <c r="CP120" s="904" t="s">
        <v>405</v>
      </c>
      <c r="CQ120" s="905"/>
      <c r="CR120" s="905"/>
      <c r="CS120" s="905"/>
      <c r="CT120" s="905"/>
      <c r="CU120" s="905"/>
      <c r="CV120" s="905"/>
      <c r="CW120" s="905"/>
      <c r="CX120" s="905"/>
      <c r="CY120" s="905"/>
      <c r="CZ120" s="905"/>
      <c r="DA120" s="905"/>
      <c r="DB120" s="905"/>
      <c r="DC120" s="905"/>
      <c r="DD120" s="905"/>
      <c r="DE120" s="905"/>
      <c r="DF120" s="906"/>
      <c r="DG120" s="893">
        <v>3472122</v>
      </c>
      <c r="DH120" s="874"/>
      <c r="DI120" s="874"/>
      <c r="DJ120" s="874"/>
      <c r="DK120" s="874"/>
      <c r="DL120" s="874">
        <v>3365534</v>
      </c>
      <c r="DM120" s="874"/>
      <c r="DN120" s="874"/>
      <c r="DO120" s="874"/>
      <c r="DP120" s="874"/>
      <c r="DQ120" s="874">
        <v>3374684</v>
      </c>
      <c r="DR120" s="874"/>
      <c r="DS120" s="874"/>
      <c r="DT120" s="874"/>
      <c r="DU120" s="874"/>
      <c r="DV120" s="875">
        <v>63.6</v>
      </c>
      <c r="DW120" s="875"/>
      <c r="DX120" s="875"/>
      <c r="DY120" s="875"/>
      <c r="DZ120" s="876"/>
    </row>
    <row r="121" spans="1:130" s="221" customFormat="1" ht="26.25" customHeight="1" x14ac:dyDescent="0.15">
      <c r="A121" s="852"/>
      <c r="B121" s="853"/>
      <c r="C121" s="895" t="s">
        <v>461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126</v>
      </c>
      <c r="AB121" s="812"/>
      <c r="AC121" s="812"/>
      <c r="AD121" s="812"/>
      <c r="AE121" s="813"/>
      <c r="AF121" s="814" t="s">
        <v>126</v>
      </c>
      <c r="AG121" s="812"/>
      <c r="AH121" s="812"/>
      <c r="AI121" s="812"/>
      <c r="AJ121" s="813"/>
      <c r="AK121" s="814" t="s">
        <v>126</v>
      </c>
      <c r="AL121" s="812"/>
      <c r="AM121" s="812"/>
      <c r="AN121" s="812"/>
      <c r="AO121" s="813"/>
      <c r="AP121" s="856" t="s">
        <v>126</v>
      </c>
      <c r="AQ121" s="857"/>
      <c r="AR121" s="857"/>
      <c r="AS121" s="857"/>
      <c r="AT121" s="858"/>
      <c r="AU121" s="915"/>
      <c r="AV121" s="916"/>
      <c r="AW121" s="916"/>
      <c r="AX121" s="916"/>
      <c r="AY121" s="917"/>
      <c r="AZ121" s="847" t="s">
        <v>462</v>
      </c>
      <c r="BA121" s="784"/>
      <c r="BB121" s="784"/>
      <c r="BC121" s="784"/>
      <c r="BD121" s="784"/>
      <c r="BE121" s="784"/>
      <c r="BF121" s="784"/>
      <c r="BG121" s="784"/>
      <c r="BH121" s="784"/>
      <c r="BI121" s="784"/>
      <c r="BJ121" s="784"/>
      <c r="BK121" s="784"/>
      <c r="BL121" s="784"/>
      <c r="BM121" s="784"/>
      <c r="BN121" s="784"/>
      <c r="BO121" s="784"/>
      <c r="BP121" s="785"/>
      <c r="BQ121" s="848">
        <v>89695</v>
      </c>
      <c r="BR121" s="849"/>
      <c r="BS121" s="849"/>
      <c r="BT121" s="849"/>
      <c r="BU121" s="849"/>
      <c r="BV121" s="849">
        <v>76602</v>
      </c>
      <c r="BW121" s="849"/>
      <c r="BX121" s="849"/>
      <c r="BY121" s="849"/>
      <c r="BZ121" s="849"/>
      <c r="CA121" s="849">
        <v>69270</v>
      </c>
      <c r="CB121" s="849"/>
      <c r="CC121" s="849"/>
      <c r="CD121" s="849"/>
      <c r="CE121" s="849"/>
      <c r="CF121" s="907">
        <v>1.3</v>
      </c>
      <c r="CG121" s="908"/>
      <c r="CH121" s="908"/>
      <c r="CI121" s="908"/>
      <c r="CJ121" s="908"/>
      <c r="CK121" s="901"/>
      <c r="CL121" s="887"/>
      <c r="CM121" s="887"/>
      <c r="CN121" s="887"/>
      <c r="CO121" s="888"/>
      <c r="CP121" s="867" t="s">
        <v>403</v>
      </c>
      <c r="CQ121" s="868"/>
      <c r="CR121" s="868"/>
      <c r="CS121" s="868"/>
      <c r="CT121" s="868"/>
      <c r="CU121" s="868"/>
      <c r="CV121" s="868"/>
      <c r="CW121" s="868"/>
      <c r="CX121" s="868"/>
      <c r="CY121" s="868"/>
      <c r="CZ121" s="868"/>
      <c r="DA121" s="868"/>
      <c r="DB121" s="868"/>
      <c r="DC121" s="868"/>
      <c r="DD121" s="868"/>
      <c r="DE121" s="868"/>
      <c r="DF121" s="869"/>
      <c r="DG121" s="848">
        <v>616241</v>
      </c>
      <c r="DH121" s="849"/>
      <c r="DI121" s="849"/>
      <c r="DJ121" s="849"/>
      <c r="DK121" s="849"/>
      <c r="DL121" s="849">
        <v>530327</v>
      </c>
      <c r="DM121" s="849"/>
      <c r="DN121" s="849"/>
      <c r="DO121" s="849"/>
      <c r="DP121" s="849"/>
      <c r="DQ121" s="849">
        <v>468391</v>
      </c>
      <c r="DR121" s="849"/>
      <c r="DS121" s="849"/>
      <c r="DT121" s="849"/>
      <c r="DU121" s="849"/>
      <c r="DV121" s="826">
        <v>8.8000000000000007</v>
      </c>
      <c r="DW121" s="826"/>
      <c r="DX121" s="826"/>
      <c r="DY121" s="826"/>
      <c r="DZ121" s="827"/>
    </row>
    <row r="122" spans="1:130" s="221" customFormat="1" ht="26.25" customHeight="1" x14ac:dyDescent="0.15">
      <c r="A122" s="852"/>
      <c r="B122" s="853"/>
      <c r="C122" s="847" t="s">
        <v>444</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126</v>
      </c>
      <c r="AB122" s="812"/>
      <c r="AC122" s="812"/>
      <c r="AD122" s="812"/>
      <c r="AE122" s="813"/>
      <c r="AF122" s="814" t="s">
        <v>126</v>
      </c>
      <c r="AG122" s="812"/>
      <c r="AH122" s="812"/>
      <c r="AI122" s="812"/>
      <c r="AJ122" s="813"/>
      <c r="AK122" s="814" t="s">
        <v>126</v>
      </c>
      <c r="AL122" s="812"/>
      <c r="AM122" s="812"/>
      <c r="AN122" s="812"/>
      <c r="AO122" s="813"/>
      <c r="AP122" s="856" t="s">
        <v>126</v>
      </c>
      <c r="AQ122" s="857"/>
      <c r="AR122" s="857"/>
      <c r="AS122" s="857"/>
      <c r="AT122" s="858"/>
      <c r="AU122" s="915"/>
      <c r="AV122" s="916"/>
      <c r="AW122" s="916"/>
      <c r="AX122" s="916"/>
      <c r="AY122" s="917"/>
      <c r="AZ122" s="870" t="s">
        <v>463</v>
      </c>
      <c r="BA122" s="871"/>
      <c r="BB122" s="871"/>
      <c r="BC122" s="871"/>
      <c r="BD122" s="871"/>
      <c r="BE122" s="871"/>
      <c r="BF122" s="871"/>
      <c r="BG122" s="871"/>
      <c r="BH122" s="871"/>
      <c r="BI122" s="871"/>
      <c r="BJ122" s="871"/>
      <c r="BK122" s="871"/>
      <c r="BL122" s="871"/>
      <c r="BM122" s="871"/>
      <c r="BN122" s="871"/>
      <c r="BO122" s="871"/>
      <c r="BP122" s="872"/>
      <c r="BQ122" s="911">
        <v>15604915</v>
      </c>
      <c r="BR122" s="877"/>
      <c r="BS122" s="877"/>
      <c r="BT122" s="877"/>
      <c r="BU122" s="877"/>
      <c r="BV122" s="877">
        <v>17034568</v>
      </c>
      <c r="BW122" s="877"/>
      <c r="BX122" s="877"/>
      <c r="BY122" s="877"/>
      <c r="BZ122" s="877"/>
      <c r="CA122" s="877">
        <v>17566435</v>
      </c>
      <c r="CB122" s="877"/>
      <c r="CC122" s="877"/>
      <c r="CD122" s="877"/>
      <c r="CE122" s="877"/>
      <c r="CF122" s="878">
        <v>331.2</v>
      </c>
      <c r="CG122" s="879"/>
      <c r="CH122" s="879"/>
      <c r="CI122" s="879"/>
      <c r="CJ122" s="879"/>
      <c r="CK122" s="901"/>
      <c r="CL122" s="887"/>
      <c r="CM122" s="887"/>
      <c r="CN122" s="887"/>
      <c r="CO122" s="888"/>
      <c r="CP122" s="867" t="s">
        <v>406</v>
      </c>
      <c r="CQ122" s="868"/>
      <c r="CR122" s="868"/>
      <c r="CS122" s="868"/>
      <c r="CT122" s="868"/>
      <c r="CU122" s="868"/>
      <c r="CV122" s="868"/>
      <c r="CW122" s="868"/>
      <c r="CX122" s="868"/>
      <c r="CY122" s="868"/>
      <c r="CZ122" s="868"/>
      <c r="DA122" s="868"/>
      <c r="DB122" s="868"/>
      <c r="DC122" s="868"/>
      <c r="DD122" s="868"/>
      <c r="DE122" s="868"/>
      <c r="DF122" s="869"/>
      <c r="DG122" s="848">
        <v>363557</v>
      </c>
      <c r="DH122" s="849"/>
      <c r="DI122" s="849"/>
      <c r="DJ122" s="849"/>
      <c r="DK122" s="849"/>
      <c r="DL122" s="849">
        <v>357142</v>
      </c>
      <c r="DM122" s="849"/>
      <c r="DN122" s="849"/>
      <c r="DO122" s="849"/>
      <c r="DP122" s="849"/>
      <c r="DQ122" s="849">
        <v>354884</v>
      </c>
      <c r="DR122" s="849"/>
      <c r="DS122" s="849"/>
      <c r="DT122" s="849"/>
      <c r="DU122" s="849"/>
      <c r="DV122" s="826">
        <v>6.7</v>
      </c>
      <c r="DW122" s="826"/>
      <c r="DX122" s="826"/>
      <c r="DY122" s="826"/>
      <c r="DZ122" s="827"/>
    </row>
    <row r="123" spans="1:130" s="221" customFormat="1" ht="26.25" customHeight="1" x14ac:dyDescent="0.15">
      <c r="A123" s="852"/>
      <c r="B123" s="853"/>
      <c r="C123" s="847" t="s">
        <v>450</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126</v>
      </c>
      <c r="AB123" s="812"/>
      <c r="AC123" s="812"/>
      <c r="AD123" s="812"/>
      <c r="AE123" s="813"/>
      <c r="AF123" s="814" t="s">
        <v>126</v>
      </c>
      <c r="AG123" s="812"/>
      <c r="AH123" s="812"/>
      <c r="AI123" s="812"/>
      <c r="AJ123" s="813"/>
      <c r="AK123" s="814" t="s">
        <v>126</v>
      </c>
      <c r="AL123" s="812"/>
      <c r="AM123" s="812"/>
      <c r="AN123" s="812"/>
      <c r="AO123" s="813"/>
      <c r="AP123" s="856" t="s">
        <v>126</v>
      </c>
      <c r="AQ123" s="857"/>
      <c r="AR123" s="857"/>
      <c r="AS123" s="857"/>
      <c r="AT123" s="858"/>
      <c r="AU123" s="918"/>
      <c r="AV123" s="919"/>
      <c r="AW123" s="919"/>
      <c r="AX123" s="919"/>
      <c r="AY123" s="919"/>
      <c r="AZ123" s="242" t="s">
        <v>186</v>
      </c>
      <c r="BA123" s="242"/>
      <c r="BB123" s="242"/>
      <c r="BC123" s="242"/>
      <c r="BD123" s="242"/>
      <c r="BE123" s="242"/>
      <c r="BF123" s="242"/>
      <c r="BG123" s="242"/>
      <c r="BH123" s="242"/>
      <c r="BI123" s="242"/>
      <c r="BJ123" s="242"/>
      <c r="BK123" s="242"/>
      <c r="BL123" s="242"/>
      <c r="BM123" s="242"/>
      <c r="BN123" s="242"/>
      <c r="BO123" s="909" t="s">
        <v>464</v>
      </c>
      <c r="BP123" s="910"/>
      <c r="BQ123" s="864">
        <v>22393022</v>
      </c>
      <c r="BR123" s="865"/>
      <c r="BS123" s="865"/>
      <c r="BT123" s="865"/>
      <c r="BU123" s="865"/>
      <c r="BV123" s="865">
        <v>23633265</v>
      </c>
      <c r="BW123" s="865"/>
      <c r="BX123" s="865"/>
      <c r="BY123" s="865"/>
      <c r="BZ123" s="865"/>
      <c r="CA123" s="865">
        <v>24265947</v>
      </c>
      <c r="CB123" s="865"/>
      <c r="CC123" s="865"/>
      <c r="CD123" s="865"/>
      <c r="CE123" s="865"/>
      <c r="CF123" s="780"/>
      <c r="CG123" s="781"/>
      <c r="CH123" s="781"/>
      <c r="CI123" s="781"/>
      <c r="CJ123" s="866"/>
      <c r="CK123" s="901"/>
      <c r="CL123" s="887"/>
      <c r="CM123" s="887"/>
      <c r="CN123" s="887"/>
      <c r="CO123" s="888"/>
      <c r="CP123" s="867" t="s">
        <v>401</v>
      </c>
      <c r="CQ123" s="868"/>
      <c r="CR123" s="868"/>
      <c r="CS123" s="868"/>
      <c r="CT123" s="868"/>
      <c r="CU123" s="868"/>
      <c r="CV123" s="868"/>
      <c r="CW123" s="868"/>
      <c r="CX123" s="868"/>
      <c r="CY123" s="868"/>
      <c r="CZ123" s="868"/>
      <c r="DA123" s="868"/>
      <c r="DB123" s="868"/>
      <c r="DC123" s="868"/>
      <c r="DD123" s="868"/>
      <c r="DE123" s="868"/>
      <c r="DF123" s="869"/>
      <c r="DG123" s="811" t="s">
        <v>126</v>
      </c>
      <c r="DH123" s="812"/>
      <c r="DI123" s="812"/>
      <c r="DJ123" s="812"/>
      <c r="DK123" s="813"/>
      <c r="DL123" s="814" t="s">
        <v>126</v>
      </c>
      <c r="DM123" s="812"/>
      <c r="DN123" s="812"/>
      <c r="DO123" s="812"/>
      <c r="DP123" s="813"/>
      <c r="DQ123" s="814" t="s">
        <v>126</v>
      </c>
      <c r="DR123" s="812"/>
      <c r="DS123" s="812"/>
      <c r="DT123" s="812"/>
      <c r="DU123" s="813"/>
      <c r="DV123" s="856" t="s">
        <v>126</v>
      </c>
      <c r="DW123" s="857"/>
      <c r="DX123" s="857"/>
      <c r="DY123" s="857"/>
      <c r="DZ123" s="858"/>
    </row>
    <row r="124" spans="1:130" s="221" customFormat="1" ht="26.25" customHeight="1" thickBot="1" x14ac:dyDescent="0.2">
      <c r="A124" s="852"/>
      <c r="B124" s="853"/>
      <c r="C124" s="847" t="s">
        <v>453</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126</v>
      </c>
      <c r="AB124" s="812"/>
      <c r="AC124" s="812"/>
      <c r="AD124" s="812"/>
      <c r="AE124" s="813"/>
      <c r="AF124" s="814" t="s">
        <v>126</v>
      </c>
      <c r="AG124" s="812"/>
      <c r="AH124" s="812"/>
      <c r="AI124" s="812"/>
      <c r="AJ124" s="813"/>
      <c r="AK124" s="814" t="s">
        <v>126</v>
      </c>
      <c r="AL124" s="812"/>
      <c r="AM124" s="812"/>
      <c r="AN124" s="812"/>
      <c r="AO124" s="813"/>
      <c r="AP124" s="856" t="s">
        <v>126</v>
      </c>
      <c r="AQ124" s="857"/>
      <c r="AR124" s="857"/>
      <c r="AS124" s="857"/>
      <c r="AT124" s="858"/>
      <c r="AU124" s="859" t="s">
        <v>465</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126</v>
      </c>
      <c r="BR124" s="863"/>
      <c r="BS124" s="863"/>
      <c r="BT124" s="863"/>
      <c r="BU124" s="863"/>
      <c r="BV124" s="863" t="s">
        <v>126</v>
      </c>
      <c r="BW124" s="863"/>
      <c r="BX124" s="863"/>
      <c r="BY124" s="863"/>
      <c r="BZ124" s="863"/>
      <c r="CA124" s="863">
        <v>0.5</v>
      </c>
      <c r="CB124" s="863"/>
      <c r="CC124" s="863"/>
      <c r="CD124" s="863"/>
      <c r="CE124" s="863"/>
      <c r="CF124" s="758"/>
      <c r="CG124" s="759"/>
      <c r="CH124" s="759"/>
      <c r="CI124" s="759"/>
      <c r="CJ124" s="894"/>
      <c r="CK124" s="902"/>
      <c r="CL124" s="902"/>
      <c r="CM124" s="902"/>
      <c r="CN124" s="902"/>
      <c r="CO124" s="903"/>
      <c r="CP124" s="867" t="s">
        <v>466</v>
      </c>
      <c r="CQ124" s="868"/>
      <c r="CR124" s="868"/>
      <c r="CS124" s="868"/>
      <c r="CT124" s="868"/>
      <c r="CU124" s="868"/>
      <c r="CV124" s="868"/>
      <c r="CW124" s="868"/>
      <c r="CX124" s="868"/>
      <c r="CY124" s="868"/>
      <c r="CZ124" s="868"/>
      <c r="DA124" s="868"/>
      <c r="DB124" s="868"/>
      <c r="DC124" s="868"/>
      <c r="DD124" s="868"/>
      <c r="DE124" s="868"/>
      <c r="DF124" s="869"/>
      <c r="DG124" s="795">
        <v>3422</v>
      </c>
      <c r="DH124" s="796"/>
      <c r="DI124" s="796"/>
      <c r="DJ124" s="796"/>
      <c r="DK124" s="797"/>
      <c r="DL124" s="798">
        <v>19226</v>
      </c>
      <c r="DM124" s="796"/>
      <c r="DN124" s="796"/>
      <c r="DO124" s="796"/>
      <c r="DP124" s="797"/>
      <c r="DQ124" s="798" t="s">
        <v>126</v>
      </c>
      <c r="DR124" s="796"/>
      <c r="DS124" s="796"/>
      <c r="DT124" s="796"/>
      <c r="DU124" s="797"/>
      <c r="DV124" s="880" t="s">
        <v>126</v>
      </c>
      <c r="DW124" s="881"/>
      <c r="DX124" s="881"/>
      <c r="DY124" s="881"/>
      <c r="DZ124" s="882"/>
    </row>
    <row r="125" spans="1:130" s="221" customFormat="1" ht="26.25" customHeight="1" x14ac:dyDescent="0.15">
      <c r="A125" s="852"/>
      <c r="B125" s="853"/>
      <c r="C125" s="847" t="s">
        <v>455</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126</v>
      </c>
      <c r="AB125" s="812"/>
      <c r="AC125" s="812"/>
      <c r="AD125" s="812"/>
      <c r="AE125" s="813"/>
      <c r="AF125" s="814" t="s">
        <v>126</v>
      </c>
      <c r="AG125" s="812"/>
      <c r="AH125" s="812"/>
      <c r="AI125" s="812"/>
      <c r="AJ125" s="813"/>
      <c r="AK125" s="814" t="s">
        <v>126</v>
      </c>
      <c r="AL125" s="812"/>
      <c r="AM125" s="812"/>
      <c r="AN125" s="812"/>
      <c r="AO125" s="813"/>
      <c r="AP125" s="856" t="s">
        <v>126</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467</v>
      </c>
      <c r="CL125" s="884"/>
      <c r="CM125" s="884"/>
      <c r="CN125" s="884"/>
      <c r="CO125" s="885"/>
      <c r="CP125" s="892" t="s">
        <v>468</v>
      </c>
      <c r="CQ125" s="840"/>
      <c r="CR125" s="840"/>
      <c r="CS125" s="840"/>
      <c r="CT125" s="840"/>
      <c r="CU125" s="840"/>
      <c r="CV125" s="840"/>
      <c r="CW125" s="840"/>
      <c r="CX125" s="840"/>
      <c r="CY125" s="840"/>
      <c r="CZ125" s="840"/>
      <c r="DA125" s="840"/>
      <c r="DB125" s="840"/>
      <c r="DC125" s="840"/>
      <c r="DD125" s="840"/>
      <c r="DE125" s="840"/>
      <c r="DF125" s="841"/>
      <c r="DG125" s="893" t="s">
        <v>126</v>
      </c>
      <c r="DH125" s="874"/>
      <c r="DI125" s="874"/>
      <c r="DJ125" s="874"/>
      <c r="DK125" s="874"/>
      <c r="DL125" s="874" t="s">
        <v>126</v>
      </c>
      <c r="DM125" s="874"/>
      <c r="DN125" s="874"/>
      <c r="DO125" s="874"/>
      <c r="DP125" s="874"/>
      <c r="DQ125" s="874" t="s">
        <v>126</v>
      </c>
      <c r="DR125" s="874"/>
      <c r="DS125" s="874"/>
      <c r="DT125" s="874"/>
      <c r="DU125" s="874"/>
      <c r="DV125" s="875" t="s">
        <v>126</v>
      </c>
      <c r="DW125" s="875"/>
      <c r="DX125" s="875"/>
      <c r="DY125" s="875"/>
      <c r="DZ125" s="876"/>
    </row>
    <row r="126" spans="1:130" s="221" customFormat="1" ht="26.25" customHeight="1" thickBot="1" x14ac:dyDescent="0.2">
      <c r="A126" s="852"/>
      <c r="B126" s="853"/>
      <c r="C126" s="847" t="s">
        <v>457</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126</v>
      </c>
      <c r="AB126" s="812"/>
      <c r="AC126" s="812"/>
      <c r="AD126" s="812"/>
      <c r="AE126" s="813"/>
      <c r="AF126" s="814" t="s">
        <v>126</v>
      </c>
      <c r="AG126" s="812"/>
      <c r="AH126" s="812"/>
      <c r="AI126" s="812"/>
      <c r="AJ126" s="813"/>
      <c r="AK126" s="814" t="s">
        <v>126</v>
      </c>
      <c r="AL126" s="812"/>
      <c r="AM126" s="812"/>
      <c r="AN126" s="812"/>
      <c r="AO126" s="813"/>
      <c r="AP126" s="856" t="s">
        <v>126</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469</v>
      </c>
      <c r="CQ126" s="784"/>
      <c r="CR126" s="784"/>
      <c r="CS126" s="784"/>
      <c r="CT126" s="784"/>
      <c r="CU126" s="784"/>
      <c r="CV126" s="784"/>
      <c r="CW126" s="784"/>
      <c r="CX126" s="784"/>
      <c r="CY126" s="784"/>
      <c r="CZ126" s="784"/>
      <c r="DA126" s="784"/>
      <c r="DB126" s="784"/>
      <c r="DC126" s="784"/>
      <c r="DD126" s="784"/>
      <c r="DE126" s="784"/>
      <c r="DF126" s="785"/>
      <c r="DG126" s="848" t="s">
        <v>126</v>
      </c>
      <c r="DH126" s="849"/>
      <c r="DI126" s="849"/>
      <c r="DJ126" s="849"/>
      <c r="DK126" s="849"/>
      <c r="DL126" s="849" t="s">
        <v>126</v>
      </c>
      <c r="DM126" s="849"/>
      <c r="DN126" s="849"/>
      <c r="DO126" s="849"/>
      <c r="DP126" s="849"/>
      <c r="DQ126" s="849" t="s">
        <v>126</v>
      </c>
      <c r="DR126" s="849"/>
      <c r="DS126" s="849"/>
      <c r="DT126" s="849"/>
      <c r="DU126" s="849"/>
      <c r="DV126" s="826" t="s">
        <v>126</v>
      </c>
      <c r="DW126" s="826"/>
      <c r="DX126" s="826"/>
      <c r="DY126" s="826"/>
      <c r="DZ126" s="827"/>
    </row>
    <row r="127" spans="1:130" s="221" customFormat="1" ht="26.25" customHeight="1" x14ac:dyDescent="0.15">
      <c r="A127" s="854"/>
      <c r="B127" s="855"/>
      <c r="C127" s="870" t="s">
        <v>470</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126</v>
      </c>
      <c r="AB127" s="812"/>
      <c r="AC127" s="812"/>
      <c r="AD127" s="812"/>
      <c r="AE127" s="813"/>
      <c r="AF127" s="814" t="s">
        <v>126</v>
      </c>
      <c r="AG127" s="812"/>
      <c r="AH127" s="812"/>
      <c r="AI127" s="812"/>
      <c r="AJ127" s="813"/>
      <c r="AK127" s="814" t="s">
        <v>126</v>
      </c>
      <c r="AL127" s="812"/>
      <c r="AM127" s="812"/>
      <c r="AN127" s="812"/>
      <c r="AO127" s="813"/>
      <c r="AP127" s="856" t="s">
        <v>126</v>
      </c>
      <c r="AQ127" s="857"/>
      <c r="AR127" s="857"/>
      <c r="AS127" s="857"/>
      <c r="AT127" s="858"/>
      <c r="AU127" s="223"/>
      <c r="AV127" s="223"/>
      <c r="AW127" s="223"/>
      <c r="AX127" s="873" t="s">
        <v>471</v>
      </c>
      <c r="AY127" s="844"/>
      <c r="AZ127" s="844"/>
      <c r="BA127" s="844"/>
      <c r="BB127" s="844"/>
      <c r="BC127" s="844"/>
      <c r="BD127" s="844"/>
      <c r="BE127" s="845"/>
      <c r="BF127" s="843" t="s">
        <v>472</v>
      </c>
      <c r="BG127" s="844"/>
      <c r="BH127" s="844"/>
      <c r="BI127" s="844"/>
      <c r="BJ127" s="844"/>
      <c r="BK127" s="844"/>
      <c r="BL127" s="845"/>
      <c r="BM127" s="843" t="s">
        <v>473</v>
      </c>
      <c r="BN127" s="844"/>
      <c r="BO127" s="844"/>
      <c r="BP127" s="844"/>
      <c r="BQ127" s="844"/>
      <c r="BR127" s="844"/>
      <c r="BS127" s="845"/>
      <c r="BT127" s="843" t="s">
        <v>474</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475</v>
      </c>
      <c r="CQ127" s="784"/>
      <c r="CR127" s="784"/>
      <c r="CS127" s="784"/>
      <c r="CT127" s="784"/>
      <c r="CU127" s="784"/>
      <c r="CV127" s="784"/>
      <c r="CW127" s="784"/>
      <c r="CX127" s="784"/>
      <c r="CY127" s="784"/>
      <c r="CZ127" s="784"/>
      <c r="DA127" s="784"/>
      <c r="DB127" s="784"/>
      <c r="DC127" s="784"/>
      <c r="DD127" s="784"/>
      <c r="DE127" s="784"/>
      <c r="DF127" s="785"/>
      <c r="DG127" s="848" t="s">
        <v>126</v>
      </c>
      <c r="DH127" s="849"/>
      <c r="DI127" s="849"/>
      <c r="DJ127" s="849"/>
      <c r="DK127" s="849"/>
      <c r="DL127" s="849" t="s">
        <v>126</v>
      </c>
      <c r="DM127" s="849"/>
      <c r="DN127" s="849"/>
      <c r="DO127" s="849"/>
      <c r="DP127" s="849"/>
      <c r="DQ127" s="849" t="s">
        <v>126</v>
      </c>
      <c r="DR127" s="849"/>
      <c r="DS127" s="849"/>
      <c r="DT127" s="849"/>
      <c r="DU127" s="849"/>
      <c r="DV127" s="826" t="s">
        <v>126</v>
      </c>
      <c r="DW127" s="826"/>
      <c r="DX127" s="826"/>
      <c r="DY127" s="826"/>
      <c r="DZ127" s="827"/>
    </row>
    <row r="128" spans="1:130" s="221" customFormat="1" ht="26.25" customHeight="1" thickBot="1" x14ac:dyDescent="0.2">
      <c r="A128" s="828" t="s">
        <v>476</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477</v>
      </c>
      <c r="X128" s="830"/>
      <c r="Y128" s="830"/>
      <c r="Z128" s="831"/>
      <c r="AA128" s="832">
        <v>22032</v>
      </c>
      <c r="AB128" s="833"/>
      <c r="AC128" s="833"/>
      <c r="AD128" s="833"/>
      <c r="AE128" s="834"/>
      <c r="AF128" s="835">
        <v>18133</v>
      </c>
      <c r="AG128" s="833"/>
      <c r="AH128" s="833"/>
      <c r="AI128" s="833"/>
      <c r="AJ128" s="834"/>
      <c r="AK128" s="835">
        <v>19581</v>
      </c>
      <c r="AL128" s="833"/>
      <c r="AM128" s="833"/>
      <c r="AN128" s="833"/>
      <c r="AO128" s="834"/>
      <c r="AP128" s="836"/>
      <c r="AQ128" s="837"/>
      <c r="AR128" s="837"/>
      <c r="AS128" s="837"/>
      <c r="AT128" s="838"/>
      <c r="AU128" s="223"/>
      <c r="AV128" s="223"/>
      <c r="AW128" s="223"/>
      <c r="AX128" s="839" t="s">
        <v>478</v>
      </c>
      <c r="AY128" s="840"/>
      <c r="AZ128" s="840"/>
      <c r="BA128" s="840"/>
      <c r="BB128" s="840"/>
      <c r="BC128" s="840"/>
      <c r="BD128" s="840"/>
      <c r="BE128" s="841"/>
      <c r="BF128" s="818" t="s">
        <v>126</v>
      </c>
      <c r="BG128" s="819"/>
      <c r="BH128" s="819"/>
      <c r="BI128" s="819"/>
      <c r="BJ128" s="819"/>
      <c r="BK128" s="819"/>
      <c r="BL128" s="842"/>
      <c r="BM128" s="818">
        <v>14.07</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479</v>
      </c>
      <c r="CQ128" s="762"/>
      <c r="CR128" s="762"/>
      <c r="CS128" s="762"/>
      <c r="CT128" s="762"/>
      <c r="CU128" s="762"/>
      <c r="CV128" s="762"/>
      <c r="CW128" s="762"/>
      <c r="CX128" s="762"/>
      <c r="CY128" s="762"/>
      <c r="CZ128" s="762"/>
      <c r="DA128" s="762"/>
      <c r="DB128" s="762"/>
      <c r="DC128" s="762"/>
      <c r="DD128" s="762"/>
      <c r="DE128" s="762"/>
      <c r="DF128" s="763"/>
      <c r="DG128" s="822" t="s">
        <v>126</v>
      </c>
      <c r="DH128" s="823"/>
      <c r="DI128" s="823"/>
      <c r="DJ128" s="823"/>
      <c r="DK128" s="823"/>
      <c r="DL128" s="823" t="s">
        <v>126</v>
      </c>
      <c r="DM128" s="823"/>
      <c r="DN128" s="823"/>
      <c r="DO128" s="823"/>
      <c r="DP128" s="823"/>
      <c r="DQ128" s="823" t="s">
        <v>126</v>
      </c>
      <c r="DR128" s="823"/>
      <c r="DS128" s="823"/>
      <c r="DT128" s="823"/>
      <c r="DU128" s="823"/>
      <c r="DV128" s="824" t="s">
        <v>126</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480</v>
      </c>
      <c r="X129" s="809"/>
      <c r="Y129" s="809"/>
      <c r="Z129" s="810"/>
      <c r="AA129" s="811">
        <v>6409975</v>
      </c>
      <c r="AB129" s="812"/>
      <c r="AC129" s="812"/>
      <c r="AD129" s="812"/>
      <c r="AE129" s="813"/>
      <c r="AF129" s="814">
        <v>6623569</v>
      </c>
      <c r="AG129" s="812"/>
      <c r="AH129" s="812"/>
      <c r="AI129" s="812"/>
      <c r="AJ129" s="813"/>
      <c r="AK129" s="814">
        <v>6929708</v>
      </c>
      <c r="AL129" s="812"/>
      <c r="AM129" s="812"/>
      <c r="AN129" s="812"/>
      <c r="AO129" s="813"/>
      <c r="AP129" s="815"/>
      <c r="AQ129" s="816"/>
      <c r="AR129" s="816"/>
      <c r="AS129" s="816"/>
      <c r="AT129" s="817"/>
      <c r="AU129" s="224"/>
      <c r="AV129" s="224"/>
      <c r="AW129" s="224"/>
      <c r="AX129" s="783" t="s">
        <v>481</v>
      </c>
      <c r="AY129" s="784"/>
      <c r="AZ129" s="784"/>
      <c r="BA129" s="784"/>
      <c r="BB129" s="784"/>
      <c r="BC129" s="784"/>
      <c r="BD129" s="784"/>
      <c r="BE129" s="785"/>
      <c r="BF129" s="802" t="s">
        <v>126</v>
      </c>
      <c r="BG129" s="803"/>
      <c r="BH129" s="803"/>
      <c r="BI129" s="803"/>
      <c r="BJ129" s="803"/>
      <c r="BK129" s="803"/>
      <c r="BL129" s="804"/>
      <c r="BM129" s="802">
        <v>19.07</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482</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483</v>
      </c>
      <c r="X130" s="809"/>
      <c r="Y130" s="809"/>
      <c r="Z130" s="810"/>
      <c r="AA130" s="811">
        <v>1502407</v>
      </c>
      <c r="AB130" s="812"/>
      <c r="AC130" s="812"/>
      <c r="AD130" s="812"/>
      <c r="AE130" s="813"/>
      <c r="AF130" s="814">
        <v>1544835</v>
      </c>
      <c r="AG130" s="812"/>
      <c r="AH130" s="812"/>
      <c r="AI130" s="812"/>
      <c r="AJ130" s="813"/>
      <c r="AK130" s="814">
        <v>1625076</v>
      </c>
      <c r="AL130" s="812"/>
      <c r="AM130" s="812"/>
      <c r="AN130" s="812"/>
      <c r="AO130" s="813"/>
      <c r="AP130" s="815"/>
      <c r="AQ130" s="816"/>
      <c r="AR130" s="816"/>
      <c r="AS130" s="816"/>
      <c r="AT130" s="817"/>
      <c r="AU130" s="224"/>
      <c r="AV130" s="224"/>
      <c r="AW130" s="224"/>
      <c r="AX130" s="783" t="s">
        <v>484</v>
      </c>
      <c r="AY130" s="784"/>
      <c r="AZ130" s="784"/>
      <c r="BA130" s="784"/>
      <c r="BB130" s="784"/>
      <c r="BC130" s="784"/>
      <c r="BD130" s="784"/>
      <c r="BE130" s="785"/>
      <c r="BF130" s="786">
        <v>6.3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485</v>
      </c>
      <c r="X131" s="793"/>
      <c r="Y131" s="793"/>
      <c r="Z131" s="794"/>
      <c r="AA131" s="795">
        <v>4907568</v>
      </c>
      <c r="AB131" s="796"/>
      <c r="AC131" s="796"/>
      <c r="AD131" s="796"/>
      <c r="AE131" s="797"/>
      <c r="AF131" s="798">
        <v>5078734</v>
      </c>
      <c r="AG131" s="796"/>
      <c r="AH131" s="796"/>
      <c r="AI131" s="796"/>
      <c r="AJ131" s="797"/>
      <c r="AK131" s="798">
        <v>5304632</v>
      </c>
      <c r="AL131" s="796"/>
      <c r="AM131" s="796"/>
      <c r="AN131" s="796"/>
      <c r="AO131" s="797"/>
      <c r="AP131" s="799"/>
      <c r="AQ131" s="800"/>
      <c r="AR131" s="800"/>
      <c r="AS131" s="800"/>
      <c r="AT131" s="801"/>
      <c r="AU131" s="224"/>
      <c r="AV131" s="224"/>
      <c r="AW131" s="224"/>
      <c r="AX131" s="761" t="s">
        <v>486</v>
      </c>
      <c r="AY131" s="762"/>
      <c r="AZ131" s="762"/>
      <c r="BA131" s="762"/>
      <c r="BB131" s="762"/>
      <c r="BC131" s="762"/>
      <c r="BD131" s="762"/>
      <c r="BE131" s="763"/>
      <c r="BF131" s="764">
        <v>0.5</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487</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488</v>
      </c>
      <c r="W132" s="774"/>
      <c r="X132" s="774"/>
      <c r="Y132" s="774"/>
      <c r="Z132" s="775"/>
      <c r="AA132" s="776">
        <v>4.761930961</v>
      </c>
      <c r="AB132" s="777"/>
      <c r="AC132" s="777"/>
      <c r="AD132" s="777"/>
      <c r="AE132" s="778"/>
      <c r="AF132" s="779">
        <v>5.8141064289999997</v>
      </c>
      <c r="AG132" s="777"/>
      <c r="AH132" s="777"/>
      <c r="AI132" s="777"/>
      <c r="AJ132" s="778"/>
      <c r="AK132" s="779">
        <v>8.5440422629999997</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489</v>
      </c>
      <c r="W133" s="753"/>
      <c r="X133" s="753"/>
      <c r="Y133" s="753"/>
      <c r="Z133" s="754"/>
      <c r="AA133" s="755">
        <v>5</v>
      </c>
      <c r="AB133" s="756"/>
      <c r="AC133" s="756"/>
      <c r="AD133" s="756"/>
      <c r="AE133" s="757"/>
      <c r="AF133" s="755">
        <v>5.2</v>
      </c>
      <c r="AG133" s="756"/>
      <c r="AH133" s="756"/>
      <c r="AI133" s="756"/>
      <c r="AJ133" s="757"/>
      <c r="AK133" s="755">
        <v>6.3</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S0ObucI/Sw0hmco3MWJ/Mcz1VX74tz0Q2C9Qn5OX/5pEYSg8u9wCDztKdecRJjDYqINxyyIOHiIy9pFdUU1vQ==" saltValue="RRBMUmEo6MeqSd0bAaAE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64" zoomScale="90" zoomScaleNormal="85" zoomScaleSheetLayoutView="90" workbookViewId="0">
      <selection activeCell="CY28" sqref="CY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1SdS87yN1wYnJ6K9DuTauP2/d4A+T6w9TkoyrupAcx2EVwjKhS1ML9n446ED/7YrIFxBELhIReDRy4xESE/Rw==" saltValue="pS5bQ/J2pIPHQ7980di0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E35" sqref="E35:S35"/>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7LcxSkmtRuJiaVXUC6AZ2kTP1i5BQJ6vTXzE51iNTrxuQAC6bXfcrEbVssJnjOvbLdubp9yGTLfvtTUjpJYg==" saltValue="dl8/CIlYWI+ZOwspjI2ez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election activeCell="E35" sqref="E35:S35"/>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493</v>
      </c>
      <c r="AP7" s="263"/>
      <c r="AQ7" s="264" t="s">
        <v>494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495</v>
      </c>
      <c r="AQ8" s="270" t="s">
        <v>496</v>
      </c>
      <c r="AR8" s="271" t="s">
        <v>497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498</v>
      </c>
      <c r="AL9" s="1163"/>
      <c r="AM9" s="1163"/>
      <c r="AN9" s="1164"/>
      <c r="AO9" s="272">
        <v>1704816</v>
      </c>
      <c r="AP9" s="272">
        <v>163532</v>
      </c>
      <c r="AQ9" s="273">
        <v>106927</v>
      </c>
      <c r="AR9" s="274">
        <v>52.9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499</v>
      </c>
      <c r="AL10" s="1163"/>
      <c r="AM10" s="1163"/>
      <c r="AN10" s="1164"/>
      <c r="AO10" s="275">
        <v>370942</v>
      </c>
      <c r="AP10" s="275">
        <v>35582</v>
      </c>
      <c r="AQ10" s="276">
        <v>15145</v>
      </c>
      <c r="AR10" s="277">
        <v>134.9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500</v>
      </c>
      <c r="AL11" s="1163"/>
      <c r="AM11" s="1163"/>
      <c r="AN11" s="1164"/>
      <c r="AO11" s="275">
        <v>5072</v>
      </c>
      <c r="AP11" s="275">
        <v>487</v>
      </c>
      <c r="AQ11" s="276">
        <v>1510</v>
      </c>
      <c r="AR11" s="277">
        <v>-67.7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501</v>
      </c>
      <c r="AL12" s="1163"/>
      <c r="AM12" s="1163"/>
      <c r="AN12" s="1164"/>
      <c r="AO12" s="275" t="s">
        <v>502</v>
      </c>
      <c r="AP12" s="275" t="s">
        <v>502</v>
      </c>
      <c r="AQ12" s="276">
        <v>21</v>
      </c>
      <c r="AR12" s="277" t="s">
        <v>502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503</v>
      </c>
      <c r="AL13" s="1163"/>
      <c r="AM13" s="1163"/>
      <c r="AN13" s="1164"/>
      <c r="AO13" s="275">
        <v>31671</v>
      </c>
      <c r="AP13" s="275">
        <v>3038</v>
      </c>
      <c r="AQ13" s="276">
        <v>4533</v>
      </c>
      <c r="AR13" s="277">
        <v>-33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504</v>
      </c>
      <c r="AL14" s="1163"/>
      <c r="AM14" s="1163"/>
      <c r="AN14" s="1164"/>
      <c r="AO14" s="275">
        <v>50817</v>
      </c>
      <c r="AP14" s="275">
        <v>4875</v>
      </c>
      <c r="AQ14" s="276">
        <v>2422</v>
      </c>
      <c r="AR14" s="277">
        <v>101.3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505</v>
      </c>
      <c r="AL15" s="1166"/>
      <c r="AM15" s="1166"/>
      <c r="AN15" s="1167"/>
      <c r="AO15" s="275">
        <v>-105201</v>
      </c>
      <c r="AP15" s="275">
        <v>-10091</v>
      </c>
      <c r="AQ15" s="276">
        <v>-7979</v>
      </c>
      <c r="AR15" s="277">
        <v>26.5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186</v>
      </c>
      <c r="AL16" s="1166"/>
      <c r="AM16" s="1166"/>
      <c r="AN16" s="1167"/>
      <c r="AO16" s="275">
        <v>2058117</v>
      </c>
      <c r="AP16" s="275">
        <v>197421</v>
      </c>
      <c r="AQ16" s="276">
        <v>122579</v>
      </c>
      <c r="AR16" s="277">
        <v>61.1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507</v>
      </c>
      <c r="AP20" s="284" t="s">
        <v>508</v>
      </c>
      <c r="AQ20" s="285" t="s">
        <v>509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510</v>
      </c>
      <c r="AL21" s="1169"/>
      <c r="AM21" s="1169"/>
      <c r="AN21" s="1170"/>
      <c r="AO21" s="288">
        <v>15.83</v>
      </c>
      <c r="AP21" s="289">
        <v>10.66</v>
      </c>
      <c r="AQ21" s="290">
        <v>5.17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511</v>
      </c>
      <c r="AL22" s="1169"/>
      <c r="AM22" s="1169"/>
      <c r="AN22" s="1170"/>
      <c r="AO22" s="293">
        <v>97.5</v>
      </c>
      <c r="AP22" s="294">
        <v>96.3</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512</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513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493</v>
      </c>
      <c r="AP30" s="263"/>
      <c r="AQ30" s="264" t="s">
        <v>494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495</v>
      </c>
      <c r="AQ31" s="270" t="s">
        <v>496</v>
      </c>
      <c r="AR31" s="271" t="s">
        <v>497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515</v>
      </c>
      <c r="AL32" s="1153"/>
      <c r="AM32" s="1153"/>
      <c r="AN32" s="1154"/>
      <c r="AO32" s="303">
        <v>1643291</v>
      </c>
      <c r="AP32" s="303">
        <v>157630</v>
      </c>
      <c r="AQ32" s="304">
        <v>59977</v>
      </c>
      <c r="AR32" s="305">
        <v>162.80000000000001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516</v>
      </c>
      <c r="AL33" s="1153"/>
      <c r="AM33" s="1153"/>
      <c r="AN33" s="1154"/>
      <c r="AO33" s="303" t="s">
        <v>502</v>
      </c>
      <c r="AP33" s="303" t="s">
        <v>502</v>
      </c>
      <c r="AQ33" s="304" t="s">
        <v>502</v>
      </c>
      <c r="AR33" s="305" t="s">
        <v>502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517</v>
      </c>
      <c r="AL34" s="1153"/>
      <c r="AM34" s="1153"/>
      <c r="AN34" s="1154"/>
      <c r="AO34" s="303" t="s">
        <v>502</v>
      </c>
      <c r="AP34" s="303" t="s">
        <v>502</v>
      </c>
      <c r="AQ34" s="304" t="s">
        <v>502</v>
      </c>
      <c r="AR34" s="305" t="s">
        <v>502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518</v>
      </c>
      <c r="AL35" s="1153"/>
      <c r="AM35" s="1153"/>
      <c r="AN35" s="1154"/>
      <c r="AO35" s="303">
        <v>408382</v>
      </c>
      <c r="AP35" s="303">
        <v>39173</v>
      </c>
      <c r="AQ35" s="304">
        <v>16053</v>
      </c>
      <c r="AR35" s="305">
        <v>144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519</v>
      </c>
      <c r="AL36" s="1153"/>
      <c r="AM36" s="1153"/>
      <c r="AN36" s="1154"/>
      <c r="AO36" s="303">
        <v>46214</v>
      </c>
      <c r="AP36" s="303">
        <v>4433</v>
      </c>
      <c r="AQ36" s="304">
        <v>3449</v>
      </c>
      <c r="AR36" s="305">
        <v>28.5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520</v>
      </c>
      <c r="AL37" s="1153"/>
      <c r="AM37" s="1153"/>
      <c r="AN37" s="1154"/>
      <c r="AO37" s="303" t="s">
        <v>502</v>
      </c>
      <c r="AP37" s="303" t="s">
        <v>502</v>
      </c>
      <c r="AQ37" s="304">
        <v>404</v>
      </c>
      <c r="AR37" s="305" t="s">
        <v>502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521</v>
      </c>
      <c r="AL38" s="1156"/>
      <c r="AM38" s="1156"/>
      <c r="AN38" s="1157"/>
      <c r="AO38" s="306" t="s">
        <v>502</v>
      </c>
      <c r="AP38" s="306" t="s">
        <v>502</v>
      </c>
      <c r="AQ38" s="307">
        <v>3</v>
      </c>
      <c r="AR38" s="295" t="s">
        <v>502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522</v>
      </c>
      <c r="AL39" s="1156"/>
      <c r="AM39" s="1156"/>
      <c r="AN39" s="1157"/>
      <c r="AO39" s="303">
        <v>-19581</v>
      </c>
      <c r="AP39" s="303">
        <v>-1878</v>
      </c>
      <c r="AQ39" s="304">
        <v>-3105</v>
      </c>
      <c r="AR39" s="305">
        <v>-39.5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523</v>
      </c>
      <c r="AL40" s="1153"/>
      <c r="AM40" s="1153"/>
      <c r="AN40" s="1154"/>
      <c r="AO40" s="303">
        <v>-1625076</v>
      </c>
      <c r="AP40" s="303">
        <v>-155883</v>
      </c>
      <c r="AQ40" s="304">
        <v>-51549</v>
      </c>
      <c r="AR40" s="305">
        <v>202.4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453230</v>
      </c>
      <c r="AP41" s="303">
        <v>43475</v>
      </c>
      <c r="AQ41" s="304">
        <v>25231</v>
      </c>
      <c r="AR41" s="305">
        <v>72.3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493</v>
      </c>
      <c r="AN49" s="1147" t="s">
        <v>527</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528</v>
      </c>
      <c r="AO50" s="320" t="s">
        <v>529</v>
      </c>
      <c r="AP50" s="321" t="s">
        <v>530</v>
      </c>
      <c r="AQ50" s="322" t="s">
        <v>531</v>
      </c>
      <c r="AR50" s="323" t="s">
        <v>532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533</v>
      </c>
      <c r="AL51" s="316"/>
      <c r="AM51" s="324">
        <v>2523512</v>
      </c>
      <c r="AN51" s="325">
        <v>221070</v>
      </c>
      <c r="AO51" s="326">
        <v>-1.6</v>
      </c>
      <c r="AP51" s="327">
        <v>90072</v>
      </c>
      <c r="AQ51" s="328">
        <v>13.3</v>
      </c>
      <c r="AR51" s="329">
        <v>-14.9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534</v>
      </c>
      <c r="AM52" s="332">
        <v>1763437</v>
      </c>
      <c r="AN52" s="333">
        <v>154484</v>
      </c>
      <c r="AO52" s="334">
        <v>66.8</v>
      </c>
      <c r="AP52" s="335">
        <v>46083</v>
      </c>
      <c r="AQ52" s="336">
        <v>3.2</v>
      </c>
      <c r="AR52" s="337">
        <v>63.6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535</v>
      </c>
      <c r="AL53" s="316"/>
      <c r="AM53" s="324">
        <v>2034102</v>
      </c>
      <c r="AN53" s="325">
        <v>182120</v>
      </c>
      <c r="AO53" s="326">
        <v>-17.600000000000001</v>
      </c>
      <c r="AP53" s="327">
        <v>88328</v>
      </c>
      <c r="AQ53" s="328">
        <v>-1.9</v>
      </c>
      <c r="AR53" s="329">
        <v>-15.7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534</v>
      </c>
      <c r="AM54" s="332">
        <v>1737244</v>
      </c>
      <c r="AN54" s="333">
        <v>155542</v>
      </c>
      <c r="AO54" s="334">
        <v>0.7</v>
      </c>
      <c r="AP54" s="335">
        <v>49013</v>
      </c>
      <c r="AQ54" s="336">
        <v>6.4</v>
      </c>
      <c r="AR54" s="337">
        <v>-5.7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536</v>
      </c>
      <c r="AL55" s="316"/>
      <c r="AM55" s="324">
        <v>2044026</v>
      </c>
      <c r="AN55" s="325">
        <v>187045</v>
      </c>
      <c r="AO55" s="326">
        <v>2.7</v>
      </c>
      <c r="AP55" s="327">
        <v>103390</v>
      </c>
      <c r="AQ55" s="328">
        <v>17.100000000000001</v>
      </c>
      <c r="AR55" s="329">
        <v>-14.4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534</v>
      </c>
      <c r="AM56" s="332">
        <v>1706780</v>
      </c>
      <c r="AN56" s="333">
        <v>156184</v>
      </c>
      <c r="AO56" s="334">
        <v>0.4</v>
      </c>
      <c r="AP56" s="335">
        <v>51269</v>
      </c>
      <c r="AQ56" s="336">
        <v>4.5999999999999996</v>
      </c>
      <c r="AR56" s="337">
        <v>-4.2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537</v>
      </c>
      <c r="AL57" s="316"/>
      <c r="AM57" s="324">
        <v>3221714</v>
      </c>
      <c r="AN57" s="325">
        <v>303135</v>
      </c>
      <c r="AO57" s="326">
        <v>62.1</v>
      </c>
      <c r="AP57" s="327">
        <v>117234</v>
      </c>
      <c r="AQ57" s="328">
        <v>13.4</v>
      </c>
      <c r="AR57" s="329">
        <v>48.7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534</v>
      </c>
      <c r="AM58" s="332">
        <v>2731193</v>
      </c>
      <c r="AN58" s="333">
        <v>256981</v>
      </c>
      <c r="AO58" s="334">
        <v>64.5</v>
      </c>
      <c r="AP58" s="335">
        <v>59796</v>
      </c>
      <c r="AQ58" s="336">
        <v>16.600000000000001</v>
      </c>
      <c r="AR58" s="337">
        <v>47.9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538</v>
      </c>
      <c r="AL59" s="316"/>
      <c r="AM59" s="324">
        <v>1937937</v>
      </c>
      <c r="AN59" s="325">
        <v>185893</v>
      </c>
      <c r="AO59" s="326">
        <v>-38.700000000000003</v>
      </c>
      <c r="AP59" s="327">
        <v>97758</v>
      </c>
      <c r="AQ59" s="328">
        <v>-16.600000000000001</v>
      </c>
      <c r="AR59" s="329">
        <v>-22.1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534</v>
      </c>
      <c r="AM60" s="332">
        <v>1002500</v>
      </c>
      <c r="AN60" s="333">
        <v>96163</v>
      </c>
      <c r="AO60" s="334">
        <v>-62.6</v>
      </c>
      <c r="AP60" s="335">
        <v>45946</v>
      </c>
      <c r="AQ60" s="336">
        <v>-23.2</v>
      </c>
      <c r="AR60" s="337">
        <v>-39.4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539</v>
      </c>
      <c r="AL61" s="338"/>
      <c r="AM61" s="339">
        <v>2352258</v>
      </c>
      <c r="AN61" s="340">
        <v>215853</v>
      </c>
      <c r="AO61" s="341">
        <v>1.4</v>
      </c>
      <c r="AP61" s="342">
        <v>99356</v>
      </c>
      <c r="AQ61" s="343">
        <v>5.0999999999999996</v>
      </c>
      <c r="AR61" s="329">
        <v>-3.7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534</v>
      </c>
      <c r="AM62" s="332">
        <v>1788231</v>
      </c>
      <c r="AN62" s="333">
        <v>163871</v>
      </c>
      <c r="AO62" s="334">
        <v>14</v>
      </c>
      <c r="AP62" s="335">
        <v>50421</v>
      </c>
      <c r="AQ62" s="336">
        <v>1.5</v>
      </c>
      <c r="AR62" s="337">
        <v>12.5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fwp+PB9JJqNnoRE/PSp4vwKKLGuo7ueXuydsHAcnVzgSLudovwshBKH2f7NbhNwkLVjzxQ6kPgBUVqSy5ISXg==" saltValue="91jtLz4O5HOXQoOnhVIk3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3" zoomScale="70" zoomScaleNormal="70" zoomScaleSheetLayoutView="55" workbookViewId="0">
      <selection activeCell="E35" sqref="E35:S3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541</v>
      </c>
    </row>
    <row r="121" spans="125:125" ht="13.5" hidden="1" customHeight="1" x14ac:dyDescent="0.15">
      <c r="DU121" s="250"/>
    </row>
  </sheetData>
  <sheetProtection algorithmName="SHA-512" hashValue="DJr+si6nxhBW+XPoRP2R/PIPXlh6vXgfk0HD1ng2pVkz0PZM3GiDHXe6KnHDffVX8Y8VA7n1l4jJOSYkzijKpw==" saltValue="8v1BEvdBteC8YxTq2SIZ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election activeCell="E35" sqref="E35:S35"/>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542</v>
      </c>
    </row>
  </sheetData>
  <sheetProtection algorithmName="SHA-512" hashValue="+dH+PUnOCc6M6xAjfA9rY2G0lEtR/KKrc//8hO04WKVEwa0A6V3cQ1IsDewfdO9Kd8zeC+XpBdhOUQbMjtv7LQ==" saltValue="gWbDCJGhVSZIG/rmnsHT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80" zoomScaleNormal="80" zoomScaleSheetLayoutView="100" workbookViewId="0">
      <selection activeCell="E35" sqref="E35:S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71" t="s">
        <v>3</v>
      </c>
      <c r="D47" s="1171"/>
      <c r="E47" s="1172"/>
      <c r="F47" s="11">
        <v>78.97</v>
      </c>
      <c r="G47" s="12">
        <v>79.010000000000005</v>
      </c>
      <c r="H47" s="12">
        <v>78.209999999999994</v>
      </c>
      <c r="I47" s="12">
        <v>71.56</v>
      </c>
      <c r="J47" s="13">
        <v>66.34</v>
      </c>
    </row>
    <row r="48" spans="2:10" ht="57.75" customHeight="1" x14ac:dyDescent="0.15">
      <c r="B48" s="14"/>
      <c r="C48" s="1173" t="s">
        <v>4</v>
      </c>
      <c r="D48" s="1173"/>
      <c r="E48" s="1174"/>
      <c r="F48" s="15">
        <v>4.58</v>
      </c>
      <c r="G48" s="16">
        <v>4.2699999999999996</v>
      </c>
      <c r="H48" s="16">
        <v>7.18</v>
      </c>
      <c r="I48" s="16">
        <v>5.64</v>
      </c>
      <c r="J48" s="17">
        <v>6.22</v>
      </c>
    </row>
    <row r="49" spans="2:10" ht="57.75" customHeight="1" thickBot="1" x14ac:dyDescent="0.2">
      <c r="B49" s="18"/>
      <c r="C49" s="1175" t="s">
        <v>5</v>
      </c>
      <c r="D49" s="1175"/>
      <c r="E49" s="1176"/>
      <c r="F49" s="19" t="s">
        <v>548</v>
      </c>
      <c r="G49" s="20" t="s">
        <v>549</v>
      </c>
      <c r="H49" s="20" t="s">
        <v>550</v>
      </c>
      <c r="I49" s="20" t="s">
        <v>551</v>
      </c>
      <c r="J49" s="21" t="s">
        <v>552</v>
      </c>
    </row>
    <row r="50" spans="2:10" x14ac:dyDescent="0.15"/>
  </sheetData>
  <sheetProtection algorithmName="SHA-512" hashValue="2e5c03uMjdg4WYw8ybTF9wa7QYPG+H+dP/Ub4Lp1kQ/f0CgEXz9KJX2pimL9NBTzXnvYcGZoxBN/lGWyicpQRQ==" saltValue="bSl62RMp2QXpL7vkv1cn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JS18022</cp:lastModifiedBy>
  <cp:lastPrinted>2023-03-21T05:34:21Z</cp:lastPrinted>
  <dcterms:created xsi:type="dcterms:W3CDTF">2023-02-20T05:23:43Z</dcterms:created>
  <dcterms:modified xsi:type="dcterms:W3CDTF">2023-10-10T09:27:42Z</dcterms:modified>
  <cp:category/>
</cp:coreProperties>
</file>