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06EC9B24-D53C-43B4-BA2F-5B063575AC22}"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C36" i="10"/>
  <c r="CO35" i="10"/>
  <c r="AM35" i="10"/>
  <c r="C35" i="10"/>
  <c r="CO34" i="10"/>
  <c r="AM34" i="10"/>
  <c r="C34" i="10"/>
  <c r="U34" i="10" l="1"/>
  <c r="U35" i="10" s="1"/>
  <c r="U36" i="10" s="1"/>
  <c r="BE34" i="10"/>
  <c r="BE35" i="10" s="1"/>
  <c r="BE36" i="10" s="1"/>
  <c r="BE37" i="10" s="1"/>
  <c r="BE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<sst xmlns="http://schemas.openxmlformats.org/spreadsheetml/2006/main" count="1149" uniqueCount="622">
  <si>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</si>
  <si>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</si>
  <si>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</si>
  <si>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</si>
  <si>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</si>
  <si>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</si>
  <si>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</si>
  <si>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</si>
  <si>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</si>
  <si>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</si>
  <si>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</si>
  <si>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</si>
  <si>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</si>
  <si>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</si>
  <si>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</si>
  <si>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</si>
  <si>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</si>
  <si>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</si>
  <si>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</si>
  <si>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</si>
  <si>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</si>
  <si>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</si>
  <si>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</si>
  <si>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</si>
  <si>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</si>
  <si>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</si>
  <si>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</si>
  <si>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</si>
  <si>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</si>
  <si>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</si>
  <si>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</si>
  <si>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</si>
  <si>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</si>
  <si>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</si>
  <si>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</si>
  <si>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</si>
  <si>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</si>
  <si>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</si>
  <si>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</si>
  <si>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</si>
  <si>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</si>
  <si>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</si>
  <si>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</si>
  <si>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</si>
  <si>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</si>
  <si>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</si>
  <si>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</si>
  <si>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</si>
  <si>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</si>
  <si>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</si>
  <si>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</si>
  <si>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</si>
  <si>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</si>
  <si>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</si>
  <si>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</si>
  <si>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</si>
  <si>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</si>
  <si>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</si>
  <si>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</si>
  <si>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</si>
  <si>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</si>
  <si>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</si>
  <si>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</si>
  <si>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</si>
  <si>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</si>
  <si>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</si>
  <si>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</si>
  <si>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</si>
  <si>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</si>
  <si>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</si>
  <si>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</si>
  <si>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</si>
  <si>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</si>
  <si>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</si>
  <si>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</si>
  <si>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</si>
  <si>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</si>
  <si>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</si>
  <si>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</si>
  <si>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</si>
  <si>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</si>
  <si>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</si>
  <si>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</si>
  <si>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</si>
  <si>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</si>
  <si>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</si>
  <si>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</si>
  <si>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</si>
  <si>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</si>
  <si>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</si>
  <si>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</si>
  <si>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</si>
  <si>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</si>
  <si>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</si>
  <si>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</si>
  <si>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</si>
  <si>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</si>
  <si>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</si>
  <si>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</si>
  <si>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</si>
  <si>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</si>
  <si>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</si>
  <si>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</si>
  <si>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</si>
  <si>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</si>
  <si>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</si>
  <si>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</si>
  <si>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</si>
  <si>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</si>
  <si>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</si>
  <si>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</si>
  <si>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</si>
  <si>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</si>
  <si>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</si>
  <si>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</si>
  <si>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</si>
  <si>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</si>
  <si>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</si>
  <si>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</si>
  <si>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</si>
  <si>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</si>
  <si>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</si>
  <si>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</si>
  <si>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</si>
  <si>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</si>
  <si>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</si>
  <si>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</si>
  <si>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</si>
  <si>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</si>
  <si>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</si>
  <si>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</si>
  <si>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</si>
  <si>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</si>
  <si>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</si>
  <si>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</si>
  <si>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</si>
  <si>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</si>
  <si>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</si>
  <si>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</si>
  <si>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</si>
  <si>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</si>
  <si>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</si>
  <si>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</si>
  <si>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</si>
  <si>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</si>
  <si>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</si>
  <si>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</si>
  <si>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</si>
  <si>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</si>
  <si>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</si>
  <si>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</si>
  <si>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</si>
  <si>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</si>
  <si>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</si>
  <si>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</si>
  <si>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</si>
  <si>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</si>
  <si>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</si>
  <si>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</si>
  <si>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</si>
  <si>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</si>
  <si>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</si>
  <si>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</si>
  <si>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</si>
  <si>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</si>
  <si>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</si>
  <si>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</si>
  <si>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</si>
  <si>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</si>
  <si>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</si>
  <si>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</si>
  <si>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</si>
  <si>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</si>
  <si>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</si>
  <si>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</si>
  <si>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</si>
  <si>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</si>
  <si>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</si>
  <si>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</si>
  <si>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</si>
  <si>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</si>
  <si>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</si>
  <si>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</si>
  <si>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</si>
  <si>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</si>
  <si>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</si>
  <si>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</si>
  <si>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</si>
  <si>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</si>
  <si>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</si>
  <si>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</si>
  <si>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</si>
  <si>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</si>
  <si>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</si>
  <si>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</si>
  <si>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</si>
  <si>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</si>
  <si>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</si>
  <si>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</si>
  <si>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</si>
  <si>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</si>
  <si>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</si>
  <si>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</si>
  <si>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</si>
  <si>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</si>
  <si>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</si>
  <si>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</si>
  <si>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</si>
  <si>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</si>
  <si>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</si>
  <si>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</si>
  <si>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</si>
  <si>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</si>
  <si>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長野県南木曽町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</si>
  <si>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</si>
  <si>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</si>
  <si>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</si>
  <si>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</si>
  <si>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</si>
  <si>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</si>
  <si>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</si>
  <si>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</si>
  <si>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</si>
  <si>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</si>
  <si>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</si>
  <si>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</si>
  <si>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</si>
  <si>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</si>
  <si>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</si>
  <si>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</si>
  <si>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</si>
  <si>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</si>
  <si>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</si>
  <si>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</si>
  <si>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</si>
  <si>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</si>
  <si>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</si>
  <si>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</si>
  <si>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</si>
  <si>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</si>
  <si>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</si>
  <si>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</si>
  <si>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</si>
  <si>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</si>
  <si>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</si>
  <si>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</si>
  <si>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</si>
  <si>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</si>
  <si>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</si>
  <si>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</si>
  <si>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</si>
  <si>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</si>
  <si>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</si>
  <si>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</si>
  <si>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</si>
  <si>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</si>
  <si>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</si>
  <si>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</si>
  <si>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</si>
  <si>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</si>
  <si>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</si>
  <si>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</si>
  <si>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</si>
  <si>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</si>
  <si>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</si>
  <si>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</si>
  <si>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</si>
  <si>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</si>
  <si>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</si>
  <si>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</si>
  <si>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</si>
  <si>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</si>
  <si>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</si>
  <si>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</si>
  <si>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</si>
  <si>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</si>
  <si>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</si>
  <si>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</si>
  <si>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</si>
  <si>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</si>
  <si>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</si>
  <si>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</si>
  <si>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</si>
  <si>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</si>
  <si>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</si>
  <si>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</si>
  <si>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</si>
  <si>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</si>
  <si>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</si>
  <si>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</si>
  <si>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</si>
  <si>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</si>
  <si>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</si>
  <si>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</si>
  <si>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</si>
  <si>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</si>
  <si>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</si>
  <si>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</si>
  <si>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</si>
  <si>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</si>
  <si>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</si>
  <si>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</si>
  <si>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</si>
  <si>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</si>
  <si>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</si>
  <si>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</si>
  <si>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</si>
  <si>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</si>
  <si>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</si>
  <si>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</si>
  <si>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</si>
  <si>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</si>
  <si>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</si>
  <si>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</si>
  <si>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</si>
  <si>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</si>
  <si>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</si>
  <si>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</si>
  <si>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</si>
  <si>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</si>
  <si>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</si>
  <si>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</si>
  <si>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</si>
  <si>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</si>
  <si>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</si>
  <si>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</si>
  <si>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</si>
  <si>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</si>
  <si>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</si>
  <si>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</si>
  <si>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</si>
  <si>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</si>
  <si>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</si>
  <si>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</si>
  <si>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</si>
  <si>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</si>
  <si>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</si>
  <si>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</si>
  <si>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</si>
  <si>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</si>
  <si>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駐車場整備</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</si>
  <si>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</si>
  <si>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</si>
  <si>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</si>
  <si>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</si>
  <si>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</si>
  <si>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</si>
  <si>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</si>
  <si>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</si>
  <si>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</si>
  <si>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</si>
  <si>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</si>
  <si>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</si>
  <si>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</si>
  <si>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</si>
  <si>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</si>
  <si>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</si>
  <si>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</si>
  <si>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</si>
  <si>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</si>
  <si>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</si>
  <si>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</si>
  <si>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</si>
  <si>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</si>
  <si>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</si>
  <si>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</si>
  <si>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</si>
  <si>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</si>
  <si>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</si>
  <si>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長野県南木曽町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</si>
  <si>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</si>
  <si>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</si>
  <si>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</si>
  <si>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</si>
  <si>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</si>
  <si>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</si>
  <si>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</si>
  <si>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</si>
  <si>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</si>
  <si>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</si>
  <si>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</si>
  <si>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</si>
  <si>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</si>
  <si>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</si>
  <si>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</si>
  <si>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</si>
  <si>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</si>
  <si>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</si>
  <si>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</si>
  <si>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</si>
  <si>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</si>
  <si>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</si>
  <si>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</si>
  <si>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</si>
  <si>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</si>
  <si>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</si>
  <si>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</si>
  <si>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</si>
  <si>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</si>
  <si>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</si>
  <si>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</si>
  <si>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</si>
  <si>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</si>
  <si>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</si>
  <si>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</si>
  <si>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</si>
  <si>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</si>
  <si>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簡易水道事業特別会計</t>
    <phoneticPr fontId="5"/>
  </si>
  <si>
    <t>法非適用企業</t>
    <phoneticPr fontId="5"/>
  </si>
  <si>
    <t>南木曽町下水道事業特別会計</t>
    <phoneticPr fontId="5"/>
  </si>
  <si>
    <t>法非適用企業</t>
    <phoneticPr fontId="5"/>
  </si>
  <si>
    <t>南木曽町農業集落排水事業特別会計</t>
    <phoneticPr fontId="5"/>
  </si>
  <si>
    <t>法非適用企業</t>
    <phoneticPr fontId="5"/>
  </si>
  <si>
    <t>南木曽町浄化槽市町村整備推進事業特別会計</t>
    <phoneticPr fontId="5"/>
  </si>
  <si>
    <t>法非適用企業</t>
    <phoneticPr fontId="5"/>
  </si>
  <si>
    <t>南木曽町宅地造成事業特別会計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</si>
  <si>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</si>
  <si>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</si>
  <si>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</si>
  <si>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</si>
  <si>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</si>
  <si>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</si>
  <si>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</si>
  <si>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</si>
  <si>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</si>
  <si>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</si>
  <si>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</si>
  <si>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</si>
  <si>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</si>
  <si>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</si>
  <si>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</si>
  <si>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</si>
  <si>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</si>
  <si>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</si>
  <si>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</si>
  <si>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</si>
  <si>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</si>
  <si>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</si>
  <si>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</si>
  <si>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</si>
  <si>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</si>
  <si>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</si>
  <si>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</si>
  <si>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</si>
  <si>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</si>
  <si>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</si>
  <si>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</si>
  <si>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</si>
  <si>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</si>
  <si>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</si>
  <si>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</si>
  <si>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</si>
  <si>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</si>
  <si>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</si>
  <si>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</si>
  <si>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</si>
  <si>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</si>
  <si>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</si>
  <si>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</si>
  <si>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</si>
  <si>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</si>
  <si>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</si>
  <si>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</si>
  <si>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</si>
  <si>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</si>
  <si>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</si>
  <si>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</si>
  <si>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</si>
  <si>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</si>
  <si>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</si>
  <si>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</si>
  <si>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</si>
  <si>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</si>
  <si>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</si>
  <si>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</si>
  <si>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</si>
  <si>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</si>
  <si>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</si>
  <si>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</si>
  <si>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</si>
  <si>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南木曽町農業集落排水事業特別会計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</si>
  <si>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</si>
  <si>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</si>
  <si>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南木曽町下水道事業特別会計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</si>
  <si>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</si>
  <si>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南木曽町浄化槽市町村整備推進事業特別会計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</si>
  <si>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</si>
  <si>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</si>
  <si>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</si>
  <si>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</si>
  <si>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</si>
  <si>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</si>
  <si>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</si>
  <si>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</si>
  <si>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</si>
  <si>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</si>
  <si>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</si>
  <si>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</si>
  <si>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</si>
  <si>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</si>
  <si>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</si>
  <si>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</si>
  <si>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</si>
  <si>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</si>
  <si>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</si>
  <si>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</si>
  <si>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</si>
  <si>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</si>
  <si>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</si>
  <si>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</si>
  <si>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</si>
  <si>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</si>
  <si>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</si>
  <si>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</si>
  <si>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</si>
  <si>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</si>
  <si>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</si>
  <si>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</si>
  <si>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</si>
  <si>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</si>
  <si>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</si>
  <si>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</si>
  <si>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</si>
  <si>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</si>
  <si>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</si>
  <si>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</si>
  <si>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</si>
  <si>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</si>
  <si>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</si>
  <si>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</si>
  <si>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</si>
  <si>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</si>
  <si>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</si>
  <si>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</si>
  <si>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</si>
  <si>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</si>
  <si>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</si>
  <si>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</si>
  <si>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</si>
  <si>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</si>
  <si>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</si>
  <si>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</si>
  <si>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</si>
  <si>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</si>
  <si>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</si>
  <si>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</si>
  <si>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</si>
  <si>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</si>
  <si>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</si>
  <si>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</si>
  <si>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</si>
  <si>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</si>
  <si>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</si>
  <si>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</si>
  <si>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</si>
  <si>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</si>
  <si>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</si>
  <si>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</si>
  <si>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</si>
  <si>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</si>
  <si>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</si>
  <si>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</si>
  <si>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</si>
  <si>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</si>
  <si>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</si>
  <si>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</si>
  <si>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</si>
  <si>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</si>
  <si>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</si>
  <si>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</si>
  <si>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</si>
  <si>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2.30</t>
  </si>
  <si>
    <t>▲ 2.66</t>
  </si>
  <si>
    <t>▲ 0.90</t>
  </si>
  <si>
    <t>一般会計</t>
  </si>
  <si>
    <t>南木曽町国民健康保険特別会計</t>
  </si>
  <si>
    <t>簡易水道事業特別会計</t>
  </si>
  <si>
    <t>南木曽町浄化槽市町村整備推進事業特別会計</t>
  </si>
  <si>
    <t>南木曽町後期高齢者医療特別会計</t>
  </si>
  <si>
    <t>南木曽町農業集落排水事業特別会計</t>
  </si>
  <si>
    <t>南木曽町下水道事業特別会計</t>
  </si>
  <si>
    <t>南木曽町営妻籠宿有料駐車場特別会計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</si>
  <si>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</si>
  <si>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</si>
  <si>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</si>
  <si>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</si>
  <si>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</si>
  <si>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</si>
  <si>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</si>
  <si>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</si>
  <si>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公共施設総合管理基金</t>
    <rPh sb="0" eb="2">
      <t>コウキョウ</t>
    </rPh>
    <rPh sb="2" eb="4">
      <t>シセツ</t>
    </rPh>
    <rPh sb="4" eb="6">
      <t>ソウゴウ</t>
    </rPh>
    <rPh sb="6" eb="8">
      <t>カンリ</t>
    </rPh>
    <rPh sb="8" eb="10">
      <t>キキン</t>
    </rPh>
    <phoneticPr fontId="2"/>
  </si>
  <si>
    <t>教育環境整備基金</t>
    <rPh sb="0" eb="2">
      <t>キョウイク</t>
    </rPh>
    <rPh sb="2" eb="4">
      <t>カンキョウ</t>
    </rPh>
    <rPh sb="4" eb="6">
      <t>セイビ</t>
    </rPh>
    <rPh sb="6" eb="8">
      <t>キキン</t>
    </rPh>
    <phoneticPr fontId="2"/>
  </si>
  <si>
    <t>福祉基金</t>
    <rPh sb="0" eb="2">
      <t>フクシ</t>
    </rPh>
    <rPh sb="2" eb="4">
      <t>キキン</t>
    </rPh>
    <phoneticPr fontId="2"/>
  </si>
  <si>
    <t>-</t>
    <phoneticPr fontId="2"/>
  </si>
  <si>
    <t>-</t>
    <phoneticPr fontId="2"/>
  </si>
  <si>
    <t>子育て基金</t>
    <rPh sb="0" eb="2">
      <t>コソダ</t>
    </rPh>
    <rPh sb="3" eb="5">
      <t>キキン</t>
    </rPh>
    <phoneticPr fontId="21"/>
  </si>
  <si>
    <t>ふるさと振興基金</t>
    <rPh sb="4" eb="6">
      <t>シンコウ</t>
    </rPh>
    <rPh sb="6" eb="8">
      <t>キキン</t>
    </rPh>
    <phoneticPr fontId="2"/>
  </si>
  <si>
    <t>木曽広域連合</t>
    <rPh sb="0" eb="2">
      <t>キソ</t>
    </rPh>
    <rPh sb="2" eb="4">
      <t>コウイキ</t>
    </rPh>
    <rPh sb="4" eb="6">
      <t>レンゴウ</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</si>
  <si>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</si>
  <si>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</si>
  <si>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</si>
  <si>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</si>
  <si>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</si>
  <si>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</si>
  <si>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</si>
  <si>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</si>
  <si>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</si>
  <si>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</si>
  <si>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</si>
  <si>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</si>
  <si>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</si>
  <si>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</si>
  <si>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</si>
  <si>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</si>
  <si>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</si>
  <si>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</si>
  <si>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</si>
  <si>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</si>
  <si>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</si>
  <si>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</si>
  <si>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当町の将来負担比率は、類似団体に比べ高い数値となっている。ただし、地方債発行額の抑制、繰上償還の実施等により一時期の高水準を脱し減少している。有形固定資産減価償却率は類似団体平均値を下回っていることから、公共施設長寿命化の進捗が図られている状況である。今後は施設等の維持管理を適切に進めていく。</t>
    <phoneticPr fontId="5"/>
  </si>
  <si>
    <t>将来負担比率、実質公債費比率ともに類似団体平均を上回っている。ただし、大きく上回っていた状況から改善してきており、地方債の借入額の抑制と繰り上げ償還を実施してきた効果が出てきている状況であり、改善の途中であることを示している。ただし、今後実施される大型広域連携事業やここ数年の借入額の増加により据え置き期間が終了し、地方債の償還期間を迎えてきていることから、現在の数値から上昇することが見込まれている。今後その動向に十分に留意し、将来世帯に過度な負担の先送りがないように財政運営に取り組む。</t>
    <rPh sb="154" eb="156">
      <t>シュウリョウ</t>
    </rPh>
    <rPh sb="201" eb="203">
      <t>コンゴ</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</si>
</sst>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34E4752-958B-4BEF-AE47-CAC87F47EB9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AFD4-4477-8C49-C69D8692C77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150626</c:v>
                </c:pt>
                <c:pt idx="1">
                  <c:v>161208</c:v>
                </c:pt>
                <c:pt idx="2">
                  <c:v>167612</c:v>
                </c:pt>
                <c:pt idx="3">
                  <c:v>208806</c:v>
                </c:pt>
                <c:pt idx="4">
                  <c:v>156753</c:v>
                </c:pt>
              </c:numCache>
            </c:numRef>
          </c:val>
          <c:smooth val="0"/>
          <c:extLst>
            <c:ext xmlns:c16="http://schemas.microsoft.com/office/drawing/2014/chart" uri="{C3380CC4-5D6E-409C-BE32-E72D297353CC}">
              <c16:uniqueId val="{00000001-AFD4-4477-8C49-C69D8692C774}"/>
            </c:ext>
          </c:extLst>
        </c:ser>
        <c:dLbls>
          <c:showLegendKey val="0"/>
          <c:showVal val="0"/>
          <c:showCatName val="0"/>
          <c:showSerName val="0"/>
          <c:showPercent val="0"/>
          <c:showBubbleSize val="0"/>
        </c:dLbls>
        <c:marker val="1"/>
        <c:smooth val="0"/>
        <c:axId val="373350408"/>
        <c:axId val="373352760"/>
      </c:lineChart>
      <c:catAx>
        <c:axId val="37335040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352760"/>
        <c:crosses val="autoZero"/>
        <c:auto val="1"/>
        <c:lblAlgn val="ctr"/>
        <c:lblOffset val="100"/>
        <c:tickLblSkip val="1"/>
        <c:tickMarkSkip val="1"/>
        <c:noMultiLvlLbl val="0"/>
      </c:catAx>
      <c:valAx>
        <c:axId val="373352760"/>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35040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2.67</c:v>
                </c:pt>
                <c:pt idx="1">
                  <c:v>3.79</c:v>
                </c:pt>
                <c:pt idx="2">
                  <c:v>4.1500000000000004</c:v>
                </c:pt>
                <c:pt idx="3">
                  <c:v>3.23</c:v>
                </c:pt>
                <c:pt idx="4">
                  <c:v>5.15</c:v>
                </c:pt>
              </c:numCache>
            </c:numRef>
          </c:val>
          <c:extLst>
            <c:ext xmlns:c16="http://schemas.microsoft.com/office/drawing/2014/chart" uri="{C3380CC4-5D6E-409C-BE32-E72D297353CC}">
              <c16:uniqueId val="{00000000-5F39-447F-B87C-A0CE5A2EE12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31.46</c:v>
                </c:pt>
                <c:pt idx="1">
                  <c:v>32.15</c:v>
                </c:pt>
                <c:pt idx="2">
                  <c:v>32.08</c:v>
                </c:pt>
                <c:pt idx="3">
                  <c:v>34.200000000000003</c:v>
                </c:pt>
                <c:pt idx="4">
                  <c:v>32.5</c:v>
                </c:pt>
              </c:numCache>
            </c:numRef>
          </c:val>
          <c:extLst>
            <c:ext xmlns:c16="http://schemas.microsoft.com/office/drawing/2014/chart" uri="{C3380CC4-5D6E-409C-BE32-E72D297353CC}">
              <c16:uniqueId val="{00000001-5F39-447F-B87C-A0CE5A2EE128}"/>
            </c:ext>
          </c:extLst>
        </c:ser>
        <c:dLbls>
          <c:showLegendKey val="0"/>
          <c:showVal val="0"/>
          <c:showCatName val="0"/>
          <c:showSerName val="0"/>
          <c:showPercent val="0"/>
          <c:showBubbleSize val="0"/>
        </c:dLbls>
        <c:gapWidth val="250"/>
        <c:overlap val="100"/>
        <c:axId val="373352368"/>
        <c:axId val="373353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-2.2999999999999998</c:v>
                </c:pt>
                <c:pt idx="1">
                  <c:v>0.88</c:v>
                </c:pt>
                <c:pt idx="2">
                  <c:v>-2.66</c:v>
                </c:pt>
                <c:pt idx="3">
                  <c:v>-0.9</c:v>
                </c:pt>
                <c:pt idx="4">
                  <c:v>0.48</c:v>
                </c:pt>
              </c:numCache>
            </c:numRef>
          </c:val>
          <c:smooth val="0"/>
          <c:extLst>
            <c:ext xmlns:c16="http://schemas.microsoft.com/office/drawing/2014/chart" uri="{C3380CC4-5D6E-409C-BE32-E72D297353CC}">
              <c16:uniqueId val="{00000002-5F39-447F-B87C-A0CE5A2EE128}"/>
            </c:ext>
          </c:extLst>
        </c:ser>
        <c:dLbls>
          <c:showLegendKey val="0"/>
          <c:showVal val="0"/>
          <c:showCatName val="0"/>
          <c:showSerName val="0"/>
          <c:showPercent val="0"/>
          <c:showBubbleSize val="0"/>
        </c:dLbls>
        <c:marker val="1"/>
        <c:smooth val="0"/>
        <c:axId val="373352368"/>
        <c:axId val="373353544"/>
      </c:lineChart>
      <c:catAx>
        <c:axId val="373352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3353544"/>
        <c:crosses val="autoZero"/>
        <c:auto val="1"/>
        <c:lblAlgn val="ctr"/>
        <c:lblOffset val="100"/>
        <c:tickLblSkip val="1"/>
        <c:tickMarkSkip val="1"/>
        <c:noMultiLvlLbl val="0"/>
      </c:catAx>
      <c:valAx>
        <c:axId val="373353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3523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8C9C-45C2-ACFD-E6FC56ACA0D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9C-45C2-ACFD-E6FC56ACA0DD}"/>
            </c:ext>
          </c:extLst>
        </c:ser>
        <c:ser>
          <c:idx val="2"/>
          <c:order val="2"/>
          <c:tx>
            <c:strRef>
              <c:f>データシート!$A$29</c:f>
              <c:strCache>
                <c:ptCount val="1"/>
                <c:pt idx="0">
                  <c:v>南木曽町営妻籠宿有料駐車場特別会計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0.03</c:v>
                </c:pt>
                <c:pt idx="2">
                  <c:v>#N/A</c:v>
                </c:pt>
                <c:pt idx="3">
                  <c:v>0.05</c:v>
                </c:pt>
                <c:pt idx="4">
                  <c:v>#N/A</c:v>
                </c:pt>
                <c:pt idx="5">
                  <c:v>0.1</c:v>
                </c:pt>
                <c:pt idx="6">
                  <c:v>#N/A</c:v>
                </c:pt>
                <c:pt idx="7">
                  <c:v>0.09</c:v>
                </c:pt>
                <c:pt idx="8">
                  <c:v>#N/A</c:v>
                </c:pt>
                <c:pt idx="9">
                  <c:v>7.0000000000000007E-2</c:v>
                </c:pt>
              </c:numCache>
            </c:numRef>
          </c:val>
          <c:extLst>
            <c:ext xmlns:c16="http://schemas.microsoft.com/office/drawing/2014/chart" uri="{C3380CC4-5D6E-409C-BE32-E72D297353CC}">
              <c16:uniqueId val="{00000002-8C9C-45C2-ACFD-E6FC56ACA0DD}"/>
            </c:ext>
          </c:extLst>
        </c:ser>
        <c:ser>
          <c:idx val="3"/>
          <c:order val="3"/>
          <c:tx>
            <c:strRef>
              <c:f>データシート!$A$30</c:f>
              <c:strCache>
                <c:ptCount val="1"/>
                <c:pt idx="0">
                  <c:v>南木曽町下水道事業特別会計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0.04</c:v>
                </c:pt>
                <c:pt idx="2">
                  <c:v>#N/A</c:v>
                </c:pt>
                <c:pt idx="3">
                  <c:v>0.08</c:v>
                </c:pt>
                <c:pt idx="4">
                  <c:v>#N/A</c:v>
                </c:pt>
                <c:pt idx="5">
                  <c:v>0.08</c:v>
                </c:pt>
                <c:pt idx="6">
                  <c:v>#N/A</c:v>
                </c:pt>
                <c:pt idx="7">
                  <c:v>0.05</c:v>
                </c:pt>
                <c:pt idx="8">
                  <c:v>#N/A</c:v>
                </c:pt>
                <c:pt idx="9">
                  <c:v>0.08</c:v>
                </c:pt>
              </c:numCache>
            </c:numRef>
          </c:val>
          <c:extLst>
            <c:ext xmlns:c16="http://schemas.microsoft.com/office/drawing/2014/chart" uri="{C3380CC4-5D6E-409C-BE32-E72D297353CC}">
              <c16:uniqueId val="{00000003-8C9C-45C2-ACFD-E6FC56ACA0DD}"/>
            </c:ext>
          </c:extLst>
        </c:ser>
        <c:ser>
          <c:idx val="4"/>
          <c:order val="4"/>
          <c:tx>
            <c:strRef>
              <c:f>データシート!$A$31</c:f>
              <c:strCache>
                <c:ptCount val="1"/>
                <c:pt idx="0">
                  <c:v>南木曽町農業集落排水事業特別会計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0.12</c:v>
                </c:pt>
                <c:pt idx="2">
                  <c:v>#N/A</c:v>
                </c:pt>
                <c:pt idx="3">
                  <c:v>0.17</c:v>
                </c:pt>
                <c:pt idx="4">
                  <c:v>#N/A</c:v>
                </c:pt>
                <c:pt idx="5">
                  <c:v>7.0000000000000007E-2</c:v>
                </c:pt>
                <c:pt idx="6">
                  <c:v>#N/A</c:v>
                </c:pt>
                <c:pt idx="7">
                  <c:v>0.06</c:v>
                </c:pt>
                <c:pt idx="8">
                  <c:v>#N/A</c:v>
                </c:pt>
                <c:pt idx="9">
                  <c:v>0.09</c:v>
                </c:pt>
              </c:numCache>
            </c:numRef>
          </c:val>
          <c:extLst>
            <c:ext xmlns:c16="http://schemas.microsoft.com/office/drawing/2014/chart" uri="{C3380CC4-5D6E-409C-BE32-E72D297353CC}">
              <c16:uniqueId val="{00000004-8C9C-45C2-ACFD-E6FC56ACA0DD}"/>
            </c:ext>
          </c:extLst>
        </c:ser>
        <c:ser>
          <c:idx val="5"/>
          <c:order val="5"/>
          <c:tx>
            <c:strRef>
              <c:f>データシート!$A$32</c:f>
              <c:strCache>
                <c:ptCount val="1"/>
                <c:pt idx="0">
                  <c:v>南木曽町後期高齢者医療特別会計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0.1</c:v>
                </c:pt>
                <c:pt idx="4">
                  <c:v>#N/A</c:v>
                </c:pt>
                <c:pt idx="5">
                  <c:v>0.1</c:v>
                </c:pt>
                <c:pt idx="6">
                  <c:v>#N/A</c:v>
                </c:pt>
                <c:pt idx="7">
                  <c:v>0.11</c:v>
                </c:pt>
                <c:pt idx="8">
                  <c:v>#N/A</c:v>
                </c:pt>
                <c:pt idx="9">
                  <c:v>0.11</c:v>
                </c:pt>
              </c:numCache>
            </c:numRef>
          </c:val>
          <c:extLst>
            <c:ext xmlns:c16="http://schemas.microsoft.com/office/drawing/2014/chart" uri="{C3380CC4-5D6E-409C-BE32-E72D297353CC}">
              <c16:uniqueId val="{00000005-8C9C-45C2-ACFD-E6FC56ACA0DD}"/>
            </c:ext>
          </c:extLst>
        </c:ser>
        <c:ser>
          <c:idx val="6"/>
          <c:order val="6"/>
          <c:tx>
            <c:strRef>
              <c:f>データシート!$A$33</c:f>
              <c:strCache>
                <c:ptCount val="1"/>
                <c:pt idx="0">
                  <c:v>南木曽町浄化槽市町村整備推進事業特別会計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0.09</c:v>
                </c:pt>
                <c:pt idx="2">
                  <c:v>#N/A</c:v>
                </c:pt>
                <c:pt idx="3">
                  <c:v>0.13</c:v>
                </c:pt>
                <c:pt idx="4">
                  <c:v>#N/A</c:v>
                </c:pt>
                <c:pt idx="5">
                  <c:v>0.06</c:v>
                </c:pt>
                <c:pt idx="6">
                  <c:v>#N/A</c:v>
                </c:pt>
                <c:pt idx="7">
                  <c:v>0.06</c:v>
                </c:pt>
                <c:pt idx="8">
                  <c:v>#N/A</c:v>
                </c:pt>
                <c:pt idx="9">
                  <c:v>0.15</c:v>
                </c:pt>
              </c:numCache>
            </c:numRef>
          </c:val>
          <c:extLst>
            <c:ext xmlns:c16="http://schemas.microsoft.com/office/drawing/2014/chart" uri="{C3380CC4-5D6E-409C-BE32-E72D297353CC}">
              <c16:uniqueId val="{00000006-8C9C-45C2-ACFD-E6FC56ACA0DD}"/>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0.12</c:v>
                </c:pt>
                <c:pt idx="2">
                  <c:v>#N/A</c:v>
                </c:pt>
                <c:pt idx="3">
                  <c:v>0.3</c:v>
                </c:pt>
                <c:pt idx="4">
                  <c:v>#N/A</c:v>
                </c:pt>
                <c:pt idx="5">
                  <c:v>0.17</c:v>
                </c:pt>
                <c:pt idx="6">
                  <c:v>#N/A</c:v>
                </c:pt>
                <c:pt idx="7">
                  <c:v>0.28000000000000003</c:v>
                </c:pt>
                <c:pt idx="8">
                  <c:v>#N/A</c:v>
                </c:pt>
                <c:pt idx="9">
                  <c:v>0.23</c:v>
                </c:pt>
              </c:numCache>
            </c:numRef>
          </c:val>
          <c:extLst>
            <c:ext xmlns:c16="http://schemas.microsoft.com/office/drawing/2014/chart" uri="{C3380CC4-5D6E-409C-BE32-E72D297353CC}">
              <c16:uniqueId val="{00000007-8C9C-45C2-ACFD-E6FC56ACA0DD}"/>
            </c:ext>
          </c:extLst>
        </c:ser>
        <c:ser>
          <c:idx val="8"/>
          <c:order val="8"/>
          <c:tx>
            <c:strRef>
              <c:f>データシート!$A$35</c:f>
              <c:strCache>
                <c:ptCount val="1"/>
                <c:pt idx="0">
                  <c:v>南木曽町国民健康保険特別会計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1.67</c:v>
                </c:pt>
                <c:pt idx="2">
                  <c:v>#N/A</c:v>
                </c:pt>
                <c:pt idx="3">
                  <c:v>1.64</c:v>
                </c:pt>
                <c:pt idx="4">
                  <c:v>#N/A</c:v>
                </c:pt>
                <c:pt idx="5">
                  <c:v>0.85</c:v>
                </c:pt>
                <c:pt idx="6">
                  <c:v>#N/A</c:v>
                </c:pt>
                <c:pt idx="7">
                  <c:v>0.52</c:v>
                </c:pt>
                <c:pt idx="8">
                  <c:v>#N/A</c:v>
                </c:pt>
                <c:pt idx="9">
                  <c:v>0.47</c:v>
                </c:pt>
              </c:numCache>
            </c:numRef>
          </c:val>
          <c:extLst>
            <c:ext xmlns:c16="http://schemas.microsoft.com/office/drawing/2014/chart" uri="{C3380CC4-5D6E-409C-BE32-E72D297353CC}">
              <c16:uniqueId val="{00000008-8C9C-45C2-ACFD-E6FC56ACA0D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2.66</c:v>
                </c:pt>
                <c:pt idx="2">
                  <c:v>#N/A</c:v>
                </c:pt>
                <c:pt idx="3">
                  <c:v>3.78</c:v>
                </c:pt>
                <c:pt idx="4">
                  <c:v>#N/A</c:v>
                </c:pt>
                <c:pt idx="5">
                  <c:v>4.1399999999999997</c:v>
                </c:pt>
                <c:pt idx="6">
                  <c:v>#N/A</c:v>
                </c:pt>
                <c:pt idx="7">
                  <c:v>3.23</c:v>
                </c:pt>
                <c:pt idx="8">
                  <c:v>#N/A</c:v>
                </c:pt>
                <c:pt idx="9">
                  <c:v>5.14</c:v>
                </c:pt>
              </c:numCache>
            </c:numRef>
          </c:val>
          <c:extLst>
            <c:ext xmlns:c16="http://schemas.microsoft.com/office/drawing/2014/chart" uri="{C3380CC4-5D6E-409C-BE32-E72D297353CC}">
              <c16:uniqueId val="{00000009-8C9C-45C2-ACFD-E6FC56ACA0DD}"/>
            </c:ext>
          </c:extLst>
        </c:ser>
        <c:dLbls>
          <c:showLegendKey val="0"/>
          <c:showVal val="0"/>
          <c:showCatName val="0"/>
          <c:showSerName val="0"/>
          <c:showPercent val="0"/>
          <c:showBubbleSize val="0"/>
        </c:dLbls>
        <c:gapWidth val="150"/>
        <c:overlap val="100"/>
        <c:axId val="373350800"/>
        <c:axId val="373351192"/>
      </c:barChart>
      <c:catAx>
        <c:axId val="373350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351192"/>
        <c:crosses val="autoZero"/>
        <c:auto val="1"/>
        <c:lblAlgn val="ctr"/>
        <c:lblOffset val="100"/>
        <c:tickLblSkip val="1"/>
        <c:tickMarkSkip val="1"/>
        <c:noMultiLvlLbl val="0"/>
      </c:catAx>
      <c:valAx>
        <c:axId val="3733511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350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473</c:v>
                </c:pt>
                <c:pt idx="5">
                  <c:v>460</c:v>
                </c:pt>
                <c:pt idx="8">
                  <c:v>446</c:v>
                </c:pt>
                <c:pt idx="11">
                  <c:v>420</c:v>
                </c:pt>
                <c:pt idx="14">
                  <c:v>411</c:v>
                </c:pt>
              </c:numCache>
            </c:numRef>
          </c:val>
          <c:extLst>
            <c:ext xmlns:c16="http://schemas.microsoft.com/office/drawing/2014/chart" uri="{C3380CC4-5D6E-409C-BE32-E72D297353CC}">
              <c16:uniqueId val="{00000000-EDEB-48B0-90ED-BDDE43AEB6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EDEB-48B0-90ED-BDDE43AEB6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1</c:v>
                </c:pt>
                <c:pt idx="6">
                  <c:v>2</c:v>
                </c:pt>
                <c:pt idx="9">
                  <c:v>0</c:v>
                </c:pt>
                <c:pt idx="12">
                  <c:v>0</c:v>
                </c:pt>
              </c:numCache>
            </c:numRef>
          </c:val>
          <c:extLst>
            <c:ext xmlns:c16="http://schemas.microsoft.com/office/drawing/2014/chart" uri="{C3380CC4-5D6E-409C-BE32-E72D297353CC}">
              <c16:uniqueId val="{00000002-EDEB-48B0-90ED-BDDE43AEB6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16</c:v>
                </c:pt>
                <c:pt idx="3">
                  <c:v>15</c:v>
                </c:pt>
                <c:pt idx="6">
                  <c:v>16</c:v>
                </c:pt>
                <c:pt idx="9">
                  <c:v>16</c:v>
                </c:pt>
                <c:pt idx="12">
                  <c:v>16</c:v>
                </c:pt>
              </c:numCache>
            </c:numRef>
          </c:val>
          <c:extLst>
            <c:ext xmlns:c16="http://schemas.microsoft.com/office/drawing/2014/chart" uri="{C3380CC4-5D6E-409C-BE32-E72D297353CC}">
              <c16:uniqueId val="{00000003-EDEB-48B0-90ED-BDDE43AEB6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158</c:v>
                </c:pt>
                <c:pt idx="3">
                  <c:v>137</c:v>
                </c:pt>
                <c:pt idx="6">
                  <c:v>129</c:v>
                </c:pt>
                <c:pt idx="9">
                  <c:v>97</c:v>
                </c:pt>
                <c:pt idx="12">
                  <c:v>126</c:v>
                </c:pt>
              </c:numCache>
            </c:numRef>
          </c:val>
          <c:extLst>
            <c:ext xmlns:c16="http://schemas.microsoft.com/office/drawing/2014/chart" uri="{C3380CC4-5D6E-409C-BE32-E72D297353CC}">
              <c16:uniqueId val="{00000004-EDEB-48B0-90ED-BDDE43AEB6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DEB-48B0-90ED-BDDE43AEB6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EDEB-48B0-90ED-BDDE43AEB6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444</c:v>
                </c:pt>
                <c:pt idx="3">
                  <c:v>440</c:v>
                </c:pt>
                <c:pt idx="6">
                  <c:v>410</c:v>
                </c:pt>
                <c:pt idx="9">
                  <c:v>418</c:v>
                </c:pt>
                <c:pt idx="12">
                  <c:v>423</c:v>
                </c:pt>
              </c:numCache>
            </c:numRef>
          </c:val>
          <c:extLst>
            <c:ext xmlns:c16="http://schemas.microsoft.com/office/drawing/2014/chart" uri="{C3380CC4-5D6E-409C-BE32-E72D297353CC}">
              <c16:uniqueId val="{00000007-EDEB-48B0-90ED-BDDE43AEB6CA}"/>
            </c:ext>
          </c:extLst>
        </c:ser>
        <c:dLbls>
          <c:showLegendKey val="0"/>
          <c:showVal val="0"/>
          <c:showCatName val="0"/>
          <c:showSerName val="0"/>
          <c:showPercent val="0"/>
          <c:showBubbleSize val="0"/>
        </c:dLbls>
        <c:gapWidth val="100"/>
        <c:overlap val="100"/>
        <c:axId val="373071248"/>
        <c:axId val="37307085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145</c:v>
                </c:pt>
                <c:pt idx="2">
                  <c:v>#N/A</c:v>
                </c:pt>
                <c:pt idx="3">
                  <c:v>#N/A</c:v>
                </c:pt>
                <c:pt idx="4">
                  <c:v>133</c:v>
                </c:pt>
                <c:pt idx="5">
                  <c:v>#N/A</c:v>
                </c:pt>
                <c:pt idx="6">
                  <c:v>#N/A</c:v>
                </c:pt>
                <c:pt idx="7">
                  <c:v>111</c:v>
                </c:pt>
                <c:pt idx="8">
                  <c:v>#N/A</c:v>
                </c:pt>
                <c:pt idx="9">
                  <c:v>#N/A</c:v>
                </c:pt>
                <c:pt idx="10">
                  <c:v>111</c:v>
                </c:pt>
                <c:pt idx="11">
                  <c:v>#N/A</c:v>
                </c:pt>
                <c:pt idx="12">
                  <c:v>#N/A</c:v>
                </c:pt>
                <c:pt idx="13">
                  <c:v>154</c:v>
                </c:pt>
                <c:pt idx="14">
                  <c:v>#N/A</c:v>
                </c:pt>
              </c:numCache>
            </c:numRef>
          </c:val>
          <c:smooth val="0"/>
          <c:extLst>
            <c:ext xmlns:c16="http://schemas.microsoft.com/office/drawing/2014/chart" uri="{C3380CC4-5D6E-409C-BE32-E72D297353CC}">
              <c16:uniqueId val="{00000008-EDEB-48B0-90ED-BDDE43AEB6CA}"/>
            </c:ext>
          </c:extLst>
        </c:ser>
        <c:dLbls>
          <c:showLegendKey val="0"/>
          <c:showVal val="0"/>
          <c:showCatName val="0"/>
          <c:showSerName val="0"/>
          <c:showPercent val="0"/>
          <c:showBubbleSize val="0"/>
        </c:dLbls>
        <c:marker val="1"/>
        <c:smooth val="0"/>
        <c:axId val="373071248"/>
        <c:axId val="373070856"/>
      </c:lineChart>
      <c:catAx>
        <c:axId val="373071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070856"/>
        <c:crosses val="autoZero"/>
        <c:auto val="1"/>
        <c:lblAlgn val="ctr"/>
        <c:lblOffset val="100"/>
        <c:tickLblSkip val="1"/>
        <c:tickMarkSkip val="1"/>
        <c:noMultiLvlLbl val="0"/>
      </c:catAx>
      <c:valAx>
        <c:axId val="373070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071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4402</c:v>
                </c:pt>
                <c:pt idx="5">
                  <c:v>4398</c:v>
                </c:pt>
                <c:pt idx="8">
                  <c:v>4171</c:v>
                </c:pt>
                <c:pt idx="11">
                  <c:v>4032</c:v>
                </c:pt>
                <c:pt idx="14">
                  <c:v>3751</c:v>
                </c:pt>
              </c:numCache>
            </c:numRef>
          </c:val>
          <c:extLst>
            <c:ext xmlns:c16="http://schemas.microsoft.com/office/drawing/2014/chart" uri="{C3380CC4-5D6E-409C-BE32-E72D297353CC}">
              <c16:uniqueId val="{00000000-1186-497A-B7AC-D6A0B4CD0EF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38</c:v>
                </c:pt>
                <c:pt idx="5">
                  <c:v>66</c:v>
                </c:pt>
                <c:pt idx="8">
                  <c:v>60</c:v>
                </c:pt>
                <c:pt idx="11">
                  <c:v>56</c:v>
                </c:pt>
                <c:pt idx="14">
                  <c:v>50</c:v>
                </c:pt>
              </c:numCache>
            </c:numRef>
          </c:val>
          <c:extLst>
            <c:ext xmlns:c16="http://schemas.microsoft.com/office/drawing/2014/chart" uri="{C3380CC4-5D6E-409C-BE32-E72D297353CC}">
              <c16:uniqueId val="{00000001-1186-497A-B7AC-D6A0B4CD0EF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1955</c:v>
                </c:pt>
                <c:pt idx="5">
                  <c:v>1941</c:v>
                </c:pt>
                <c:pt idx="8">
                  <c:v>1793</c:v>
                </c:pt>
                <c:pt idx="11">
                  <c:v>1878</c:v>
                </c:pt>
                <c:pt idx="14">
                  <c:v>1907</c:v>
                </c:pt>
              </c:numCache>
            </c:numRef>
          </c:val>
          <c:extLst>
            <c:ext xmlns:c16="http://schemas.microsoft.com/office/drawing/2014/chart" uri="{C3380CC4-5D6E-409C-BE32-E72D297353CC}">
              <c16:uniqueId val="{00000002-1186-497A-B7AC-D6A0B4CD0EF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186-497A-B7AC-D6A0B4CD0EF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186-497A-B7AC-D6A0B4CD0EF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186-497A-B7AC-D6A0B4CD0EF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843</c:v>
                </c:pt>
                <c:pt idx="3">
                  <c:v>867</c:v>
                </c:pt>
                <c:pt idx="6">
                  <c:v>832</c:v>
                </c:pt>
                <c:pt idx="9">
                  <c:v>847</c:v>
                </c:pt>
                <c:pt idx="12">
                  <c:v>645</c:v>
                </c:pt>
              </c:numCache>
            </c:numRef>
          </c:val>
          <c:extLst>
            <c:ext xmlns:c16="http://schemas.microsoft.com/office/drawing/2014/chart" uri="{C3380CC4-5D6E-409C-BE32-E72D297353CC}">
              <c16:uniqueId val="{00000006-1186-497A-B7AC-D6A0B4CD0EF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126</c:v>
                </c:pt>
                <c:pt idx="3">
                  <c:v>112</c:v>
                </c:pt>
                <c:pt idx="6">
                  <c:v>97</c:v>
                </c:pt>
                <c:pt idx="9">
                  <c:v>81</c:v>
                </c:pt>
                <c:pt idx="12">
                  <c:v>66</c:v>
                </c:pt>
              </c:numCache>
            </c:numRef>
          </c:val>
          <c:extLst>
            <c:ext xmlns:c16="http://schemas.microsoft.com/office/drawing/2014/chart" uri="{C3380CC4-5D6E-409C-BE32-E72D297353CC}">
              <c16:uniqueId val="{00000007-1186-497A-B7AC-D6A0B4CD0EF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1932</c:v>
                </c:pt>
                <c:pt idx="3">
                  <c:v>1822</c:v>
                </c:pt>
                <c:pt idx="6">
                  <c:v>1701</c:v>
                </c:pt>
                <c:pt idx="9">
                  <c:v>1473</c:v>
                </c:pt>
                <c:pt idx="12">
                  <c:v>1382</c:v>
                </c:pt>
              </c:numCache>
            </c:numRef>
          </c:val>
          <c:extLst>
            <c:ext xmlns:c16="http://schemas.microsoft.com/office/drawing/2014/chart" uri="{C3380CC4-5D6E-409C-BE32-E72D297353CC}">
              <c16:uniqueId val="{00000008-1186-497A-B7AC-D6A0B4CD0EF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1186-497A-B7AC-D6A0B4CD0EF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3748</c:v>
                </c:pt>
                <c:pt idx="3">
                  <c:v>3849</c:v>
                </c:pt>
                <c:pt idx="6">
                  <c:v>3757</c:v>
                </c:pt>
                <c:pt idx="9">
                  <c:v>3858</c:v>
                </c:pt>
                <c:pt idx="12">
                  <c:v>4174</c:v>
                </c:pt>
              </c:numCache>
            </c:numRef>
          </c:val>
          <c:extLst>
            <c:ext xmlns:c16="http://schemas.microsoft.com/office/drawing/2014/chart" uri="{C3380CC4-5D6E-409C-BE32-E72D297353CC}">
              <c16:uniqueId val="{0000000A-1186-497A-B7AC-D6A0B4CD0EFB}"/>
            </c:ext>
          </c:extLst>
        </c:ser>
        <c:dLbls>
          <c:showLegendKey val="0"/>
          <c:showVal val="0"/>
          <c:showCatName val="0"/>
          <c:showSerName val="0"/>
          <c:showPercent val="0"/>
          <c:showBubbleSize val="0"/>
        </c:dLbls>
        <c:gapWidth val="100"/>
        <c:overlap val="100"/>
        <c:axId val="373075952"/>
        <c:axId val="37307477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254</c:v>
                </c:pt>
                <c:pt idx="2">
                  <c:v>#N/A</c:v>
                </c:pt>
                <c:pt idx="3">
                  <c:v>#N/A</c:v>
                </c:pt>
                <c:pt idx="4">
                  <c:v>245</c:v>
                </c:pt>
                <c:pt idx="5">
                  <c:v>#N/A</c:v>
                </c:pt>
                <c:pt idx="6">
                  <c:v>#N/A</c:v>
                </c:pt>
                <c:pt idx="7">
                  <c:v>362</c:v>
                </c:pt>
                <c:pt idx="8">
                  <c:v>#N/A</c:v>
                </c:pt>
                <c:pt idx="9">
                  <c:v>#N/A</c:v>
                </c:pt>
                <c:pt idx="10">
                  <c:v>293</c:v>
                </c:pt>
                <c:pt idx="11">
                  <c:v>#N/A</c:v>
                </c:pt>
                <c:pt idx="12">
                  <c:v>#N/A</c:v>
                </c:pt>
                <c:pt idx="13">
                  <c:v>558</c:v>
                </c:pt>
                <c:pt idx="14">
                  <c:v>#N/A</c:v>
                </c:pt>
              </c:numCache>
            </c:numRef>
          </c:val>
          <c:smooth val="0"/>
          <c:extLst>
            <c:ext xmlns:c16="http://schemas.microsoft.com/office/drawing/2014/chart" uri="{C3380CC4-5D6E-409C-BE32-E72D297353CC}">
              <c16:uniqueId val="{0000000B-1186-497A-B7AC-D6A0B4CD0EFB}"/>
            </c:ext>
          </c:extLst>
        </c:ser>
        <c:dLbls>
          <c:showLegendKey val="0"/>
          <c:showVal val="0"/>
          <c:showCatName val="0"/>
          <c:showSerName val="0"/>
          <c:showPercent val="0"/>
          <c:showBubbleSize val="0"/>
        </c:dLbls>
        <c:marker val="1"/>
        <c:smooth val="0"/>
        <c:axId val="373075952"/>
        <c:axId val="373074776"/>
      </c:lineChart>
      <c:catAx>
        <c:axId val="37307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3074776"/>
        <c:crosses val="autoZero"/>
        <c:auto val="1"/>
        <c:lblAlgn val="ctr"/>
        <c:lblOffset val="100"/>
        <c:tickLblSkip val="1"/>
        <c:tickMarkSkip val="1"/>
        <c:noMultiLvlLbl val="0"/>
      </c:catAx>
      <c:valAx>
        <c:axId val="3730747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075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758</c:v>
                </c:pt>
                <c:pt idx="1">
                  <c:v>812</c:v>
                </c:pt>
                <c:pt idx="2">
                  <c:v>812</c:v>
                </c:pt>
              </c:numCache>
            </c:numRef>
          </c:val>
          <c:extLst>
            <c:ext xmlns:c16="http://schemas.microsoft.com/office/drawing/2014/chart" uri="{C3380CC4-5D6E-409C-BE32-E72D297353CC}">
              <c16:uniqueId val="{00000000-2BD0-4096-A8B6-4EB6769AB18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293</c:v>
                </c:pt>
                <c:pt idx="1">
                  <c:v>303</c:v>
                </c:pt>
                <c:pt idx="2">
                  <c:v>283</c:v>
                </c:pt>
              </c:numCache>
            </c:numRef>
          </c:val>
          <c:extLst>
            <c:ext xmlns:c16="http://schemas.microsoft.com/office/drawing/2014/chart" uri="{C3380CC4-5D6E-409C-BE32-E72D297353CC}">
              <c16:uniqueId val="{00000001-2BD0-4096-A8B6-4EB6769AB18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564</c:v>
                </c:pt>
                <c:pt idx="1">
                  <c:v>593</c:v>
                </c:pt>
                <c:pt idx="2">
                  <c:v>624</c:v>
                </c:pt>
              </c:numCache>
            </c:numRef>
          </c:val>
          <c:extLst>
            <c:ext xmlns:c16="http://schemas.microsoft.com/office/drawing/2014/chart" uri="{C3380CC4-5D6E-409C-BE32-E72D297353CC}">
              <c16:uniqueId val="{00000002-2BD0-4096-A8B6-4EB6769AB186}"/>
            </c:ext>
          </c:extLst>
        </c:ser>
        <c:dLbls>
          <c:showLegendKey val="0"/>
          <c:showVal val="0"/>
          <c:showCatName val="0"/>
          <c:showSerName val="0"/>
          <c:showPercent val="0"/>
          <c:showBubbleSize val="0"/>
        </c:dLbls>
        <c:gapWidth val="120"/>
        <c:overlap val="100"/>
        <c:axId val="373075168"/>
        <c:axId val="373072032"/>
      </c:barChart>
      <c:catAx>
        <c:axId val="3730751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73072032"/>
        <c:crosses val="autoZero"/>
        <c:auto val="1"/>
        <c:lblAlgn val="ctr"/>
        <c:lblOffset val="100"/>
        <c:tickLblSkip val="1"/>
        <c:tickMarkSkip val="1"/>
        <c:noMultiLvlLbl val="0"/>
      </c:catAx>
      <c:valAx>
        <c:axId val="37307203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7307516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{1961126A-4F65-4A47-9DF8-8C9A26A87B92}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4D4F-4596-9B0C-B7A91B241E1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{38F8080D-9260-4242-BD30-4EE44519F282}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4F-4596-9B0C-B7A91B241E1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{09358D6D-CBD8-4EE3-B598-912D21714FF9}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4F-4596-9B0C-B7A91B241E1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{F85D36EA-195F-4F69-ADDB-49509D67DAFE}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4F-4596-9B0C-B7A91B241E1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{FFD549B7-FDCD-48C5-9CC6-E3F1708FDCD2}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4F-4596-9B0C-B7A91B241E14}"/>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{BE899F6B-0925-416D-9B11-8102BE4367C7}</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4D4F-4596-9B0C-B7A91B241E14}"/>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{A8948801-12B5-4C9C-91E0-47BD186C4445}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4D4F-4596-9B0C-B7A91B241E14}"/>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{66B1E596-4675-4E4C-B4AD-712C124CA63F}</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4D4F-4596-9B0C-B7A91B241E14}"/>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{ACB0FF75-1670-40EB-B7E2-DCEC3C8C9B2F}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4D4F-4596-9B0C-B7A91B241E1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31.2</c:v>
                </c:pt>
                <c:pt idx="8">
                  <c:v>29.4</c:v>
                </c:pt>
                <c:pt idx="16">
                  <c:v>44.2</c:v>
                </c:pt>
                <c:pt idx="24">
                  <c:v>47.8</c:v>
                </c:pt>
                <c:pt idx="32">
                  <c:v>37.700000000000003</c:v>
                </c:pt>
              </c:numCache>
            </c:numRef>
          </c:xVal>
          <c:yVal>
            <c:numRef>
              <c:f>公会計指標分析・財政指標組合せ分析表!$BP$51:$DC$51</c:f>
              <c:numCache>
                <c:formatCode>#,##0.0;"▲ "#,##0.0</c:formatCode>
                <c:ptCount val="40"/>
                <c:pt idx="0">
                  <c:v>12.5</c:v>
                </c:pt>
                <c:pt idx="8">
                  <c:v>12.4</c:v>
                </c:pt>
                <c:pt idx="16">
                  <c:v>18.8</c:v>
                </c:pt>
                <c:pt idx="24">
                  <c:v>14.9</c:v>
                </c:pt>
                <c:pt idx="32">
                  <c:v>26.6</c:v>
                </c:pt>
              </c:numCache>
            </c:numRef>
          </c:yVal>
          <c:smooth val="0"/>
          <c:extLst>
            <c:ext xmlns:c16="http://schemas.microsoft.com/office/drawing/2014/chart" uri="{C3380CC4-5D6E-409C-BE32-E72D297353CC}">
              <c16:uniqueId val="{00000009-4D4F-4596-9B0C-B7A91B241E1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2.6212714738903062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{253FD2B2-9156-405C-A97E-095BAE25E95C}</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4D4F-4596-9B0C-B7A91B241E1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{62995670-D0CC-4CDD-A16D-D1CFD2538B2E}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4F-4596-9B0C-B7A91B241E1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{5CBAC17E-97DA-4F35-B8C3-BCD4FB31BEE4}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4F-4596-9B0C-B7A91B241E1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{41EC3497-3CB7-49F8-A256-50F9320B1E0B}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4F-4596-9B0C-B7A91B241E1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{097079B1-DCF4-463F-8C0B-C0B573B01ECF}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4F-4596-9B0C-B7A91B241E14}"/>
                </c:ext>
              </c:extLst>
            </c:dLbl>
            <c:dLbl>
              <c:idx val="8"/>
              <c:layout>
                <c:manualLayout>
                  <c:x val="-3.8077686200241545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{52B1A6FF-4291-4A43-B962-57D039683F35}</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4D4F-4596-9B0C-B7A91B241E14}"/>
                </c:ext>
              </c:extLst>
            </c:dLbl>
            <c:dLbl>
              <c:idx val="16"/>
              <c:layout>
                <c:manualLayout>
                  <c:x val="-2.9578992493075381E-2"/>
                  <c:y val="-8.43637691553783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{0000042C-3B61-4767-8F02-09B63661EB15}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4D4F-4596-9B0C-B7A91B241E14}"/>
                </c:ext>
              </c:extLst>
            </c:dLbl>
            <c:dLbl>
              <c:idx val="24"/>
              <c:layout>
                <c:manualLayout>
                  <c:x val="-3.458195862673108E-2"/>
                  <c:y val="-7.455140563062175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{58659D1D-708F-4F7B-A25C-EE39E5A253C4}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4D4F-4596-9B0C-B7A91B241E14}"/>
                </c:ext>
              </c:extLst>
            </c:dLbl>
            <c:dLbl>
              <c:idx val="32"/>
              <c:layout>
                <c:manualLayout>
                  <c:x val="-3.2015750650234161E-2"/>
                  <c:y val="-3.530195153159549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{5C3A93CB-D857-4617-8DB8-D800B422442C}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4D4F-4596-9B0C-B7A91B241E1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D4F-4596-9B0C-B7A91B241E14}"/>
            </c:ext>
          </c:extLst>
        </c:ser>
        <c:dLbls>
          <c:showLegendKey val="0"/>
          <c:showVal val="1"/>
          <c:showCatName val="0"/>
          <c:showSerName val="0"/>
          <c:showPercent val="0"/>
          <c:showBubbleSize val="0"/>
        </c:dLbls>
        <c:axId val="46179840"/>
        <c:axId val="46181760"/>
      </c:scatterChart>
      <c:valAx>
        <c:axId val="46179840"/>
        <c:scaling>
          <c:orientation val="maxMin"/>
          <c:max val="70"/>
          <c:min val="2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4.5160355153971293E-2"/>
                  <c:y val="-6.2416647087793951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{CE3F084E-F078-480B-A8E6-98805C315477}</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567-4B74-B3D5-274C577F4156}"/>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{B880E7E4-D8E3-4B85-AFA6-9AC64FA4812F}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567-4B74-B3D5-274C577F4156}"/>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{35300C16-A3BE-41BB-9C18-2682F2FA1056}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567-4B74-B3D5-274C577F4156}"/>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{3C68C7D7-2302-4800-B57E-2A2BB18666B1}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567-4B74-B3D5-274C577F4156}"/>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{72F6323B-6A04-4098-B4ED-13D9EADBE250}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567-4B74-B3D5-274C577F4156}"/>
                </c:ext>
              </c:extLst>
            </c:dLbl>
            <c:dLbl>
              <c:idx val="8"/>
              <c:layout>
                <c:manualLayout>
                  <c:x val="-1.823562808425001E-2"/>
                  <c:y val="-6.2416647087793951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{77232049-6C25-480D-9DC4-50B956F35C63}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567-4B74-B3D5-274C577F415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{09762E45-E03A-4289-886E-77470D4081D7}</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567-4B74-B3D5-274C577F4156}"/>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{0F1E0918-BDA9-4242-93CF-C7E0EB5BD57B}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567-4B74-B3D5-274C577F4156}"/>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{F313A33A-A577-4AD3-BE22-5E20BC2086DC}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567-4B74-B3D5-274C577F4156}"/>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6.9</c:v>
                </c:pt>
                <c:pt idx="16">
                  <c:v>6.5</c:v>
                </c:pt>
                <c:pt idx="24">
                  <c:v>6</c:v>
                </c:pt>
                <c:pt idx="32">
                  <c:v>6.6</c:v>
                </c:pt>
              </c:numCache>
            </c:numRef>
          </c:xVal>
          <c:yVal>
            <c:numRef>
              <c:f>公会計指標分析・財政指標組合せ分析表!$BP$73:$DC$73</c:f>
              <c:numCache>
                <c:formatCode>#,##0.0;"▲ "#,##0.0</c:formatCode>
                <c:ptCount val="40"/>
                <c:pt idx="0">
                  <c:v>12.5</c:v>
                </c:pt>
                <c:pt idx="8">
                  <c:v>12.4</c:v>
                </c:pt>
                <c:pt idx="16">
                  <c:v>18.8</c:v>
                </c:pt>
                <c:pt idx="24">
                  <c:v>14.9</c:v>
                </c:pt>
                <c:pt idx="32">
                  <c:v>26.6</c:v>
                </c:pt>
              </c:numCache>
            </c:numRef>
          </c:yVal>
          <c:smooth val="0"/>
          <c:extLst>
            <c:ext xmlns:c16="http://schemas.microsoft.com/office/drawing/2014/chart" uri="{C3380CC4-5D6E-409C-BE32-E72D297353CC}">
              <c16:uniqueId val="{00000009-4567-4B74-B3D5-274C577F4156}"/>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{26D0FD5D-33D1-4921-B10E-D54D283DD11D}</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567-4B74-B3D5-274C577F4156}"/>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{ABA9CAAA-8F64-470A-8596-EC7CEA02D654}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567-4B74-B3D5-274C577F4156}"/>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{758C5D05-2291-459F-AE61-9BB4944B9E43}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567-4B74-B3D5-274C577F4156}"/>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{7D8C6C28-8F9D-44A4-ABC7-A55B018B4ED8}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567-4B74-B3D5-274C577F4156}"/>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{289896D6-6419-46C4-8BC7-778B0F4E7CF3}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567-4B74-B3D5-274C577F4156}"/>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{09FDF39A-7008-4A4F-80C5-5578B7C2B682}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567-4B74-B3D5-274C577F4156}"/>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{EFA61C38-A1E8-4FDE-A3EA-63AF961EC001}</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567-4B74-B3D5-274C577F4156}"/>
                </c:ext>
              </c:extLst>
            </c:dLbl>
            <c:dLbl>
              <c:idx val="24"/>
              <c:layout>
                <c:manualLayout>
                  <c:x val="-4.4905057365901106E-2"/>
                  <c:y val="-4.3495921315535854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{22DE5983-B859-4206-B0A5-D996DCF25C3A}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567-4B74-B3D5-274C577F4156}"/>
                </c:ext>
              </c:extLst>
            </c:dLbl>
            <c:dLbl>
              <c:idx val="32"/>
              <c:layout>
                <c:manualLayout>
                  <c:x val="-1.8235628084249993E-2"/>
                  <c:y val="-8.1337372860052048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{485DAA74-5E96-4F41-8A42-A51BC04A090F}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567-4B74-B3D5-274C577F4156}"/>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567-4B74-B3D5-274C577F4156}"/>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元利償還金は、自立推進計画に沿った事業の実施で借入</a:t>
          </a:r>
          <a:endParaRPr lang="ja-JP" altLang="ja-JP" sz="1400">
            <a:effectLst/>
          </a:endParaRPr>
        </a:p>
        <a:p>
          <a:r>
            <a:rPr lang="ja-JP" altLang="ja-JP" sz="1100" baseline="0">
              <a:solidFill>
                <a:schemeClr val="dk1"/>
              </a:solidFill>
              <a:effectLst/>
              <a:latin typeface="+mn-lt"/>
              <a:ea typeface="+mn-ea"/>
              <a:cs typeface="+mn-cs"/>
            </a:rPr>
            <a:t>を抑制したことにより減少傾向であったが、令和元年度</a:t>
          </a:r>
          <a:r>
            <a:rPr lang="ja-JP" altLang="en-US" sz="1100" baseline="0">
              <a:solidFill>
                <a:schemeClr val="dk1"/>
              </a:solidFill>
              <a:effectLst/>
              <a:latin typeface="+mn-lt"/>
              <a:ea typeface="+mn-ea"/>
              <a:cs typeface="+mn-cs"/>
            </a:rPr>
            <a:t>以降増加している</a:t>
          </a:r>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28</a:t>
          </a:r>
          <a:r>
            <a:rPr lang="ja-JP" altLang="ja-JP" sz="1100" baseline="0">
              <a:solidFill>
                <a:schemeClr val="dk1"/>
              </a:solidFill>
              <a:effectLst/>
              <a:latin typeface="+mn-lt"/>
              <a:ea typeface="+mn-ea"/>
              <a:cs typeface="+mn-cs"/>
            </a:rPr>
            <a:t>年度からの事業による据え置き期間が終了し、元金償還が始まったことによるもので、事業増加の傾向が確認できるものとなっている。</a:t>
          </a:r>
          <a:endParaRPr lang="ja-JP" altLang="ja-JP" sz="1400">
            <a:effectLst/>
          </a:endParaRPr>
        </a:p>
        <a:p>
          <a:r>
            <a:rPr lang="ja-JP" altLang="ja-JP" sz="1100" baseline="0">
              <a:solidFill>
                <a:schemeClr val="dk1"/>
              </a:solidFill>
              <a:effectLst/>
              <a:latin typeface="+mn-lt"/>
              <a:ea typeface="+mn-ea"/>
              <a:cs typeface="+mn-cs"/>
            </a:rPr>
            <a:t>公営企業債の元利償還金に対する繰入金は平成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年度までの繰上償還により減少となった。</a:t>
          </a:r>
          <a:endParaRPr lang="ja-JP" altLang="ja-JP" sz="1400">
            <a:effectLst/>
          </a:endParaRPr>
        </a:p>
        <a:p>
          <a:r>
            <a:rPr lang="ja-JP" altLang="ja-JP" sz="1100" baseline="0">
              <a:solidFill>
                <a:schemeClr val="dk1"/>
              </a:solidFill>
              <a:effectLst/>
              <a:latin typeface="+mn-lt"/>
              <a:ea typeface="+mn-ea"/>
              <a:cs typeface="+mn-cs"/>
            </a:rPr>
            <a:t>算入公債費等は、定期償還により減少傾向ではあるもののできる限り交付税措置のある起債により借入を行い、減少幅を少なく抑えるようにしている。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将来負担額の地方債現在高及び公営企業債等繰入見込み額</a:t>
          </a:r>
          <a:endParaRPr lang="ja-JP" altLang="ja-JP" sz="1400">
            <a:effectLst/>
          </a:endParaRPr>
        </a:p>
        <a:p>
          <a:r>
            <a:rPr lang="ja-JP" altLang="ja-JP" sz="1100" baseline="0">
              <a:solidFill>
                <a:schemeClr val="dk1"/>
              </a:solidFill>
              <a:effectLst/>
              <a:latin typeface="+mn-lt"/>
              <a:ea typeface="+mn-ea"/>
              <a:cs typeface="+mn-cs"/>
            </a:rPr>
            <a:t>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年度までの繰上償還及び自立推進</a:t>
          </a:r>
          <a:endParaRPr lang="ja-JP" altLang="ja-JP" sz="1400">
            <a:effectLst/>
          </a:endParaRPr>
        </a:p>
        <a:p>
          <a:r>
            <a:rPr lang="ja-JP" altLang="ja-JP" sz="1100" baseline="0">
              <a:solidFill>
                <a:schemeClr val="dk1"/>
              </a:solidFill>
              <a:effectLst/>
              <a:latin typeface="+mn-lt"/>
              <a:ea typeface="+mn-ea"/>
              <a:cs typeface="+mn-cs"/>
            </a:rPr>
            <a:t>計画に沿った事業の実施で借入を抑制したことにより減少傾向であったが、平成</a:t>
          </a:r>
          <a:r>
            <a:rPr lang="en-US" altLang="ja-JP" sz="1100" baseline="0">
              <a:solidFill>
                <a:schemeClr val="dk1"/>
              </a:solidFill>
              <a:effectLst/>
              <a:latin typeface="+mn-lt"/>
              <a:ea typeface="+mn-ea"/>
              <a:cs typeface="+mn-cs"/>
            </a:rPr>
            <a:t>28</a:t>
          </a:r>
          <a:r>
            <a:rPr lang="ja-JP" altLang="ja-JP" sz="1100" baseline="0">
              <a:solidFill>
                <a:schemeClr val="dk1"/>
              </a:solidFill>
              <a:effectLst/>
              <a:latin typeface="+mn-lt"/>
              <a:ea typeface="+mn-ea"/>
              <a:cs typeface="+mn-cs"/>
            </a:rPr>
            <a:t>年度からの事業規模の拡大により増加となった。</a:t>
          </a:r>
          <a:endParaRPr lang="ja-JP" altLang="ja-JP" sz="1400">
            <a:effectLst/>
          </a:endParaRPr>
        </a:p>
        <a:p>
          <a:r>
            <a:rPr lang="ja-JP" altLang="ja-JP" sz="1100" baseline="0">
              <a:solidFill>
                <a:schemeClr val="dk1"/>
              </a:solidFill>
              <a:effectLst/>
              <a:latin typeface="+mn-lt"/>
              <a:ea typeface="+mn-ea"/>
              <a:cs typeface="+mn-cs"/>
            </a:rPr>
            <a:t>充当可能財源等は、事業実施により減少してきた基金を計画に基づいて目的基金を積み立てを行い充当可能基金は増加しているが、基準財政需要額算定基準額における充当可能財源は基金増加額を上回る減少となっている。</a:t>
          </a:r>
          <a:endParaRPr lang="ja-JP" altLang="ja-JP" sz="1400">
            <a:effectLst/>
          </a:endParaRPr>
        </a:p>
        <a:p>
          <a:r>
            <a:rPr lang="ja-JP" altLang="ja-JP" sz="1100" baseline="0">
              <a:solidFill>
                <a:sysClr val="windowText" lastClr="000000"/>
              </a:solidFill>
              <a:effectLst/>
              <a:latin typeface="+mn-lt"/>
              <a:ea typeface="+mn-ea"/>
              <a:cs typeface="+mn-cs"/>
            </a:rPr>
            <a:t>それらにより将来負担比率の分子が</a:t>
          </a:r>
          <a:r>
            <a:rPr lang="ja-JP" altLang="en-US" sz="1100" baseline="0">
              <a:solidFill>
                <a:sysClr val="windowText" lastClr="000000"/>
              </a:solidFill>
              <a:effectLst/>
              <a:latin typeface="+mn-lt"/>
              <a:ea typeface="+mn-ea"/>
              <a:cs typeface="+mn-cs"/>
            </a:rPr>
            <a:t>増加</a:t>
          </a:r>
          <a:r>
            <a:rPr lang="ja-JP" altLang="ja-JP" sz="1100" baseline="0">
              <a:solidFill>
                <a:sysClr val="windowText" lastClr="000000"/>
              </a:solidFill>
              <a:effectLst/>
              <a:latin typeface="+mn-lt"/>
              <a:ea typeface="+mn-ea"/>
              <a:cs typeface="+mn-cs"/>
            </a:rPr>
            <a:t>している。</a:t>
          </a:r>
          <a:endParaRPr lang="ja-JP" altLang="ja-JP" sz="1400">
            <a:solidFill>
              <a:sysClr val="windowText" lastClr="000000"/>
            </a:solidFill>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年度末の基金残高は、普通会計で約</a:t>
          </a:r>
          <a:r>
            <a:rPr kumimoji="1" lang="en-US" altLang="ja-JP" sz="1100">
              <a:solidFill>
                <a:schemeClr val="dk1"/>
              </a:solidFill>
              <a:effectLst/>
              <a:latin typeface="+mn-lt"/>
              <a:ea typeface="+mn-ea"/>
              <a:cs typeface="+mn-cs"/>
            </a:rPr>
            <a:t>1,718</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となっており、前年度から約</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a:t>
          </a:r>
          <a:r>
            <a:rPr kumimoji="1" lang="ja-JP" altLang="ja-JP" sz="1100">
              <a:solidFill>
                <a:schemeClr val="dk1"/>
              </a:solidFill>
              <a:effectLst/>
              <a:latin typeface="+mn-lt"/>
              <a:ea typeface="+mn-ea"/>
              <a:cs typeface="+mn-cs"/>
            </a:rPr>
            <a:t>円の増加となっている。</a:t>
          </a:r>
          <a:endParaRPr lang="ja-JP" altLang="ja-JP">
            <a:effectLst/>
          </a:endParaRPr>
        </a:p>
        <a:p>
          <a:r>
            <a:rPr kumimoji="1" lang="ja-JP" altLang="ja-JP" sz="1100">
              <a:solidFill>
                <a:schemeClr val="dk1"/>
              </a:solidFill>
              <a:effectLst/>
              <a:latin typeface="+mn-lt"/>
              <a:ea typeface="+mn-ea"/>
              <a:cs typeface="+mn-cs"/>
            </a:rPr>
            <a:t>・これは、</a:t>
          </a:r>
          <a:r>
            <a:rPr kumimoji="1" lang="ja-JP" altLang="en-US" sz="1100">
              <a:solidFill>
                <a:schemeClr val="dk1"/>
              </a:solidFill>
              <a:effectLst/>
              <a:latin typeface="+mn-lt"/>
              <a:ea typeface="+mn-ea"/>
              <a:cs typeface="+mn-cs"/>
            </a:rPr>
            <a:t>子育て基金で</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百万円、公共施設総合管理基金で</a:t>
          </a:r>
          <a:r>
            <a:rPr kumimoji="1" lang="en-US" altLang="ja-JP" sz="1100">
              <a:solidFill>
                <a:schemeClr val="dk1"/>
              </a:solidFill>
              <a:effectLst/>
              <a:latin typeface="+mn-lt"/>
              <a:ea typeface="+mn-ea"/>
              <a:cs typeface="+mn-cs"/>
            </a:rPr>
            <a:t>38</a:t>
          </a:r>
          <a:r>
            <a:rPr kumimoji="1" lang="ja-JP" altLang="en-US" sz="1100">
              <a:solidFill>
                <a:schemeClr val="dk1"/>
              </a:solidFill>
              <a:effectLst/>
              <a:latin typeface="+mn-lt"/>
              <a:ea typeface="+mn-ea"/>
              <a:cs typeface="+mn-cs"/>
            </a:rPr>
            <a:t>百万円が増加した一方で、公債費財源として減債基金で</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百万円、ユーアイ住宅建設基金で</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百万円の事業進捗等による基金の取り崩しに</a:t>
          </a:r>
          <a:r>
            <a:rPr kumimoji="1" lang="ja-JP" altLang="ja-JP" sz="1100">
              <a:solidFill>
                <a:schemeClr val="dk1"/>
              </a:solidFill>
              <a:effectLst/>
              <a:latin typeface="+mn-lt"/>
              <a:ea typeface="+mn-ea"/>
              <a:cs typeface="+mn-cs"/>
            </a:rPr>
            <a:t>よる減少などが主な要因である。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公共施設個別施設計画を策定しており、これに基いた計画的な特定目的基金の積み立て、取崩しにより事業の安定化を図り、昨今の自然災害をはじめとする緊急を要する事態への備えとして町の自主財源（町税）の２箇年分（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億円）の財政調整基金を確保することとする。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ユー・アイ住宅基金</a:t>
          </a:r>
          <a:r>
            <a:rPr kumimoji="1" lang="ja-JP" altLang="ja-JP" sz="1100" baseline="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42</a:t>
          </a:r>
          <a:r>
            <a:rPr kumimoji="1" lang="ja-JP" altLang="ja-JP" sz="1100">
              <a:solidFill>
                <a:schemeClr val="dk1"/>
              </a:solidFill>
              <a:effectLst/>
              <a:latin typeface="+mn-lt"/>
              <a:ea typeface="+mn-ea"/>
              <a:cs typeface="+mn-cs"/>
            </a:rPr>
            <a:t>百万円　住宅建設調査設計等へ利用</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ふるさと振興基金　</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　寄附目的事業へ利用</a:t>
          </a:r>
          <a:endParaRPr lang="ja-JP" altLang="ja-JP">
            <a:effectLst/>
          </a:endParaRPr>
        </a:p>
        <a:p>
          <a:r>
            <a:rPr kumimoji="1" lang="ja-JP" altLang="ja-JP" sz="1100">
              <a:solidFill>
                <a:schemeClr val="dk1"/>
              </a:solidFill>
              <a:effectLst/>
              <a:latin typeface="+mn-lt"/>
              <a:ea typeface="+mn-ea"/>
              <a:cs typeface="+mn-cs"/>
            </a:rPr>
            <a:t>子育て基金　　　　</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百万円　</a:t>
          </a:r>
          <a:r>
            <a:rPr kumimoji="1" lang="en-US" altLang="ja-JP" sz="1100">
              <a:solidFill>
                <a:schemeClr val="dk1"/>
              </a:solidFill>
              <a:effectLst/>
              <a:latin typeface="+mn-lt"/>
              <a:ea typeface="+mn-ea"/>
              <a:cs typeface="+mn-cs"/>
            </a:rPr>
            <a:t>ALT</a:t>
          </a:r>
          <a:r>
            <a:rPr kumimoji="1" lang="ja-JP" altLang="ja-JP" sz="1100">
              <a:solidFill>
                <a:schemeClr val="dk1"/>
              </a:solidFill>
              <a:effectLst/>
              <a:latin typeface="+mn-lt"/>
              <a:ea typeface="+mn-ea"/>
              <a:cs typeface="+mn-cs"/>
            </a:rPr>
            <a:t>教師派遣・子育て応援給付等へ利用</a:t>
          </a:r>
          <a:endParaRPr lang="ja-JP" altLang="ja-JP" sz="1400">
            <a:effectLst/>
          </a:endParaRPr>
        </a:p>
        <a:p>
          <a:r>
            <a:rPr lang="ja-JP" altLang="ja-JP" sz="1100">
              <a:solidFill>
                <a:schemeClr val="dk1"/>
              </a:solidFill>
              <a:effectLst/>
              <a:latin typeface="+mn-lt"/>
              <a:ea typeface="+mn-ea"/>
              <a:cs typeface="+mn-cs"/>
            </a:rPr>
            <a:t>福祉基金</a:t>
          </a:r>
          <a:r>
            <a:rPr kumimoji="1" lang="ja-JP" altLang="ja-JP" sz="1100">
              <a:solidFill>
                <a:schemeClr val="dk1"/>
              </a:solidFill>
              <a:effectLst/>
              <a:latin typeface="+mn-lt"/>
              <a:ea typeface="+mn-ea"/>
              <a:cs typeface="+mn-cs"/>
            </a:rPr>
            <a:t>　　　　　</a:t>
          </a:r>
          <a:r>
            <a:rPr kumimoji="1" lang="en-US" altLang="ja-JP" sz="1100" baseline="0">
              <a:solidFill>
                <a:schemeClr val="dk1"/>
              </a:solidFill>
              <a:effectLst/>
              <a:latin typeface="+mn-lt"/>
              <a:ea typeface="+mn-ea"/>
              <a:cs typeface="+mn-cs"/>
            </a:rPr>
            <a:t> 4</a:t>
          </a:r>
          <a:r>
            <a:rPr kumimoji="1" lang="ja-JP" altLang="ja-JP" sz="1100">
              <a:solidFill>
                <a:schemeClr val="dk1"/>
              </a:solidFill>
              <a:effectLst/>
              <a:latin typeface="+mn-lt"/>
              <a:ea typeface="+mn-ea"/>
              <a:cs typeface="+mn-cs"/>
            </a:rPr>
            <a:t>百万円　社会福祉施設改修等へ利用</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町、実施計画に基づいたユーアイ住宅事業、</a:t>
          </a:r>
          <a:r>
            <a:rPr kumimoji="1" lang="ja-JP" altLang="en-US" sz="1100">
              <a:solidFill>
                <a:schemeClr val="dk1"/>
              </a:solidFill>
              <a:effectLst/>
              <a:latin typeface="+mn-lt"/>
              <a:ea typeface="+mn-ea"/>
              <a:cs typeface="+mn-cs"/>
            </a:rPr>
            <a:t>子育て</a:t>
          </a:r>
          <a:r>
            <a:rPr kumimoji="1" lang="ja-JP" altLang="ja-JP" sz="1100">
              <a:solidFill>
                <a:schemeClr val="dk1"/>
              </a:solidFill>
              <a:effectLst/>
              <a:latin typeface="+mn-lt"/>
              <a:ea typeface="+mn-ea"/>
              <a:cs typeface="+mn-cs"/>
            </a:rPr>
            <a:t>基金の取り崩しを実施し、令和</a:t>
          </a:r>
          <a:r>
            <a:rPr kumimoji="1" lang="ja-JP" altLang="en-US" sz="1100">
              <a:solidFill>
                <a:schemeClr val="dk1"/>
              </a:solidFill>
              <a:effectLst/>
              <a:latin typeface="+mn-lt"/>
              <a:ea typeface="+mn-ea"/>
              <a:cs typeface="+mn-cs"/>
            </a:rPr>
            <a:t>３</a:t>
          </a:r>
          <a:r>
            <a:rPr kumimoji="1" lang="ja-JP" altLang="ja-JP" sz="1100">
              <a:solidFill>
                <a:schemeClr val="dk1"/>
              </a:solidFill>
              <a:effectLst/>
              <a:latin typeface="+mn-lt"/>
              <a:ea typeface="+mn-ea"/>
              <a:cs typeface="+mn-cs"/>
            </a:rPr>
            <a:t>年度以降に計画されている公共施設整備に向けて公共施設総合管理基金、子育て基金の積立を行った。また、森林環境譲与税</a:t>
          </a:r>
          <a:r>
            <a:rPr kumimoji="1" lang="ja-JP" altLang="en-US" sz="1100">
              <a:solidFill>
                <a:schemeClr val="dk1"/>
              </a:solidFill>
              <a:effectLst/>
              <a:latin typeface="+mn-lt"/>
              <a:ea typeface="+mn-ea"/>
              <a:cs typeface="+mn-cs"/>
            </a:rPr>
            <a:t>、ふるさと納税について</a:t>
          </a:r>
          <a:r>
            <a:rPr kumimoji="1" lang="ja-JP" altLang="ja-JP" sz="1100">
              <a:solidFill>
                <a:schemeClr val="dk1"/>
              </a:solidFill>
              <a:effectLst/>
              <a:latin typeface="+mn-lt"/>
              <a:ea typeface="+mn-ea"/>
              <a:cs typeface="+mn-cs"/>
            </a:rPr>
            <a:t>基金へ</a:t>
          </a:r>
          <a:r>
            <a:rPr kumimoji="1" lang="ja-JP" altLang="en-US" sz="1100">
              <a:solidFill>
                <a:schemeClr val="dk1"/>
              </a:solidFill>
              <a:effectLst/>
              <a:latin typeface="+mn-lt"/>
              <a:ea typeface="+mn-ea"/>
              <a:cs typeface="+mn-cs"/>
            </a:rPr>
            <a:t>次年度事業へ</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財源とするため</a:t>
          </a:r>
          <a:r>
            <a:rPr kumimoji="1" lang="ja-JP" altLang="ja-JP" sz="1100">
              <a:solidFill>
                <a:schemeClr val="dk1"/>
              </a:solidFill>
              <a:effectLst/>
              <a:latin typeface="+mn-lt"/>
              <a:ea typeface="+mn-ea"/>
              <a:cs typeface="+mn-cs"/>
            </a:rPr>
            <a:t>積立を行った。</a:t>
          </a:r>
          <a:endParaRPr lang="ja-JP" altLang="ja-JP" sz="1400">
            <a:effectLst/>
          </a:endParaRPr>
        </a:p>
        <a:p>
          <a:r>
            <a:rPr kumimoji="1" lang="ja-JP" altLang="ja-JP" sz="1100">
              <a:solidFill>
                <a:schemeClr val="dk1"/>
              </a:solidFill>
              <a:effectLst/>
              <a:latin typeface="+mn-lt"/>
              <a:ea typeface="+mn-ea"/>
              <a:cs typeface="+mn-cs"/>
            </a:rPr>
            <a:t>いずれも町の長期計画により計画的な積立を行い事業を実施したことによる増減である。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公共施設個別施設計画の策定により、施設を安全に利用するために計画的に目的に沿った基金積立を行い、事業を確実に進められる基金の利用を行う。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812</a:t>
          </a:r>
          <a:r>
            <a:rPr kumimoji="1" lang="ja-JP" altLang="en-US" sz="1100">
              <a:solidFill>
                <a:schemeClr val="dk1"/>
              </a:solidFill>
              <a:effectLst/>
              <a:latin typeface="+mn-lt"/>
              <a:ea typeface="+mn-ea"/>
              <a:cs typeface="+mn-cs"/>
            </a:rPr>
            <a:t>百円</a:t>
          </a:r>
          <a:r>
            <a:rPr kumimoji="1" lang="ja-JP" altLang="ja-JP" sz="1100">
              <a:solidFill>
                <a:schemeClr val="dk1"/>
              </a:solidFill>
              <a:effectLst/>
              <a:latin typeface="+mn-lt"/>
              <a:ea typeface="+mn-ea"/>
              <a:cs typeface="+mn-cs"/>
            </a:rPr>
            <a:t>となっており、前年度</a:t>
          </a:r>
          <a:r>
            <a:rPr kumimoji="1" lang="ja-JP" altLang="en-US" sz="1100">
              <a:solidFill>
                <a:schemeClr val="dk1"/>
              </a:solidFill>
              <a:effectLst/>
              <a:latin typeface="+mn-lt"/>
              <a:ea typeface="+mn-ea"/>
              <a:cs typeface="+mn-cs"/>
            </a:rPr>
            <a:t>と変わっていない</a:t>
          </a:r>
          <a:r>
            <a:rPr kumimoji="1" lang="ja-JP" altLang="ja-JP" sz="1100">
              <a:solidFill>
                <a:schemeClr val="dk1"/>
              </a:solidFill>
              <a:effectLst/>
              <a:latin typeface="+mn-lt"/>
              <a:ea typeface="+mn-ea"/>
              <a:cs typeface="+mn-cs"/>
            </a:rPr>
            <a:t>。</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年度末で</a:t>
          </a:r>
          <a:r>
            <a:rPr kumimoji="1" lang="en-US" altLang="ja-JP" sz="1100">
              <a:solidFill>
                <a:schemeClr val="dk1"/>
              </a:solidFill>
              <a:effectLst/>
              <a:latin typeface="+mn-lt"/>
              <a:ea typeface="+mn-ea"/>
              <a:cs typeface="+mn-cs"/>
            </a:rPr>
            <a:t>125</a:t>
          </a:r>
          <a:r>
            <a:rPr kumimoji="1" lang="ja-JP" altLang="en-US" sz="1100">
              <a:solidFill>
                <a:schemeClr val="dk1"/>
              </a:solidFill>
              <a:effectLst/>
              <a:latin typeface="+mn-lt"/>
              <a:ea typeface="+mn-ea"/>
              <a:cs typeface="+mn-cs"/>
            </a:rPr>
            <a:t>百万円、平成</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年末で約</a:t>
          </a:r>
          <a:r>
            <a:rPr kumimoji="1" lang="en-US" altLang="ja-JP" sz="1100">
              <a:solidFill>
                <a:schemeClr val="dk1"/>
              </a:solidFill>
              <a:effectLst/>
              <a:latin typeface="+mn-lt"/>
              <a:ea typeface="+mn-ea"/>
              <a:cs typeface="+mn-cs"/>
            </a:rPr>
            <a:t>300</a:t>
          </a:r>
          <a:r>
            <a:rPr kumimoji="1" lang="ja-JP" altLang="en-US" sz="1100">
              <a:solidFill>
                <a:schemeClr val="dk1"/>
              </a:solidFill>
              <a:effectLst/>
              <a:latin typeface="+mn-lt"/>
              <a:ea typeface="+mn-ea"/>
              <a:cs typeface="+mn-cs"/>
            </a:rPr>
            <a:t>百万円と財政健全化と</a:t>
          </a:r>
          <a:r>
            <a:rPr kumimoji="1" lang="ja-JP" altLang="ja-JP" sz="1100">
              <a:solidFill>
                <a:schemeClr val="dk1"/>
              </a:solidFill>
              <a:effectLst/>
              <a:latin typeface="+mn-lt"/>
              <a:ea typeface="+mn-ea"/>
              <a:cs typeface="+mn-cs"/>
            </a:rPr>
            <a:t>自然災害をはじめとする緊急を要する事態への備えとして町の自主財源（町税）の２箇年分（約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億円）の財政調整基金を確保する</a:t>
          </a:r>
          <a:r>
            <a:rPr kumimoji="1" lang="ja-JP" altLang="en-US" sz="1100">
              <a:solidFill>
                <a:schemeClr val="dk1"/>
              </a:solidFill>
              <a:effectLst/>
              <a:latin typeface="+mn-lt"/>
              <a:ea typeface="+mn-ea"/>
              <a:cs typeface="+mn-cs"/>
            </a:rPr>
            <a:t>ために年間</a:t>
          </a:r>
          <a:r>
            <a:rPr kumimoji="1" lang="en-US" altLang="ja-JP" sz="1100">
              <a:solidFill>
                <a:schemeClr val="dk1"/>
              </a:solidFill>
              <a:effectLst/>
              <a:latin typeface="+mn-lt"/>
              <a:ea typeface="+mn-ea"/>
              <a:cs typeface="+mn-cs"/>
            </a:rPr>
            <a:t>40</a:t>
          </a:r>
          <a:r>
            <a:rPr kumimoji="1" lang="ja-JP" altLang="en-US" sz="1100">
              <a:solidFill>
                <a:schemeClr val="dk1"/>
              </a:solidFill>
              <a:effectLst/>
              <a:latin typeface="+mn-lt"/>
              <a:ea typeface="+mn-ea"/>
              <a:cs typeface="+mn-cs"/>
            </a:rPr>
            <a:t>百万円以上の積立を確保できるように進めてきているが、</a:t>
          </a:r>
          <a:r>
            <a:rPr kumimoji="1" lang="ja-JP" altLang="ja-JP" sz="1100">
              <a:solidFill>
                <a:schemeClr val="dk1"/>
              </a:solidFill>
              <a:effectLst/>
              <a:latin typeface="+mn-lt"/>
              <a:ea typeface="+mn-ea"/>
              <a:cs typeface="+mn-cs"/>
            </a:rPr>
            <a:t>財源不足額や、災害</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国補正等の対応については、財源調整的な基金の取り崩し等により対応してきた。</a:t>
          </a:r>
          <a:endParaRPr lang="ja-JP" altLang="ja-JP">
            <a:effectLst/>
          </a:endParaRPr>
        </a:p>
        <a:p>
          <a:r>
            <a:rPr kumimoji="1" lang="ja-JP" altLang="ja-JP"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年度においては、</a:t>
          </a:r>
          <a:r>
            <a:rPr kumimoji="1" lang="ja-JP" altLang="en-US" sz="1100">
              <a:solidFill>
                <a:schemeClr val="dk1"/>
              </a:solidFill>
              <a:effectLst/>
              <a:latin typeface="+mn-lt"/>
              <a:ea typeface="+mn-ea"/>
              <a:cs typeface="+mn-cs"/>
            </a:rPr>
            <a:t>積立</a:t>
          </a:r>
          <a:r>
            <a:rPr kumimoji="1" lang="ja-JP" altLang="ja-JP" sz="1100">
              <a:solidFill>
                <a:schemeClr val="dk1"/>
              </a:solidFill>
              <a:effectLst/>
              <a:latin typeface="+mn-lt"/>
              <a:ea typeface="+mn-ea"/>
              <a:cs typeface="+mn-cs"/>
            </a:rPr>
            <a:t>が取崩し</a:t>
          </a:r>
          <a:r>
            <a:rPr kumimoji="1" lang="ja-JP" altLang="en-US" sz="1100">
              <a:solidFill>
                <a:schemeClr val="dk1"/>
              </a:solidFill>
              <a:effectLst/>
              <a:latin typeface="+mn-lt"/>
              <a:ea typeface="+mn-ea"/>
              <a:cs typeface="+mn-cs"/>
            </a:rPr>
            <a:t>額と同額であったため、前年と同額となったものである</a:t>
          </a:r>
          <a:r>
            <a:rPr kumimoji="1" lang="ja-JP" altLang="ja-JP" sz="1100">
              <a:solidFill>
                <a:schemeClr val="dk1"/>
              </a:solidFill>
              <a:effectLst/>
              <a:latin typeface="+mn-lt"/>
              <a:ea typeface="+mn-ea"/>
              <a:cs typeface="+mn-cs"/>
            </a:rPr>
            <a:t>。</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昨今の自然災害をはじめとする緊急を要する事態への備えとして、災害復旧期間町の財政規模の２箇年分（約</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億円）の財政調整基金を確保するために段階的に積立を行う。</a:t>
          </a:r>
          <a:r>
            <a:rPr kumimoji="1" lang="ja-JP" altLang="en-US" sz="1100">
              <a:solidFill>
                <a:schemeClr val="dk1"/>
              </a:solidFill>
              <a:effectLst/>
              <a:latin typeface="+mn-lt"/>
              <a:ea typeface="+mn-ea"/>
              <a:cs typeface="+mn-cs"/>
            </a:rPr>
            <a:t>（目標額達成は令和</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年度）</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令和</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年度末の基金残高は、</a:t>
          </a:r>
          <a:r>
            <a:rPr kumimoji="1" lang="en-US" altLang="ja-JP" sz="1100">
              <a:solidFill>
                <a:schemeClr val="dk1"/>
              </a:solidFill>
              <a:effectLst/>
              <a:latin typeface="+mn-lt"/>
              <a:ea typeface="+mn-ea"/>
              <a:cs typeface="+mn-cs"/>
            </a:rPr>
            <a:t>283</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億円となっており、前年度から</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減額</a:t>
          </a:r>
          <a:r>
            <a:rPr kumimoji="1" lang="ja-JP" altLang="ja-JP" sz="1100">
              <a:solidFill>
                <a:schemeClr val="dk1"/>
              </a:solidFill>
              <a:effectLst/>
              <a:latin typeface="+mn-lt"/>
              <a:ea typeface="+mn-ea"/>
              <a:cs typeface="+mn-cs"/>
            </a:rPr>
            <a:t>となっている。　</a:t>
          </a:r>
          <a:endParaRPr lang="ja-JP" altLang="ja-JP">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公債費の財源として</a:t>
          </a:r>
          <a:r>
            <a:rPr kumimoji="1" lang="ja-JP" altLang="ja-JP" sz="1100">
              <a:solidFill>
                <a:schemeClr val="dk1"/>
              </a:solidFill>
              <a:effectLst/>
              <a:latin typeface="+mn-lt"/>
              <a:ea typeface="+mn-ea"/>
              <a:cs typeface="+mn-cs"/>
            </a:rPr>
            <a:t>取崩しを</a:t>
          </a:r>
          <a:r>
            <a:rPr kumimoji="1" lang="ja-JP" altLang="en-US" sz="1100">
              <a:solidFill>
                <a:schemeClr val="dk1"/>
              </a:solidFill>
              <a:effectLst/>
              <a:latin typeface="+mn-lt"/>
              <a:ea typeface="+mn-ea"/>
              <a:cs typeface="+mn-cs"/>
            </a:rPr>
            <a:t>行い、財源積立を行うことが</a:t>
          </a:r>
          <a:r>
            <a:rPr kumimoji="1" lang="ja-JP" altLang="ja-JP" sz="1100">
              <a:solidFill>
                <a:schemeClr val="dk1"/>
              </a:solidFill>
              <a:effectLst/>
              <a:latin typeface="+mn-lt"/>
              <a:ea typeface="+mn-ea"/>
              <a:cs typeface="+mn-cs"/>
            </a:rPr>
            <a:t>でき</a:t>
          </a:r>
          <a:r>
            <a:rPr kumimoji="1" lang="ja-JP" altLang="en-US" sz="1100">
              <a:solidFill>
                <a:schemeClr val="dk1"/>
              </a:solidFill>
              <a:effectLst/>
              <a:latin typeface="+mn-lt"/>
              <a:ea typeface="+mn-ea"/>
              <a:cs typeface="+mn-cs"/>
            </a:rPr>
            <a:t>なかった</a:t>
          </a:r>
          <a:r>
            <a:rPr kumimoji="1" lang="ja-JP" altLang="ja-JP" sz="1100">
              <a:solidFill>
                <a:schemeClr val="dk1"/>
              </a:solidFill>
              <a:effectLst/>
              <a:latin typeface="+mn-lt"/>
              <a:ea typeface="+mn-ea"/>
              <a:cs typeface="+mn-cs"/>
            </a:rPr>
            <a:t>ことが要因である。</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・これまで</a:t>
          </a:r>
          <a:r>
            <a:rPr kumimoji="1" lang="ja-JP" altLang="en-US" sz="1100">
              <a:solidFill>
                <a:schemeClr val="dk1"/>
              </a:solidFill>
              <a:effectLst/>
              <a:latin typeface="+mn-lt"/>
              <a:ea typeface="+mn-ea"/>
              <a:cs typeface="+mn-cs"/>
            </a:rPr>
            <a:t>実施してきた</a:t>
          </a:r>
          <a:r>
            <a:rPr kumimoji="1" lang="ja-JP" altLang="ja-JP" sz="1100">
              <a:solidFill>
                <a:schemeClr val="dk1"/>
              </a:solidFill>
              <a:effectLst/>
              <a:latin typeface="+mn-lt"/>
              <a:ea typeface="+mn-ea"/>
              <a:cs typeface="+mn-cs"/>
            </a:rPr>
            <a:t>広域ごみ焼却施設の更新、今後はＣＡＴＶ光化の計画等大型事業による償還が始まる</a:t>
          </a:r>
          <a:r>
            <a:rPr kumimoji="1" lang="ja-JP" altLang="en-US" sz="1100">
              <a:solidFill>
                <a:schemeClr val="dk1"/>
              </a:solidFill>
              <a:effectLst/>
              <a:latin typeface="+mn-lt"/>
              <a:ea typeface="+mn-ea"/>
              <a:cs typeface="+mn-cs"/>
            </a:rPr>
            <a:t>こ</a:t>
          </a:r>
          <a:r>
            <a:rPr kumimoji="1" lang="ja-JP" altLang="ja-JP" sz="1100">
              <a:solidFill>
                <a:schemeClr val="dk1"/>
              </a:solidFill>
              <a:effectLst/>
              <a:latin typeface="+mn-lt"/>
              <a:ea typeface="+mn-ea"/>
              <a:cs typeface="+mn-cs"/>
            </a:rPr>
            <a:t>と</a:t>
          </a:r>
          <a:r>
            <a:rPr kumimoji="1" lang="ja-JP" altLang="en-US" sz="1100">
              <a:solidFill>
                <a:schemeClr val="dk1"/>
              </a:solidFill>
              <a:effectLst/>
              <a:latin typeface="+mn-lt"/>
              <a:ea typeface="+mn-ea"/>
              <a:cs typeface="+mn-cs"/>
            </a:rPr>
            <a:t>から</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今後の</a:t>
          </a:r>
          <a:r>
            <a:rPr kumimoji="1" lang="ja-JP" altLang="ja-JP" sz="1100">
              <a:solidFill>
                <a:schemeClr val="dk1"/>
              </a:solidFill>
              <a:effectLst/>
              <a:latin typeface="+mn-lt"/>
              <a:ea typeface="+mn-ea"/>
              <a:cs typeface="+mn-cs"/>
            </a:rPr>
            <a:t>財政状況を考慮し、</a:t>
          </a:r>
          <a:r>
            <a:rPr kumimoji="1" lang="ja-JP" altLang="en-US" sz="1100">
              <a:solidFill>
                <a:schemeClr val="dk1"/>
              </a:solidFill>
              <a:effectLst/>
              <a:latin typeface="+mn-lt"/>
              <a:ea typeface="+mn-ea"/>
              <a:cs typeface="+mn-cs"/>
            </a:rPr>
            <a:t>公債費が増加することに対応するため、</a:t>
          </a:r>
          <a:r>
            <a:rPr kumimoji="1" lang="ja-JP" altLang="ja-JP" sz="1100">
              <a:solidFill>
                <a:schemeClr val="dk1"/>
              </a:solidFill>
              <a:effectLst/>
              <a:latin typeface="+mn-lt"/>
              <a:ea typeface="+mn-ea"/>
              <a:cs typeface="+mn-cs"/>
            </a:rPr>
            <a:t>計画的な基金積立</a:t>
          </a:r>
          <a:r>
            <a:rPr kumimoji="1" lang="ja-JP" altLang="en-US" sz="1100">
              <a:solidFill>
                <a:schemeClr val="dk1"/>
              </a:solidFill>
              <a:effectLst/>
              <a:latin typeface="+mn-lt"/>
              <a:ea typeface="+mn-ea"/>
              <a:cs typeface="+mn-cs"/>
            </a:rPr>
            <a:t>を行っていくことが必要である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8F9C3FB-8EE9-48B3-8C65-B608E24798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8C2E4B23-35B2-4A19-832E-944D46AF16B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A428AA21-FC91-4B02-A310-B4383888F5E7}"/>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A056BABC-D9ED-42E5-AF94-41E96FA9085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7DB5FB42-10D9-4324-81AD-A823FCB71E15}"/>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3DFF493-2622-498A-9494-0BF36356D4C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97336135-9364-4E40-8D70-72E9BCB83B4F}"/>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B44E2BD-1140-4FEC-BAF3-2336B9BEA34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FAFF9066-D937-46A1-9830-D62EC70BBD63}"/>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3794670C-4D51-4725-8B13-0585D040D4D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ED4AA7CA-A777-47F5-9952-478772C3E1D3}"/>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9285FF6F-FC36-410E-9AD5-6E5CE395304A}"/>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4,013
3,987
215.93
4,967,158
4,756,249
128,633
2,497,860
4,173,911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517F5C6-D589-48D8-909B-F0C6F8FDD934}"/>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F3838C7-6A3D-4829-BCC4-C148FB54A14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4A82916-809B-4180-A038-D8F8489E7F86}"/>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351EC04-6ED9-4C8F-A41B-A49F11ECDE8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F2FBF717-0707-4AA3-A89C-36144E56019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ADEAA546-3A2F-4DAA-A820-4156007A8CBA}"/>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73C4EC5C-43D7-4169-840A-A27C2486851E}"/>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A5AC5010-1ECC-4C5C-ADAD-E11CD7C91D9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E5E40EB1-F48E-48F8-9D4B-1587AE708F8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FF0A65F8-5489-4437-B6E3-4845E6586AE6}"/>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994A600D-576B-40E6-ADD1-F5C19A05C73F}"/>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76159ED-18A1-4EC2-88AE-5034D2823A82}"/>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D50F877B-5A50-4296-BF6A-066908AC946C}"/>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DFA249F-64D7-4CBE-915E-5FEBD9915A3A}"/>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FFE73536-C4FE-4F63-911C-FE8F358B360B}"/>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A3C390FE-C1F9-4355-8A94-8B6C0805C5E9}"/>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61C5185C-2E70-469A-9C50-829F42EA0D7F}"/>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69FE6ECB-26E9-4D6F-BA0C-552ADACCE4FB}"/>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4341048-A88A-4696-A84E-D3793E16992B}"/>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41E48DCA-2C86-46F4-BB46-5091E1EA60DE}"/>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E98DE1F8-3753-4A13-A616-2FBE62BBE12F}"/>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23A9A844-0701-4677-9112-35D3CA1267B2}"/>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4E39C54D-9D20-41E1-ACC1-E970123F8633}"/>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152BB5FB-D215-444C-8928-D7E54D53397D}"/>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1B3022E-F928-45F7-9F96-9DF5AF549B04}"/>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9480A1B3-1639-4CB4-80B1-1B17C28A29FE}"/>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AB71F15E-1A8B-433B-89AF-A057ABFC61EA}"/>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AB20C2DA-D227-4D97-8DAD-D14B3851C13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5D407767-DC17-4B0D-806B-847F377F6841}"/>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2E004FA3-AD92-47D5-A945-17419BFE4175}"/>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485A21A9-98F2-444E-B885-D69810BEF5B4}"/>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6379D43-0A39-489F-B0B0-164E938111BB}"/>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F89338BF-DB0F-4FA7-A697-23B64A13486F}"/>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CEA98CAB-5499-4BB8-A084-1F8C297F73F8}"/>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640644EC-3338-40C7-8BCB-0FEABBDB0CC7}"/>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は、類似団体平均値を下回り、全国平均、長野県平均と比較しても低い数値となっている。今後、固定資産台帳の整備を促進し公共施設等総合管理計画に基づき公共施設等の維持管理コスト、問題点・課題を協議し、維持管理等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9516E58B-2028-4722-8EEA-694494696A9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D0522426-E103-4B1D-A9A4-0576937428D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C098D19F-71D2-4245-9DC9-38A4FD93B5F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77D472E8-FB27-4005-9F4C-1E1D18A8F512}"/>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ED9C35DA-8BEE-4FCA-BD36-866BF1B16728}"/>
            </a:ext>
          </a:extLst>
        </xdr:cNvPr>
        <xdr:cNvSpPr txBox="1"/>
      </xdr:nvSpPr>
      <xdr:spPr>
        <a:xfrm>
          <a:off x="795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F89E9C58-9B05-43AB-8CF4-1490E9F2AD5A}"/>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031A101E-F1ED-4BE2-9A59-DBDA67A6610F}"/>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DB4E2A0B-3649-462B-8EAE-93F86D33629F}"/>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26F536AA-CFCB-4C69-A5A9-519F1C48B881}"/>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1A3BC248-5120-47E7-900D-24068FC493BB}"/>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9F627BD0-4C3C-48B3-95A5-85F0A0FF4603}"/>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F077679A-AB54-40BA-87FB-F5C857219ED9}"/>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B2312099-BAAE-4FB1-BF20-9CC28026018E}"/>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F0695149-0A6D-4687-A9F9-CA2B3996758D}"/>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63706148-526E-440F-AB72-4180835B096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476DE18F-3E60-453D-A538-D8A69C4AAD04}"/>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59161</xdr:rowOff>
    </xdr:from>
    <xdr:to>
      <xdr:col>23</xdr:col>
      <xdr:colOff>85090</xdr:colOff>
      <xdr:row>33</xdr:row>
      <xdr:rowOff>101494</xdr:rowOff>
    </xdr:to>
    <xdr:cxnSp macro="">
      <xdr:nvCxnSpPr>
        <xdr:cNvPr id="65" name="直線コネクタ 64">
          <a:extLst>
            <a:ext uri="{FF2B5EF4-FFF2-40B4-BE49-F238E27FC236}">
              <a16:creationId xmlns:a16="http://schemas.microsoft.com/office/drawing/2014/main" id="{210441F5-32D2-4ECB-9611-0C3E1B54615D}"/>
            </a:ext>
          </a:extLst>
        </xdr:cNvPr>
        <xdr:cNvCxnSpPr/>
      </xdr:nvCxnSpPr>
      <xdr:spPr>
        <a:xfrm flipV="1">
          <a:off x="4760595" y="5631286"/>
          <a:ext cx="1270" cy="899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105321</xdr:rowOff>
    </xdr:from>
    <xdr:ext cx="405111" cy="259045"/>
    <xdr:sp macro="" textlink="">
      <xdr:nvSpPr>
        <xdr:cNvPr id="66" name="有形固定資産減価償却率最小値テキスト">
          <a:extLst>
            <a:ext uri="{FF2B5EF4-FFF2-40B4-BE49-F238E27FC236}">
              <a16:creationId xmlns:a16="http://schemas.microsoft.com/office/drawing/2014/main" id="{2D232815-D935-441E-AA20-CBBACAD159B6}"/>
            </a:ext>
          </a:extLst>
        </xdr:cNvPr>
        <xdr:cNvSpPr txBox="1"/>
      </xdr:nvSpPr>
      <xdr:spPr>
        <a:xfrm>
          <a:off x="4813300" y="653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101494</xdr:rowOff>
    </xdr:from>
    <xdr:to>
      <xdr:col>23</xdr:col>
      <xdr:colOff>174625</xdr:colOff>
      <xdr:row>33</xdr:row>
      <xdr:rowOff>101494</xdr:rowOff>
    </xdr:to>
    <xdr:cxnSp macro="">
      <xdr:nvCxnSpPr>
        <xdr:cNvPr id="67" name="直線コネクタ 66">
          <a:extLst>
            <a:ext uri="{FF2B5EF4-FFF2-40B4-BE49-F238E27FC236}">
              <a16:creationId xmlns:a16="http://schemas.microsoft.com/office/drawing/2014/main" id="{896D6598-B7CF-4F5B-A6BD-D994C23C3E24}"/>
            </a:ext>
          </a:extLst>
        </xdr:cNvPr>
        <xdr:cNvCxnSpPr/>
      </xdr:nvCxnSpPr>
      <xdr:spPr>
        <a:xfrm>
          <a:off x="4673600" y="6530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5838</xdr:rowOff>
    </xdr:from>
    <xdr:ext cx="405111" cy="259045"/>
    <xdr:sp macro="" textlink="">
      <xdr:nvSpPr>
        <xdr:cNvPr id="68" name="有形固定資産減価償却率最大値テキスト">
          <a:extLst>
            <a:ext uri="{FF2B5EF4-FFF2-40B4-BE49-F238E27FC236}">
              <a16:creationId xmlns:a16="http://schemas.microsoft.com/office/drawing/2014/main" id="{FE57BCC0-EEA0-4902-8A0A-11B97615A444}"/>
            </a:ext>
          </a:extLst>
        </xdr:cNvPr>
        <xdr:cNvSpPr txBox="1"/>
      </xdr:nvSpPr>
      <xdr:spPr>
        <a:xfrm>
          <a:off x="4813300" y="540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59161</xdr:rowOff>
    </xdr:from>
    <xdr:to>
      <xdr:col>23</xdr:col>
      <xdr:colOff>174625</xdr:colOff>
      <xdr:row>28</xdr:row>
      <xdr:rowOff>59161</xdr:rowOff>
    </xdr:to>
    <xdr:cxnSp macro="">
      <xdr:nvCxnSpPr>
        <xdr:cNvPr id="69" name="直線コネクタ 68">
          <a:extLst>
            <a:ext uri="{FF2B5EF4-FFF2-40B4-BE49-F238E27FC236}">
              <a16:creationId xmlns:a16="http://schemas.microsoft.com/office/drawing/2014/main" id="{96FDE479-B74C-4BAA-B950-EEA5AD4B9DEB}"/>
            </a:ext>
          </a:extLst>
        </xdr:cNvPr>
        <xdr:cNvCxnSpPr/>
      </xdr:nvCxnSpPr>
      <xdr:spPr>
        <a:xfrm>
          <a:off x="4673600" y="5631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70" name="有形固定資産減価償却率平均値テキスト">
          <a:extLst>
            <a:ext uri="{FF2B5EF4-FFF2-40B4-BE49-F238E27FC236}">
              <a16:creationId xmlns:a16="http://schemas.microsoft.com/office/drawing/2014/main" id="{16C91A3D-750E-4D09-8EED-3FE3070C9D2E}"/>
            </a:ext>
          </a:extLst>
        </xdr:cNvPr>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1" name="フローチャート: 判断 70">
          <a:extLst>
            <a:ext uri="{FF2B5EF4-FFF2-40B4-BE49-F238E27FC236}">
              <a16:creationId xmlns:a16="http://schemas.microsoft.com/office/drawing/2014/main" id="{277BB5BF-F243-4DF2-949E-442EDB1A028F}"/>
            </a:ext>
          </a:extLst>
        </xdr:cNvPr>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122449</xdr:rowOff>
    </xdr:from>
    <xdr:to>
      <xdr:col>19</xdr:col>
      <xdr:colOff>187325</xdr:colOff>
      <xdr:row>31</xdr:row>
      <xdr:rowOff>52599</xdr:rowOff>
    </xdr:to>
    <xdr:sp macro="" textlink="">
      <xdr:nvSpPr>
        <xdr:cNvPr id="72" name="フローチャート: 判断 71">
          <a:extLst>
            <a:ext uri="{FF2B5EF4-FFF2-40B4-BE49-F238E27FC236}">
              <a16:creationId xmlns:a16="http://schemas.microsoft.com/office/drawing/2014/main" id="{66131DDB-8791-46FA-AE97-9CB28C2140A5}"/>
            </a:ext>
          </a:extLst>
        </xdr:cNvPr>
        <xdr:cNvSpPr/>
      </xdr:nvSpPr>
      <xdr:spPr>
        <a:xfrm>
          <a:off x="4000500" y="603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99060</xdr:rowOff>
    </xdr:from>
    <xdr:to>
      <xdr:col>15</xdr:col>
      <xdr:colOff>187325</xdr:colOff>
      <xdr:row>31</xdr:row>
      <xdr:rowOff>29210</xdr:rowOff>
    </xdr:to>
    <xdr:sp macro="" textlink="">
      <xdr:nvSpPr>
        <xdr:cNvPr id="73" name="フローチャート: 判断 72">
          <a:extLst>
            <a:ext uri="{FF2B5EF4-FFF2-40B4-BE49-F238E27FC236}">
              <a16:creationId xmlns:a16="http://schemas.microsoft.com/office/drawing/2014/main" id="{CCB7E6CB-F81B-432D-A2AD-366CF3B9D7F6}"/>
            </a:ext>
          </a:extLst>
        </xdr:cNvPr>
        <xdr:cNvSpPr/>
      </xdr:nvSpPr>
      <xdr:spPr>
        <a:xfrm>
          <a:off x="32385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37888</xdr:rowOff>
    </xdr:from>
    <xdr:to>
      <xdr:col>11</xdr:col>
      <xdr:colOff>187325</xdr:colOff>
      <xdr:row>30</xdr:row>
      <xdr:rowOff>139488</xdr:rowOff>
    </xdr:to>
    <xdr:sp macro="" textlink="">
      <xdr:nvSpPr>
        <xdr:cNvPr id="74" name="フローチャート: 判断 73">
          <a:extLst>
            <a:ext uri="{FF2B5EF4-FFF2-40B4-BE49-F238E27FC236}">
              <a16:creationId xmlns:a16="http://schemas.microsoft.com/office/drawing/2014/main" id="{803F0B0D-AE7A-452C-AE32-DB2855867165}"/>
            </a:ext>
          </a:extLst>
        </xdr:cNvPr>
        <xdr:cNvSpPr/>
      </xdr:nvSpPr>
      <xdr:spPr>
        <a:xfrm>
          <a:off x="2476500" y="5952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21696</xdr:rowOff>
    </xdr:from>
    <xdr:to>
      <xdr:col>7</xdr:col>
      <xdr:colOff>187325</xdr:colOff>
      <xdr:row>30</xdr:row>
      <xdr:rowOff>123296</xdr:rowOff>
    </xdr:to>
    <xdr:sp macro="" textlink="">
      <xdr:nvSpPr>
        <xdr:cNvPr id="75" name="フローチャート: 判断 74">
          <a:extLst>
            <a:ext uri="{FF2B5EF4-FFF2-40B4-BE49-F238E27FC236}">
              <a16:creationId xmlns:a16="http://schemas.microsoft.com/office/drawing/2014/main" id="{18B125EA-602F-400E-9CCE-05DF190363F4}"/>
            </a:ext>
          </a:extLst>
        </xdr:cNvPr>
        <xdr:cNvSpPr/>
      </xdr:nvSpPr>
      <xdr:spPr>
        <a:xfrm>
          <a:off x="1714500" y="5936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120FE71E-E21A-44DE-9EAB-20238415B7BC}"/>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6E20EA34-67C1-413E-B62A-276D3E315374}"/>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EB032998-F339-4583-84CD-AB66BA032A7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6DE82D2-EEF0-4C35-9B74-F398C15263A8}"/>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223DDE58-A576-4C8A-8873-3A5FA3641844}"/>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8361</xdr:rowOff>
    </xdr:from>
    <xdr:to>
      <xdr:col>23</xdr:col>
      <xdr:colOff>136525</xdr:colOff>
      <xdr:row>28</xdr:row>
      <xdr:rowOff>109961</xdr:rowOff>
    </xdr:to>
    <xdr:sp macro="" textlink="">
      <xdr:nvSpPr>
        <xdr:cNvPr id="81" name="楕円 80">
          <a:extLst>
            <a:ext uri="{FF2B5EF4-FFF2-40B4-BE49-F238E27FC236}">
              <a16:creationId xmlns:a16="http://schemas.microsoft.com/office/drawing/2014/main" id="{1EE26BF6-6701-4CC7-9DB4-42185CBF2472}"/>
            </a:ext>
          </a:extLst>
        </xdr:cNvPr>
        <xdr:cNvSpPr/>
      </xdr:nvSpPr>
      <xdr:spPr>
        <a:xfrm>
          <a:off x="4711700" y="558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132838</xdr:rowOff>
    </xdr:from>
    <xdr:ext cx="405111" cy="259045"/>
    <xdr:sp macro="" textlink="">
      <xdr:nvSpPr>
        <xdr:cNvPr id="82" name="有形固定資産減価償却率該当値テキスト">
          <a:extLst>
            <a:ext uri="{FF2B5EF4-FFF2-40B4-BE49-F238E27FC236}">
              <a16:creationId xmlns:a16="http://schemas.microsoft.com/office/drawing/2014/main" id="{42AF7295-C524-46DF-B415-624916644A7E}"/>
            </a:ext>
          </a:extLst>
        </xdr:cNvPr>
        <xdr:cNvSpPr txBox="1"/>
      </xdr:nvSpPr>
      <xdr:spPr>
        <a:xfrm>
          <a:off x="4813300" y="5533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18627</xdr:rowOff>
    </xdr:from>
    <xdr:to>
      <xdr:col>19</xdr:col>
      <xdr:colOff>187325</xdr:colOff>
      <xdr:row>29</xdr:row>
      <xdr:rowOff>120227</xdr:rowOff>
    </xdr:to>
    <xdr:sp macro="" textlink="">
      <xdr:nvSpPr>
        <xdr:cNvPr id="83" name="楕円 82">
          <a:extLst>
            <a:ext uri="{FF2B5EF4-FFF2-40B4-BE49-F238E27FC236}">
              <a16:creationId xmlns:a16="http://schemas.microsoft.com/office/drawing/2014/main" id="{E12C5031-E1C9-4548-8814-BD264A15B7DD}"/>
            </a:ext>
          </a:extLst>
        </xdr:cNvPr>
        <xdr:cNvSpPr/>
      </xdr:nvSpPr>
      <xdr:spPr>
        <a:xfrm>
          <a:off x="4000500" y="576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59161</xdr:rowOff>
    </xdr:from>
    <xdr:to>
      <xdr:col>23</xdr:col>
      <xdr:colOff>85725</xdr:colOff>
      <xdr:row>29</xdr:row>
      <xdr:rowOff>69427</xdr:rowOff>
    </xdr:to>
    <xdr:cxnSp macro="">
      <xdr:nvCxnSpPr>
        <xdr:cNvPr id="84" name="直線コネクタ 83">
          <a:extLst>
            <a:ext uri="{FF2B5EF4-FFF2-40B4-BE49-F238E27FC236}">
              <a16:creationId xmlns:a16="http://schemas.microsoft.com/office/drawing/2014/main" id="{29ECAF5C-87EB-4C91-98B5-2EB94A4B7D24}"/>
            </a:ext>
          </a:extLst>
        </xdr:cNvPr>
        <xdr:cNvCxnSpPr/>
      </xdr:nvCxnSpPr>
      <xdr:spPr>
        <a:xfrm flipV="1">
          <a:off x="4051300" y="5631286"/>
          <a:ext cx="711200" cy="18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125307</xdr:rowOff>
    </xdr:from>
    <xdr:to>
      <xdr:col>15</xdr:col>
      <xdr:colOff>187325</xdr:colOff>
      <xdr:row>29</xdr:row>
      <xdr:rowOff>55457</xdr:rowOff>
    </xdr:to>
    <xdr:sp macro="" textlink="">
      <xdr:nvSpPr>
        <xdr:cNvPr id="85" name="楕円 84">
          <a:extLst>
            <a:ext uri="{FF2B5EF4-FFF2-40B4-BE49-F238E27FC236}">
              <a16:creationId xmlns:a16="http://schemas.microsoft.com/office/drawing/2014/main" id="{87E6C45C-69D1-4BC4-9805-489053C4ACF5}"/>
            </a:ext>
          </a:extLst>
        </xdr:cNvPr>
        <xdr:cNvSpPr/>
      </xdr:nvSpPr>
      <xdr:spPr>
        <a:xfrm>
          <a:off x="3238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4657</xdr:rowOff>
    </xdr:from>
    <xdr:to>
      <xdr:col>19</xdr:col>
      <xdr:colOff>136525</xdr:colOff>
      <xdr:row>29</xdr:row>
      <xdr:rowOff>69427</xdr:rowOff>
    </xdr:to>
    <xdr:cxnSp macro="">
      <xdr:nvCxnSpPr>
        <xdr:cNvPr id="86" name="直線コネクタ 85">
          <a:extLst>
            <a:ext uri="{FF2B5EF4-FFF2-40B4-BE49-F238E27FC236}">
              <a16:creationId xmlns:a16="http://schemas.microsoft.com/office/drawing/2014/main" id="{314BEA77-81A2-4D81-9BD9-BBF78965C566}"/>
            </a:ext>
          </a:extLst>
        </xdr:cNvPr>
        <xdr:cNvCxnSpPr/>
      </xdr:nvCxnSpPr>
      <xdr:spPr>
        <a:xfrm>
          <a:off x="3289300" y="5748232"/>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30480</xdr:rowOff>
    </xdr:from>
    <xdr:to>
      <xdr:col>11</xdr:col>
      <xdr:colOff>187325</xdr:colOff>
      <xdr:row>27</xdr:row>
      <xdr:rowOff>132080</xdr:rowOff>
    </xdr:to>
    <xdr:sp macro="" textlink="">
      <xdr:nvSpPr>
        <xdr:cNvPr id="87" name="楕円 86">
          <a:extLst>
            <a:ext uri="{FF2B5EF4-FFF2-40B4-BE49-F238E27FC236}">
              <a16:creationId xmlns:a16="http://schemas.microsoft.com/office/drawing/2014/main" id="{1F022E9F-7CEA-4868-B462-F90C8A33E387}"/>
            </a:ext>
          </a:extLst>
        </xdr:cNvPr>
        <xdr:cNvSpPr/>
      </xdr:nvSpPr>
      <xdr:spPr>
        <a:xfrm>
          <a:off x="2476500" y="5431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81280</xdr:rowOff>
    </xdr:from>
    <xdr:to>
      <xdr:col>15</xdr:col>
      <xdr:colOff>136525</xdr:colOff>
      <xdr:row>29</xdr:row>
      <xdr:rowOff>4657</xdr:rowOff>
    </xdr:to>
    <xdr:cxnSp macro="">
      <xdr:nvCxnSpPr>
        <xdr:cNvPr id="88" name="直線コネクタ 87">
          <a:extLst>
            <a:ext uri="{FF2B5EF4-FFF2-40B4-BE49-F238E27FC236}">
              <a16:creationId xmlns:a16="http://schemas.microsoft.com/office/drawing/2014/main" id="{671FF6E9-7CEE-4017-B779-3FDD3892220C}"/>
            </a:ext>
          </a:extLst>
        </xdr:cNvPr>
        <xdr:cNvCxnSpPr/>
      </xdr:nvCxnSpPr>
      <xdr:spPr>
        <a:xfrm>
          <a:off x="2527300" y="5481955"/>
          <a:ext cx="762000" cy="26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62865</xdr:rowOff>
    </xdr:from>
    <xdr:to>
      <xdr:col>7</xdr:col>
      <xdr:colOff>187325</xdr:colOff>
      <xdr:row>27</xdr:row>
      <xdr:rowOff>164465</xdr:rowOff>
    </xdr:to>
    <xdr:sp macro="" textlink="">
      <xdr:nvSpPr>
        <xdr:cNvPr id="89" name="楕円 88">
          <a:extLst>
            <a:ext uri="{FF2B5EF4-FFF2-40B4-BE49-F238E27FC236}">
              <a16:creationId xmlns:a16="http://schemas.microsoft.com/office/drawing/2014/main" id="{F2426316-CAFA-410F-A526-E67A573642CF}"/>
            </a:ext>
          </a:extLst>
        </xdr:cNvPr>
        <xdr:cNvSpPr/>
      </xdr:nvSpPr>
      <xdr:spPr>
        <a:xfrm>
          <a:off x="1714500" y="546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81280</xdr:rowOff>
    </xdr:from>
    <xdr:to>
      <xdr:col>11</xdr:col>
      <xdr:colOff>136525</xdr:colOff>
      <xdr:row>27</xdr:row>
      <xdr:rowOff>113665</xdr:rowOff>
    </xdr:to>
    <xdr:cxnSp macro="">
      <xdr:nvCxnSpPr>
        <xdr:cNvPr id="90" name="直線コネクタ 89">
          <a:extLst>
            <a:ext uri="{FF2B5EF4-FFF2-40B4-BE49-F238E27FC236}">
              <a16:creationId xmlns:a16="http://schemas.microsoft.com/office/drawing/2014/main" id="{C3130A47-7E5B-4EF7-BD74-D56246B7764E}"/>
            </a:ext>
          </a:extLst>
        </xdr:cNvPr>
        <xdr:cNvCxnSpPr/>
      </xdr:nvCxnSpPr>
      <xdr:spPr>
        <a:xfrm flipV="1">
          <a:off x="1765300" y="5481955"/>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43726</xdr:rowOff>
    </xdr:from>
    <xdr:ext cx="405111" cy="259045"/>
    <xdr:sp macro="" textlink="">
      <xdr:nvSpPr>
        <xdr:cNvPr id="91" name="n_1aveValue有形固定資産減価償却率">
          <a:extLst>
            <a:ext uri="{FF2B5EF4-FFF2-40B4-BE49-F238E27FC236}">
              <a16:creationId xmlns:a16="http://schemas.microsoft.com/office/drawing/2014/main" id="{47479647-E243-45D5-B7A1-04260D81C5F3}"/>
            </a:ext>
          </a:extLst>
        </xdr:cNvPr>
        <xdr:cNvSpPr txBox="1"/>
      </xdr:nvSpPr>
      <xdr:spPr>
        <a:xfrm>
          <a:off x="3836044" y="613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20337</xdr:rowOff>
    </xdr:from>
    <xdr:ext cx="405111" cy="259045"/>
    <xdr:sp macro="" textlink="">
      <xdr:nvSpPr>
        <xdr:cNvPr id="92" name="n_2aveValue有形固定資産減価償却率">
          <a:extLst>
            <a:ext uri="{FF2B5EF4-FFF2-40B4-BE49-F238E27FC236}">
              <a16:creationId xmlns:a16="http://schemas.microsoft.com/office/drawing/2014/main" id="{CA59F350-0A15-43C4-9802-812995E378BC}"/>
            </a:ext>
          </a:extLst>
        </xdr:cNvPr>
        <xdr:cNvSpPr txBox="1"/>
      </xdr:nvSpPr>
      <xdr:spPr>
        <a:xfrm>
          <a:off x="3086744" y="6106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130615</xdr:rowOff>
    </xdr:from>
    <xdr:ext cx="405111" cy="259045"/>
    <xdr:sp macro="" textlink="">
      <xdr:nvSpPr>
        <xdr:cNvPr id="93" name="n_3aveValue有形固定資産減価償却率">
          <a:extLst>
            <a:ext uri="{FF2B5EF4-FFF2-40B4-BE49-F238E27FC236}">
              <a16:creationId xmlns:a16="http://schemas.microsoft.com/office/drawing/2014/main" id="{5FF29AB6-73E0-4072-B3A0-E80E094ACD2D}"/>
            </a:ext>
          </a:extLst>
        </xdr:cNvPr>
        <xdr:cNvSpPr txBox="1"/>
      </xdr:nvSpPr>
      <xdr:spPr>
        <a:xfrm>
          <a:off x="2324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114423</xdr:rowOff>
    </xdr:from>
    <xdr:ext cx="405111" cy="259045"/>
    <xdr:sp macro="" textlink="">
      <xdr:nvSpPr>
        <xdr:cNvPr id="94" name="n_4aveValue有形固定資産減価償却率">
          <a:extLst>
            <a:ext uri="{FF2B5EF4-FFF2-40B4-BE49-F238E27FC236}">
              <a16:creationId xmlns:a16="http://schemas.microsoft.com/office/drawing/2014/main" id="{784AB15B-CB13-4ABB-85E1-D6B0B0E47395}"/>
            </a:ext>
          </a:extLst>
        </xdr:cNvPr>
        <xdr:cNvSpPr txBox="1"/>
      </xdr:nvSpPr>
      <xdr:spPr>
        <a:xfrm>
          <a:off x="1562744" y="6029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136754</xdr:rowOff>
    </xdr:from>
    <xdr:ext cx="405111" cy="259045"/>
    <xdr:sp macro="" textlink="">
      <xdr:nvSpPr>
        <xdr:cNvPr id="95" name="n_1mainValue有形固定資産減価償却率">
          <a:extLst>
            <a:ext uri="{FF2B5EF4-FFF2-40B4-BE49-F238E27FC236}">
              <a16:creationId xmlns:a16="http://schemas.microsoft.com/office/drawing/2014/main" id="{3A5DCE0D-E91F-4C99-BAAE-48E3A7C5C9C3}"/>
            </a:ext>
          </a:extLst>
        </xdr:cNvPr>
        <xdr:cNvSpPr txBox="1"/>
      </xdr:nvSpPr>
      <xdr:spPr>
        <a:xfrm>
          <a:off x="3836044" y="553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71984</xdr:rowOff>
    </xdr:from>
    <xdr:ext cx="405111" cy="259045"/>
    <xdr:sp macro="" textlink="">
      <xdr:nvSpPr>
        <xdr:cNvPr id="96" name="n_2mainValue有形固定資産減価償却率">
          <a:extLst>
            <a:ext uri="{FF2B5EF4-FFF2-40B4-BE49-F238E27FC236}">
              <a16:creationId xmlns:a16="http://schemas.microsoft.com/office/drawing/2014/main" id="{68048E63-1105-4C5A-ADB3-779041ADE0B2}"/>
            </a:ext>
          </a:extLst>
        </xdr:cNvPr>
        <xdr:cNvSpPr txBox="1"/>
      </xdr:nvSpPr>
      <xdr:spPr>
        <a:xfrm>
          <a:off x="3086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25</xdr:row>
      <xdr:rowOff>148607</xdr:rowOff>
    </xdr:from>
    <xdr:ext cx="405111" cy="259045"/>
    <xdr:sp macro="" textlink="">
      <xdr:nvSpPr>
        <xdr:cNvPr id="97" name="n_3mainValue有形固定資産減価償却率">
          <a:extLst>
            <a:ext uri="{FF2B5EF4-FFF2-40B4-BE49-F238E27FC236}">
              <a16:creationId xmlns:a16="http://schemas.microsoft.com/office/drawing/2014/main" id="{B90ACB63-8BEA-4F64-80FF-1625122FC8F8}"/>
            </a:ext>
          </a:extLst>
        </xdr:cNvPr>
        <xdr:cNvSpPr txBox="1"/>
      </xdr:nvSpPr>
      <xdr:spPr>
        <a:xfrm>
          <a:off x="2324744" y="5206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9542</xdr:rowOff>
    </xdr:from>
    <xdr:ext cx="405111" cy="259045"/>
    <xdr:sp macro="" textlink="">
      <xdr:nvSpPr>
        <xdr:cNvPr id="98" name="n_4mainValue有形固定資産減価償却率">
          <a:extLst>
            <a:ext uri="{FF2B5EF4-FFF2-40B4-BE49-F238E27FC236}">
              <a16:creationId xmlns:a16="http://schemas.microsoft.com/office/drawing/2014/main" id="{C6F83904-A8DF-49A5-8582-B6E0DFD8907E}"/>
            </a:ext>
          </a:extLst>
        </xdr:cNvPr>
        <xdr:cNvSpPr txBox="1"/>
      </xdr:nvSpPr>
      <xdr:spPr>
        <a:xfrm>
          <a:off x="1562744" y="5238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F2ACDBA2-71A3-4154-9723-C95B7D470E8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B399B895-C1F2-4A12-B376-8A13496C5729}"/>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392C30E9-376E-4E65-A63B-C00A0CB44B9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F9625F92-6D09-4EC1-ACD3-6C88470BD421}"/>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D3F9A97D-87E2-4C81-9AE9-484D6AACF854}"/>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9CE1412-6733-43CB-A219-44BCC4E7DB96}"/>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96ECE221-36C6-4C3F-AF08-B05B5E6D284E}"/>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F7BF695-784D-4442-95F6-EF5EFA27AFAC}"/>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39F22A15-CCC9-43DA-8880-8076AB7122D4}"/>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7F7F3B36-794C-40B8-B8C5-7DBD9662C46D}"/>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71116164-F7A8-408E-86C3-5F111D36D7CA}"/>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A4BD5FB4-9FFC-4497-80ED-19BB78317AD8}"/>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CD0A9C2-0F2F-40C5-A7B8-7B91D52C51E1}"/>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債務償還可能年数は、全国、長野県平均どちらも下回っているものの、類似団体平均を上回っている。これは地方債の抑制と繰り上げ償還を実施してきた成果ではあるが、事業財源に基金を取崩して充当してきたため充当可能基金が減少しているため、今後の事業計画を精査するとともに充当可能基金を設定水準まで積み立てられるように進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665D54BB-D7BB-40FB-BCB6-9D7EB56781BA}"/>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71D4EBB-5CB6-4146-9182-55161C09B57E}"/>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6004875A-CFC2-4A00-BA7E-214528852BB2}"/>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9320A6F3-BA93-4815-9627-2C91231CDAF5}"/>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57541</xdr:rowOff>
    </xdr:from>
    <xdr:ext cx="410689" cy="225703"/>
    <xdr:sp macro="" textlink="">
      <xdr:nvSpPr>
        <xdr:cNvPr id="116" name="テキスト ボックス 115">
          <a:extLst>
            <a:ext uri="{FF2B5EF4-FFF2-40B4-BE49-F238E27FC236}">
              <a16:creationId xmlns:a16="http://schemas.microsoft.com/office/drawing/2014/main" id="{DB1E2708-5089-4323-9531-C13DD4DFE3AC}"/>
            </a:ext>
          </a:extLst>
        </xdr:cNvPr>
        <xdr:cNvSpPr txBox="1"/>
      </xdr:nvSpPr>
      <xdr:spPr>
        <a:xfrm>
          <a:off x="10828811" y="66583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3911BA0A-B4BF-4586-8ED6-8ACFEF15AC5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4CFE548D-BD15-4D96-81AC-E84FBB4882DB}"/>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32710D04-BEBC-4E94-920B-2DC5933D6514}"/>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03311A88-EA67-4BDA-8393-E4FC054CE2D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1D58BE21-7F66-44AC-B041-8BE63EA0AEC2}"/>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DA8BDBCC-3434-44A9-B00B-AF93A6430F4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9DEA5632-6741-457F-91A7-F30324A32E72}"/>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583C6D51-3603-4F9C-94E0-DBC8B708D528}"/>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38DBB75D-7500-485C-96E1-6D3F46403F26}"/>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86ED77B-3E8E-45F0-903F-C5CB0FCDE26B}"/>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69670</xdr:rowOff>
    </xdr:to>
    <xdr:cxnSp macro="">
      <xdr:nvCxnSpPr>
        <xdr:cNvPr id="127" name="直線コネクタ 126">
          <a:extLst>
            <a:ext uri="{FF2B5EF4-FFF2-40B4-BE49-F238E27FC236}">
              <a16:creationId xmlns:a16="http://schemas.microsoft.com/office/drawing/2014/main" id="{DDC9F8A1-AD18-4532-8248-1FFABE6D1DB4}"/>
            </a:ext>
          </a:extLst>
        </xdr:cNvPr>
        <xdr:cNvCxnSpPr/>
      </xdr:nvCxnSpPr>
      <xdr:spPr>
        <a:xfrm flipV="1">
          <a:off x="14793595" y="5312833"/>
          <a:ext cx="1269" cy="152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73497</xdr:rowOff>
    </xdr:from>
    <xdr:ext cx="469744" cy="259045"/>
    <xdr:sp macro="" textlink="">
      <xdr:nvSpPr>
        <xdr:cNvPr id="128" name="債務償還比率最小値テキスト">
          <a:extLst>
            <a:ext uri="{FF2B5EF4-FFF2-40B4-BE49-F238E27FC236}">
              <a16:creationId xmlns:a16="http://schemas.microsoft.com/office/drawing/2014/main" id="{19CB7AC1-6A5A-4052-9513-4C87F53660B9}"/>
            </a:ext>
          </a:extLst>
        </xdr:cNvPr>
        <xdr:cNvSpPr txBox="1"/>
      </xdr:nvSpPr>
      <xdr:spPr>
        <a:xfrm>
          <a:off x="14846300" y="684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69670</xdr:rowOff>
    </xdr:from>
    <xdr:to>
      <xdr:col>76</xdr:col>
      <xdr:colOff>111125</xdr:colOff>
      <xdr:row>35</xdr:row>
      <xdr:rowOff>69670</xdr:rowOff>
    </xdr:to>
    <xdr:cxnSp macro="">
      <xdr:nvCxnSpPr>
        <xdr:cNvPr id="129" name="直線コネクタ 128">
          <a:extLst>
            <a:ext uri="{FF2B5EF4-FFF2-40B4-BE49-F238E27FC236}">
              <a16:creationId xmlns:a16="http://schemas.microsoft.com/office/drawing/2014/main" id="{3D524C2C-E28F-4F7E-B17E-4C0504EB48AC}"/>
            </a:ext>
          </a:extLst>
        </xdr:cNvPr>
        <xdr:cNvCxnSpPr/>
      </xdr:nvCxnSpPr>
      <xdr:spPr>
        <a:xfrm>
          <a:off x="14706600" y="6841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FAE7BC99-03E9-461D-9B31-E0EB2AC84A5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43D916C2-A8C8-452D-A2A9-64D7E39DCF8D}"/>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106803</xdr:rowOff>
    </xdr:from>
    <xdr:ext cx="469744" cy="259045"/>
    <xdr:sp macro="" textlink="">
      <xdr:nvSpPr>
        <xdr:cNvPr id="132" name="債務償還比率平均値テキスト">
          <a:extLst>
            <a:ext uri="{FF2B5EF4-FFF2-40B4-BE49-F238E27FC236}">
              <a16:creationId xmlns:a16="http://schemas.microsoft.com/office/drawing/2014/main" id="{3AF7B497-1DEB-482D-89F0-986515BE63B6}"/>
            </a:ext>
          </a:extLst>
        </xdr:cNvPr>
        <xdr:cNvSpPr txBox="1"/>
      </xdr:nvSpPr>
      <xdr:spPr>
        <a:xfrm>
          <a:off x="14846300" y="55074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83926</xdr:rowOff>
    </xdr:from>
    <xdr:to>
      <xdr:col>76</xdr:col>
      <xdr:colOff>73025</xdr:colOff>
      <xdr:row>29</xdr:row>
      <xdr:rowOff>14076</xdr:rowOff>
    </xdr:to>
    <xdr:sp macro="" textlink="">
      <xdr:nvSpPr>
        <xdr:cNvPr id="133" name="フローチャート: 判断 132">
          <a:extLst>
            <a:ext uri="{FF2B5EF4-FFF2-40B4-BE49-F238E27FC236}">
              <a16:creationId xmlns:a16="http://schemas.microsoft.com/office/drawing/2014/main" id="{09243DEF-D327-42D2-9269-109FA74F7C83}"/>
            </a:ext>
          </a:extLst>
        </xdr:cNvPr>
        <xdr:cNvSpPr/>
      </xdr:nvSpPr>
      <xdr:spPr>
        <a:xfrm>
          <a:off x="14744700" y="565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14129</xdr:rowOff>
    </xdr:from>
    <xdr:to>
      <xdr:col>72</xdr:col>
      <xdr:colOff>123825</xdr:colOff>
      <xdr:row>29</xdr:row>
      <xdr:rowOff>115729</xdr:rowOff>
    </xdr:to>
    <xdr:sp macro="" textlink="">
      <xdr:nvSpPr>
        <xdr:cNvPr id="134" name="フローチャート: 判断 133">
          <a:extLst>
            <a:ext uri="{FF2B5EF4-FFF2-40B4-BE49-F238E27FC236}">
              <a16:creationId xmlns:a16="http://schemas.microsoft.com/office/drawing/2014/main" id="{396EE567-747D-4AA3-BF2F-170C21DE2453}"/>
            </a:ext>
          </a:extLst>
        </xdr:cNvPr>
        <xdr:cNvSpPr/>
      </xdr:nvSpPr>
      <xdr:spPr>
        <a:xfrm>
          <a:off x="14033500" y="575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109474</xdr:rowOff>
    </xdr:from>
    <xdr:to>
      <xdr:col>68</xdr:col>
      <xdr:colOff>123825</xdr:colOff>
      <xdr:row>29</xdr:row>
      <xdr:rowOff>39624</xdr:rowOff>
    </xdr:to>
    <xdr:sp macro="" textlink="">
      <xdr:nvSpPr>
        <xdr:cNvPr id="135" name="フローチャート: 判断 134">
          <a:extLst>
            <a:ext uri="{FF2B5EF4-FFF2-40B4-BE49-F238E27FC236}">
              <a16:creationId xmlns:a16="http://schemas.microsoft.com/office/drawing/2014/main" id="{B2C371BC-8B0B-4464-989A-6A0D17B5EB0B}"/>
            </a:ext>
          </a:extLst>
        </xdr:cNvPr>
        <xdr:cNvSpPr/>
      </xdr:nvSpPr>
      <xdr:spPr>
        <a:xfrm>
          <a:off x="13271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144918</xdr:rowOff>
    </xdr:from>
    <xdr:to>
      <xdr:col>64</xdr:col>
      <xdr:colOff>123825</xdr:colOff>
      <xdr:row>29</xdr:row>
      <xdr:rowOff>75068</xdr:rowOff>
    </xdr:to>
    <xdr:sp macro="" textlink="">
      <xdr:nvSpPr>
        <xdr:cNvPr id="136" name="フローチャート: 判断 135">
          <a:extLst>
            <a:ext uri="{FF2B5EF4-FFF2-40B4-BE49-F238E27FC236}">
              <a16:creationId xmlns:a16="http://schemas.microsoft.com/office/drawing/2014/main" id="{6191E096-DAC3-47FB-846C-FB36C1DB4885}"/>
            </a:ext>
          </a:extLst>
        </xdr:cNvPr>
        <xdr:cNvSpPr/>
      </xdr:nvSpPr>
      <xdr:spPr>
        <a:xfrm>
          <a:off x="12509500" y="5717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21146</xdr:rowOff>
    </xdr:from>
    <xdr:to>
      <xdr:col>60</xdr:col>
      <xdr:colOff>123825</xdr:colOff>
      <xdr:row>29</xdr:row>
      <xdr:rowOff>122746</xdr:rowOff>
    </xdr:to>
    <xdr:sp macro="" textlink="">
      <xdr:nvSpPr>
        <xdr:cNvPr id="137" name="フローチャート: 判断 136">
          <a:extLst>
            <a:ext uri="{FF2B5EF4-FFF2-40B4-BE49-F238E27FC236}">
              <a16:creationId xmlns:a16="http://schemas.microsoft.com/office/drawing/2014/main" id="{B6266C38-9699-4350-BC17-BF052ECABC96}"/>
            </a:ext>
          </a:extLst>
        </xdr:cNvPr>
        <xdr:cNvSpPr/>
      </xdr:nvSpPr>
      <xdr:spPr>
        <a:xfrm>
          <a:off x="11747500" y="5764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52170CC-2BE2-4661-8956-6F0FE78E713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E078F813-4635-418F-9CC0-08FDD1353A79}"/>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C65931B5-88BF-410E-A0A4-729B55B52353}"/>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A04D0281-957F-4AF0-A124-5CE22D7D6C0E}"/>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327B89D2-5218-411E-AEEE-7065BF058DB2}"/>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87006</xdr:rowOff>
    </xdr:from>
    <xdr:to>
      <xdr:col>76</xdr:col>
      <xdr:colOff>73025</xdr:colOff>
      <xdr:row>31</xdr:row>
      <xdr:rowOff>17156</xdr:rowOff>
    </xdr:to>
    <xdr:sp macro="" textlink="">
      <xdr:nvSpPr>
        <xdr:cNvPr id="143" name="楕円 142">
          <a:extLst>
            <a:ext uri="{FF2B5EF4-FFF2-40B4-BE49-F238E27FC236}">
              <a16:creationId xmlns:a16="http://schemas.microsoft.com/office/drawing/2014/main" id="{87490C67-9856-40CE-A5AB-A610EE136327}"/>
            </a:ext>
          </a:extLst>
        </xdr:cNvPr>
        <xdr:cNvSpPr/>
      </xdr:nvSpPr>
      <xdr:spPr>
        <a:xfrm>
          <a:off x="14744700" y="600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65433</xdr:rowOff>
    </xdr:from>
    <xdr:ext cx="469744" cy="259045"/>
    <xdr:sp macro="" textlink="">
      <xdr:nvSpPr>
        <xdr:cNvPr id="144" name="債務償還比率該当値テキスト">
          <a:extLst>
            <a:ext uri="{FF2B5EF4-FFF2-40B4-BE49-F238E27FC236}">
              <a16:creationId xmlns:a16="http://schemas.microsoft.com/office/drawing/2014/main" id="{E9F2F436-D0E4-499D-8B24-E35000539705}"/>
            </a:ext>
          </a:extLst>
        </xdr:cNvPr>
        <xdr:cNvSpPr txBox="1"/>
      </xdr:nvSpPr>
      <xdr:spPr>
        <a:xfrm>
          <a:off x="14846300" y="5980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4434</xdr:rowOff>
    </xdr:from>
    <xdr:to>
      <xdr:col>72</xdr:col>
      <xdr:colOff>123825</xdr:colOff>
      <xdr:row>31</xdr:row>
      <xdr:rowOff>106034</xdr:rowOff>
    </xdr:to>
    <xdr:sp macro="" textlink="">
      <xdr:nvSpPr>
        <xdr:cNvPr id="145" name="楕円 144">
          <a:extLst>
            <a:ext uri="{FF2B5EF4-FFF2-40B4-BE49-F238E27FC236}">
              <a16:creationId xmlns:a16="http://schemas.microsoft.com/office/drawing/2014/main" id="{47E9860D-28C9-4058-9338-95A253C0476E}"/>
            </a:ext>
          </a:extLst>
        </xdr:cNvPr>
        <xdr:cNvSpPr/>
      </xdr:nvSpPr>
      <xdr:spPr>
        <a:xfrm>
          <a:off x="14033500" y="609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137806</xdr:rowOff>
    </xdr:from>
    <xdr:to>
      <xdr:col>76</xdr:col>
      <xdr:colOff>22225</xdr:colOff>
      <xdr:row>31</xdr:row>
      <xdr:rowOff>55234</xdr:rowOff>
    </xdr:to>
    <xdr:cxnSp macro="">
      <xdr:nvCxnSpPr>
        <xdr:cNvPr id="146" name="直線コネクタ 145">
          <a:extLst>
            <a:ext uri="{FF2B5EF4-FFF2-40B4-BE49-F238E27FC236}">
              <a16:creationId xmlns:a16="http://schemas.microsoft.com/office/drawing/2014/main" id="{1569F01D-5DF0-4D34-A0A3-3C667CFC6CA6}"/>
            </a:ext>
          </a:extLst>
        </xdr:cNvPr>
        <xdr:cNvCxnSpPr/>
      </xdr:nvCxnSpPr>
      <xdr:spPr>
        <a:xfrm flipV="1">
          <a:off x="14084300" y="6052831"/>
          <a:ext cx="711200" cy="8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21706</xdr:rowOff>
    </xdr:from>
    <xdr:to>
      <xdr:col>68</xdr:col>
      <xdr:colOff>123825</xdr:colOff>
      <xdr:row>31</xdr:row>
      <xdr:rowOff>123306</xdr:rowOff>
    </xdr:to>
    <xdr:sp macro="" textlink="">
      <xdr:nvSpPr>
        <xdr:cNvPr id="147" name="楕円 146">
          <a:extLst>
            <a:ext uri="{FF2B5EF4-FFF2-40B4-BE49-F238E27FC236}">
              <a16:creationId xmlns:a16="http://schemas.microsoft.com/office/drawing/2014/main" id="{8891E3B1-D92F-423B-9078-892D5C1CFCCE}"/>
            </a:ext>
          </a:extLst>
        </xdr:cNvPr>
        <xdr:cNvSpPr/>
      </xdr:nvSpPr>
      <xdr:spPr>
        <a:xfrm>
          <a:off x="13271500" y="6108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55234</xdr:rowOff>
    </xdr:from>
    <xdr:to>
      <xdr:col>72</xdr:col>
      <xdr:colOff>73025</xdr:colOff>
      <xdr:row>31</xdr:row>
      <xdr:rowOff>72506</xdr:rowOff>
    </xdr:to>
    <xdr:cxnSp macro="">
      <xdr:nvCxnSpPr>
        <xdr:cNvPr id="148" name="直線コネクタ 147">
          <a:extLst>
            <a:ext uri="{FF2B5EF4-FFF2-40B4-BE49-F238E27FC236}">
              <a16:creationId xmlns:a16="http://schemas.microsoft.com/office/drawing/2014/main" id="{9D388CAD-D64F-48E7-86F5-68704833788C}"/>
            </a:ext>
          </a:extLst>
        </xdr:cNvPr>
        <xdr:cNvCxnSpPr/>
      </xdr:nvCxnSpPr>
      <xdr:spPr>
        <a:xfrm flipV="1">
          <a:off x="13322300" y="6141709"/>
          <a:ext cx="7620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161131</xdr:rowOff>
    </xdr:from>
    <xdr:to>
      <xdr:col>64</xdr:col>
      <xdr:colOff>123825</xdr:colOff>
      <xdr:row>31</xdr:row>
      <xdr:rowOff>91281</xdr:rowOff>
    </xdr:to>
    <xdr:sp macro="" textlink="">
      <xdr:nvSpPr>
        <xdr:cNvPr id="149" name="楕円 148">
          <a:extLst>
            <a:ext uri="{FF2B5EF4-FFF2-40B4-BE49-F238E27FC236}">
              <a16:creationId xmlns:a16="http://schemas.microsoft.com/office/drawing/2014/main" id="{76DD9012-766D-4620-8837-7079CA39C65B}"/>
            </a:ext>
          </a:extLst>
        </xdr:cNvPr>
        <xdr:cNvSpPr/>
      </xdr:nvSpPr>
      <xdr:spPr>
        <a:xfrm>
          <a:off x="12509500" y="607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40481</xdr:rowOff>
    </xdr:from>
    <xdr:to>
      <xdr:col>68</xdr:col>
      <xdr:colOff>73025</xdr:colOff>
      <xdr:row>31</xdr:row>
      <xdr:rowOff>72506</xdr:rowOff>
    </xdr:to>
    <xdr:cxnSp macro="">
      <xdr:nvCxnSpPr>
        <xdr:cNvPr id="150" name="直線コネクタ 149">
          <a:extLst>
            <a:ext uri="{FF2B5EF4-FFF2-40B4-BE49-F238E27FC236}">
              <a16:creationId xmlns:a16="http://schemas.microsoft.com/office/drawing/2014/main" id="{29315BDA-3DD0-4870-9A18-76161F14C48A}"/>
            </a:ext>
          </a:extLst>
        </xdr:cNvPr>
        <xdr:cNvCxnSpPr/>
      </xdr:nvCxnSpPr>
      <xdr:spPr>
        <a:xfrm>
          <a:off x="12560300" y="6126956"/>
          <a:ext cx="762000" cy="32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139721</xdr:rowOff>
    </xdr:from>
    <xdr:to>
      <xdr:col>60</xdr:col>
      <xdr:colOff>123825</xdr:colOff>
      <xdr:row>31</xdr:row>
      <xdr:rowOff>69871</xdr:rowOff>
    </xdr:to>
    <xdr:sp macro="" textlink="">
      <xdr:nvSpPr>
        <xdr:cNvPr id="151" name="楕円 150">
          <a:extLst>
            <a:ext uri="{FF2B5EF4-FFF2-40B4-BE49-F238E27FC236}">
              <a16:creationId xmlns:a16="http://schemas.microsoft.com/office/drawing/2014/main" id="{B69D9288-2A55-44F8-8874-D43C22C52172}"/>
            </a:ext>
          </a:extLst>
        </xdr:cNvPr>
        <xdr:cNvSpPr/>
      </xdr:nvSpPr>
      <xdr:spPr>
        <a:xfrm>
          <a:off x="11747500" y="6054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19071</xdr:rowOff>
    </xdr:from>
    <xdr:to>
      <xdr:col>64</xdr:col>
      <xdr:colOff>73025</xdr:colOff>
      <xdr:row>31</xdr:row>
      <xdr:rowOff>40481</xdr:rowOff>
    </xdr:to>
    <xdr:cxnSp macro="">
      <xdr:nvCxnSpPr>
        <xdr:cNvPr id="152" name="直線コネクタ 151">
          <a:extLst>
            <a:ext uri="{FF2B5EF4-FFF2-40B4-BE49-F238E27FC236}">
              <a16:creationId xmlns:a16="http://schemas.microsoft.com/office/drawing/2014/main" id="{FED43F6E-261C-41AE-AF5B-A613BCCB935D}"/>
            </a:ext>
          </a:extLst>
        </xdr:cNvPr>
        <xdr:cNvCxnSpPr/>
      </xdr:nvCxnSpPr>
      <xdr:spPr>
        <a:xfrm>
          <a:off x="11798300" y="6105546"/>
          <a:ext cx="762000" cy="21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27</xdr:row>
      <xdr:rowOff>132256</xdr:rowOff>
    </xdr:from>
    <xdr:ext cx="469744" cy="259045"/>
    <xdr:sp macro="" textlink="">
      <xdr:nvSpPr>
        <xdr:cNvPr id="153" name="n_1aveValue債務償還比率">
          <a:extLst>
            <a:ext uri="{FF2B5EF4-FFF2-40B4-BE49-F238E27FC236}">
              <a16:creationId xmlns:a16="http://schemas.microsoft.com/office/drawing/2014/main" id="{262A8020-B7F3-4DE5-8B61-0D9EF4C383F8}"/>
            </a:ext>
          </a:extLst>
        </xdr:cNvPr>
        <xdr:cNvSpPr txBox="1"/>
      </xdr:nvSpPr>
      <xdr:spPr>
        <a:xfrm>
          <a:off x="13836727" y="553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56151</xdr:rowOff>
    </xdr:from>
    <xdr:ext cx="469744" cy="259045"/>
    <xdr:sp macro="" textlink="">
      <xdr:nvSpPr>
        <xdr:cNvPr id="154" name="n_2aveValue債務償還比率">
          <a:extLst>
            <a:ext uri="{FF2B5EF4-FFF2-40B4-BE49-F238E27FC236}">
              <a16:creationId xmlns:a16="http://schemas.microsoft.com/office/drawing/2014/main" id="{EEB53D7F-2AF2-4C6A-9AB3-3706392FC551}"/>
            </a:ext>
          </a:extLst>
        </xdr:cNvPr>
        <xdr:cNvSpPr txBox="1"/>
      </xdr:nvSpPr>
      <xdr:spPr>
        <a:xfrm>
          <a:off x="13087427" y="545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91595</xdr:rowOff>
    </xdr:from>
    <xdr:ext cx="469744" cy="259045"/>
    <xdr:sp macro="" textlink="">
      <xdr:nvSpPr>
        <xdr:cNvPr id="155" name="n_3aveValue債務償還比率">
          <a:extLst>
            <a:ext uri="{FF2B5EF4-FFF2-40B4-BE49-F238E27FC236}">
              <a16:creationId xmlns:a16="http://schemas.microsoft.com/office/drawing/2014/main" id="{BE00039D-D2D0-4740-AB87-61B413F4E5FA}"/>
            </a:ext>
          </a:extLst>
        </xdr:cNvPr>
        <xdr:cNvSpPr txBox="1"/>
      </xdr:nvSpPr>
      <xdr:spPr>
        <a:xfrm>
          <a:off x="12325427" y="5492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139273</xdr:rowOff>
    </xdr:from>
    <xdr:ext cx="469744" cy="259045"/>
    <xdr:sp macro="" textlink="">
      <xdr:nvSpPr>
        <xdr:cNvPr id="156" name="n_4aveValue債務償還比率">
          <a:extLst>
            <a:ext uri="{FF2B5EF4-FFF2-40B4-BE49-F238E27FC236}">
              <a16:creationId xmlns:a16="http://schemas.microsoft.com/office/drawing/2014/main" id="{7FE2C19C-3F7B-4572-A492-8767992177BB}"/>
            </a:ext>
          </a:extLst>
        </xdr:cNvPr>
        <xdr:cNvSpPr txBox="1"/>
      </xdr:nvSpPr>
      <xdr:spPr>
        <a:xfrm>
          <a:off x="11563427" y="5539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97161</xdr:rowOff>
    </xdr:from>
    <xdr:ext cx="469744" cy="259045"/>
    <xdr:sp macro="" textlink="">
      <xdr:nvSpPr>
        <xdr:cNvPr id="157" name="n_1mainValue債務償還比率">
          <a:extLst>
            <a:ext uri="{FF2B5EF4-FFF2-40B4-BE49-F238E27FC236}">
              <a16:creationId xmlns:a16="http://schemas.microsoft.com/office/drawing/2014/main" id="{015128E8-C35A-4149-AB74-F1860070AD22}"/>
            </a:ext>
          </a:extLst>
        </xdr:cNvPr>
        <xdr:cNvSpPr txBox="1"/>
      </xdr:nvSpPr>
      <xdr:spPr>
        <a:xfrm>
          <a:off x="13836727" y="6183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114433</xdr:rowOff>
    </xdr:from>
    <xdr:ext cx="469744" cy="259045"/>
    <xdr:sp macro="" textlink="">
      <xdr:nvSpPr>
        <xdr:cNvPr id="158" name="n_2mainValue債務償還比率">
          <a:extLst>
            <a:ext uri="{FF2B5EF4-FFF2-40B4-BE49-F238E27FC236}">
              <a16:creationId xmlns:a16="http://schemas.microsoft.com/office/drawing/2014/main" id="{E2A12EF2-17FA-44DC-8D6C-B45E9E857B8B}"/>
            </a:ext>
          </a:extLst>
        </xdr:cNvPr>
        <xdr:cNvSpPr txBox="1"/>
      </xdr:nvSpPr>
      <xdr:spPr>
        <a:xfrm>
          <a:off x="13087427" y="6200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82408</xdr:rowOff>
    </xdr:from>
    <xdr:ext cx="469744" cy="259045"/>
    <xdr:sp macro="" textlink="">
      <xdr:nvSpPr>
        <xdr:cNvPr id="159" name="n_3mainValue債務償還比率">
          <a:extLst>
            <a:ext uri="{FF2B5EF4-FFF2-40B4-BE49-F238E27FC236}">
              <a16:creationId xmlns:a16="http://schemas.microsoft.com/office/drawing/2014/main" id="{E4136AC7-6ADE-4F2F-9E5B-91809908399C}"/>
            </a:ext>
          </a:extLst>
        </xdr:cNvPr>
        <xdr:cNvSpPr txBox="1"/>
      </xdr:nvSpPr>
      <xdr:spPr>
        <a:xfrm>
          <a:off x="12325427" y="6168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60998</xdr:rowOff>
    </xdr:from>
    <xdr:ext cx="469744" cy="259045"/>
    <xdr:sp macro="" textlink="">
      <xdr:nvSpPr>
        <xdr:cNvPr id="160" name="n_4mainValue債務償還比率">
          <a:extLst>
            <a:ext uri="{FF2B5EF4-FFF2-40B4-BE49-F238E27FC236}">
              <a16:creationId xmlns:a16="http://schemas.microsoft.com/office/drawing/2014/main" id="{41F45DFA-0028-4EE0-8557-F7AEC1BBE44A}"/>
            </a:ext>
          </a:extLst>
        </xdr:cNvPr>
        <xdr:cNvSpPr txBox="1"/>
      </xdr:nvSpPr>
      <xdr:spPr>
        <a:xfrm>
          <a:off x="11563427" y="614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F744501D-9057-43AA-B91E-C1F24DDF4CF7}"/>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2221D07A-DFD6-4B4A-8E0F-5EC99013EA09}"/>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CB333988-A52D-46C6-9823-2CA7D602B278}"/>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316035A5-D8DB-4B23-AFF4-C4B55370D847}"/>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87DF3ADC-B22C-480E-87A5-1AEE8B4D2B2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8653B8C0-79CE-4821-8C8A-790FF52873AC}"/>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A63AAB0-9375-41E0-BE92-455010646AD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77F1AD0-3FE3-4EBA-9FC0-FA3BE382CD01}"/>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23998887-918A-499B-8A78-4C8EAC881AC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1145D80-216B-46FA-BA9B-7D504B70AFAA}"/>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49E2317-8714-4739-AD5F-E3C710910C31}"/>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6EB2203-AD99-48F5-8B9A-117F2CC49E2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F73FF9-8845-4EB7-9286-0BEAC15E91C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F0BD488-FFF6-490F-83E0-2D678F324E05}"/>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48A21AA-8E44-4476-81D3-C3C1895EE138}"/>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5DC3541-E5DF-42DC-AA4A-562C8A17305B}"/>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4,013
3,987
215.93
4,967,158
4,756,249
128,633
2,497,860
4,173,911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C720AB5-56D8-4B7F-A73E-8F3E2DBF415B}"/>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E1EEA928-AFA8-48EF-9139-96692530CE8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91E07BDE-32AE-4485-B9D0-AAC49962FDC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61D66D0-D10B-412F-B4AC-32BD12E65F8B}"/>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CF779CB-04BC-4BE6-A5E0-50F091D95AD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24EE7146-51B2-4530-AB13-212732A58E04}"/>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2939CC08-1CE2-42DD-9EC3-957D9F8C72C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90BBA2E7-0877-400C-9F36-D3660984EEE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146D1892-969D-4FE6-8EAF-A66E761A55A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DAC1C67-11A6-46E3-8FE6-655263D453D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CB85D618-AB46-44B2-B0C4-F758283FDA6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51370B0-1993-4C10-B8F6-DD7E71A302E7}"/>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7CA19DB-A7F4-4F1E-8E7B-47614E138534}"/>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1A6F4313-5E53-4660-9EA3-5E358215336A}"/>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D89F965-DA96-4BB7-B02B-CC162B10BE7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CB61BA4-4C72-4D41-ABF5-6FCBC639F06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0C21A6A-35DE-46A4-9C0A-4CC5C5D12CA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1C0070F-D5D9-4580-BF55-5446AF450D35}"/>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F7E3D18-C7A5-43C0-8E5C-1DE4ADD5E1EA}"/>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DA69418-C94E-4464-BD0F-4C549E205524}"/>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BCE41F6-E087-4F07-A647-9E3E52C4A48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B1082F0C-1626-4812-A4F4-86CEFD929FB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2A2EEABC-84A5-4DA9-84C6-B9AAA1BE6F83}"/>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6852BC65-82E9-44D7-96BB-8C203AAEE13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18552D76-5B60-488B-BC2D-81BFD5FECFA2}"/>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C3E35DB-CAB6-4AE2-BD58-C0053D62476D}"/>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563399F9-F991-4D3D-A67D-EECF0E9305D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4A55D521-B793-47CA-9A63-4F588A69065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475C25F7-98A5-4A2A-A818-1B2ABE5AE46C}"/>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59F17F63-983D-4500-B375-EEFB2A03526F}"/>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7AE13DE0-2CF6-470C-8B57-70D45E2D943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2B5D054-BB25-4B41-9847-06BDC94F212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EACC2673-65DC-4D85-9A72-379E810F8B71}"/>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36E0E27C-BF11-4056-A261-E17689E7CF4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F4505D02-E306-4392-BF53-AE0A81C78909}"/>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B6A057B-FD80-452D-AC04-0D75F38FEF99}"/>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6676DB4-7255-4021-9D53-9757D11D023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56B380A5-8395-4DA0-8086-9A9B2F9AD8D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7FBC5783-3913-433A-8B5B-C963010F8253}"/>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43593CEC-ABDF-4272-A728-D938CF0C654F}"/>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5D52FEE8-E377-4649-84FF-D712CE60A12C}"/>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9768539F-AD8C-451D-9BD6-8940807340F3}"/>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741279C-0F7B-46BB-9348-453ABBEC261E}"/>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AA139EDB-A6B0-44CA-A689-EB1290E5F2D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18F226E7-0792-48BC-9976-E1B9DDD3380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0821208E-55E8-4624-AAC0-DA4993073E1B}"/>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FEE41360-F6EE-47F3-A800-873A9C3D2E28}"/>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45BA0FF6-3BA6-4723-B68E-2DD2FE79A279}"/>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7569DA6C-F281-4E40-B0FE-FE316543A564}"/>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E14770FE-9649-49F6-BBBF-7DCB67DE4AB0}"/>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7985BDF3-52B1-4330-B48C-29648FC26705}"/>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04AB1D03-F32C-438A-97DE-D934D6ABFDF1}"/>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49B1A9ED-1479-48BD-812A-A181436952E5}"/>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7A4DD443-1AEA-4AF8-A041-672CDBC77829}"/>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D0A6C255-35E7-448A-834D-02DCDC572C13}"/>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48A1F1DD-F2CE-45F4-BEAB-E360EB7286A6}"/>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1910454-542E-47D1-9727-399244FE7191}"/>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10E6E99-5CA1-4464-BE60-E4D5F832CA31}"/>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30D77A8A-3FC7-46F1-94B0-8F5FD31B876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1E3E3DC-60FA-403D-91BE-C4F6104E3FCA}"/>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A3640870-A75A-420B-8C8B-0C93EF2C496C}"/>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78740</xdr:rowOff>
    </xdr:from>
    <xdr:to>
      <xdr:col>24</xdr:col>
      <xdr:colOff>114300</xdr:colOff>
      <xdr:row>35</xdr:row>
      <xdr:rowOff>8890</xdr:rowOff>
    </xdr:to>
    <xdr:sp macro="" textlink="">
      <xdr:nvSpPr>
        <xdr:cNvPr id="73" name="楕円 72">
          <a:extLst>
            <a:ext uri="{FF2B5EF4-FFF2-40B4-BE49-F238E27FC236}">
              <a16:creationId xmlns:a16="http://schemas.microsoft.com/office/drawing/2014/main" id="{96BC4B35-E953-4B32-A6E2-1C62A9E7A3BB}"/>
            </a:ext>
          </a:extLst>
        </xdr:cNvPr>
        <xdr:cNvSpPr/>
      </xdr:nvSpPr>
      <xdr:spPr>
        <a:xfrm>
          <a:off x="45847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165117</xdr:rowOff>
    </xdr:from>
    <xdr:ext cx="405111" cy="259045"/>
    <xdr:sp macro="" textlink="">
      <xdr:nvSpPr>
        <xdr:cNvPr id="74" name="【道路】&#10;有形固定資産減価償却率該当値テキスト">
          <a:extLst>
            <a:ext uri="{FF2B5EF4-FFF2-40B4-BE49-F238E27FC236}">
              <a16:creationId xmlns:a16="http://schemas.microsoft.com/office/drawing/2014/main" id="{D93DCC19-7220-4DCE-AF4D-C5B3ED463A19}"/>
            </a:ext>
          </a:extLst>
        </xdr:cNvPr>
        <xdr:cNvSpPr txBox="1"/>
      </xdr:nvSpPr>
      <xdr:spPr>
        <a:xfrm>
          <a:off x="4673600" y="5822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42545</xdr:rowOff>
    </xdr:from>
    <xdr:to>
      <xdr:col>20</xdr:col>
      <xdr:colOff>38100</xdr:colOff>
      <xdr:row>34</xdr:row>
      <xdr:rowOff>144145</xdr:rowOff>
    </xdr:to>
    <xdr:sp macro="" textlink="">
      <xdr:nvSpPr>
        <xdr:cNvPr id="75" name="楕円 74">
          <a:extLst>
            <a:ext uri="{FF2B5EF4-FFF2-40B4-BE49-F238E27FC236}">
              <a16:creationId xmlns:a16="http://schemas.microsoft.com/office/drawing/2014/main" id="{A8746325-7AD4-447B-A166-7BC25CA794B7}"/>
            </a:ext>
          </a:extLst>
        </xdr:cNvPr>
        <xdr:cNvSpPr/>
      </xdr:nvSpPr>
      <xdr:spPr>
        <a:xfrm>
          <a:off x="3746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93345</xdr:rowOff>
    </xdr:from>
    <xdr:to>
      <xdr:col>24</xdr:col>
      <xdr:colOff>63500</xdr:colOff>
      <xdr:row>34</xdr:row>
      <xdr:rowOff>129540</xdr:rowOff>
    </xdr:to>
    <xdr:cxnSp macro="">
      <xdr:nvCxnSpPr>
        <xdr:cNvPr id="76" name="直線コネクタ 75">
          <a:extLst>
            <a:ext uri="{FF2B5EF4-FFF2-40B4-BE49-F238E27FC236}">
              <a16:creationId xmlns:a16="http://schemas.microsoft.com/office/drawing/2014/main" id="{D573EF4F-3EFC-47C1-A18E-E82F849D88AB}"/>
            </a:ext>
          </a:extLst>
        </xdr:cNvPr>
        <xdr:cNvCxnSpPr/>
      </xdr:nvCxnSpPr>
      <xdr:spPr>
        <a:xfrm>
          <a:off x="3797300" y="5922645"/>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4445</xdr:rowOff>
    </xdr:from>
    <xdr:to>
      <xdr:col>15</xdr:col>
      <xdr:colOff>101600</xdr:colOff>
      <xdr:row>34</xdr:row>
      <xdr:rowOff>106045</xdr:rowOff>
    </xdr:to>
    <xdr:sp macro="" textlink="">
      <xdr:nvSpPr>
        <xdr:cNvPr id="77" name="楕円 76">
          <a:extLst>
            <a:ext uri="{FF2B5EF4-FFF2-40B4-BE49-F238E27FC236}">
              <a16:creationId xmlns:a16="http://schemas.microsoft.com/office/drawing/2014/main" id="{5C9F41BC-947F-4D84-A375-4734202D399B}"/>
            </a:ext>
          </a:extLst>
        </xdr:cNvPr>
        <xdr:cNvSpPr/>
      </xdr:nvSpPr>
      <xdr:spPr>
        <a:xfrm>
          <a:off x="2857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55245</xdr:rowOff>
    </xdr:from>
    <xdr:to>
      <xdr:col>19</xdr:col>
      <xdr:colOff>177800</xdr:colOff>
      <xdr:row>34</xdr:row>
      <xdr:rowOff>93345</xdr:rowOff>
    </xdr:to>
    <xdr:cxnSp macro="">
      <xdr:nvCxnSpPr>
        <xdr:cNvPr id="78" name="直線コネクタ 77">
          <a:extLst>
            <a:ext uri="{FF2B5EF4-FFF2-40B4-BE49-F238E27FC236}">
              <a16:creationId xmlns:a16="http://schemas.microsoft.com/office/drawing/2014/main" id="{C6EE508A-7857-4BA6-B708-9F8B37180A7E}"/>
            </a:ext>
          </a:extLst>
        </xdr:cNvPr>
        <xdr:cNvCxnSpPr/>
      </xdr:nvCxnSpPr>
      <xdr:spPr>
        <a:xfrm>
          <a:off x="2908300" y="5884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139700</xdr:rowOff>
    </xdr:from>
    <xdr:to>
      <xdr:col>10</xdr:col>
      <xdr:colOff>165100</xdr:colOff>
      <xdr:row>34</xdr:row>
      <xdr:rowOff>69850</xdr:rowOff>
    </xdr:to>
    <xdr:sp macro="" textlink="">
      <xdr:nvSpPr>
        <xdr:cNvPr id="79" name="楕円 78">
          <a:extLst>
            <a:ext uri="{FF2B5EF4-FFF2-40B4-BE49-F238E27FC236}">
              <a16:creationId xmlns:a16="http://schemas.microsoft.com/office/drawing/2014/main" id="{B1273169-B2A0-4915-85AC-805F7C59A517}"/>
            </a:ext>
          </a:extLst>
        </xdr:cNvPr>
        <xdr:cNvSpPr/>
      </xdr:nvSpPr>
      <xdr:spPr>
        <a:xfrm>
          <a:off x="1968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19050</xdr:rowOff>
    </xdr:from>
    <xdr:to>
      <xdr:col>15</xdr:col>
      <xdr:colOff>50800</xdr:colOff>
      <xdr:row>34</xdr:row>
      <xdr:rowOff>55245</xdr:rowOff>
    </xdr:to>
    <xdr:cxnSp macro="">
      <xdr:nvCxnSpPr>
        <xdr:cNvPr id="80" name="直線コネクタ 79">
          <a:extLst>
            <a:ext uri="{FF2B5EF4-FFF2-40B4-BE49-F238E27FC236}">
              <a16:creationId xmlns:a16="http://schemas.microsoft.com/office/drawing/2014/main" id="{BB018F98-5AB1-4618-8BF1-A85D3029D50B}"/>
            </a:ext>
          </a:extLst>
        </xdr:cNvPr>
        <xdr:cNvCxnSpPr/>
      </xdr:nvCxnSpPr>
      <xdr:spPr>
        <a:xfrm>
          <a:off x="2019300" y="5848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103505</xdr:rowOff>
    </xdr:from>
    <xdr:to>
      <xdr:col>6</xdr:col>
      <xdr:colOff>38100</xdr:colOff>
      <xdr:row>34</xdr:row>
      <xdr:rowOff>33655</xdr:rowOff>
    </xdr:to>
    <xdr:sp macro="" textlink="">
      <xdr:nvSpPr>
        <xdr:cNvPr id="81" name="楕円 80">
          <a:extLst>
            <a:ext uri="{FF2B5EF4-FFF2-40B4-BE49-F238E27FC236}">
              <a16:creationId xmlns:a16="http://schemas.microsoft.com/office/drawing/2014/main" id="{ABD02845-8298-4DEC-968F-61F1B884E62F}"/>
            </a:ext>
          </a:extLst>
        </xdr:cNvPr>
        <xdr:cNvSpPr/>
      </xdr:nvSpPr>
      <xdr:spPr>
        <a:xfrm>
          <a:off x="1079500" y="576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154305</xdr:rowOff>
    </xdr:from>
    <xdr:to>
      <xdr:col>10</xdr:col>
      <xdr:colOff>114300</xdr:colOff>
      <xdr:row>34</xdr:row>
      <xdr:rowOff>19050</xdr:rowOff>
    </xdr:to>
    <xdr:cxnSp macro="">
      <xdr:nvCxnSpPr>
        <xdr:cNvPr id="82" name="直線コネクタ 81">
          <a:extLst>
            <a:ext uri="{FF2B5EF4-FFF2-40B4-BE49-F238E27FC236}">
              <a16:creationId xmlns:a16="http://schemas.microsoft.com/office/drawing/2014/main" id="{C497EC95-ED56-4CF9-B55B-A7C2C43966E5}"/>
            </a:ext>
          </a:extLst>
        </xdr:cNvPr>
        <xdr:cNvCxnSpPr/>
      </xdr:nvCxnSpPr>
      <xdr:spPr>
        <a:xfrm>
          <a:off x="1130300" y="581215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3DE55716-D4FF-43B3-837E-A19AC38838D6}"/>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D445F767-ADD8-46A1-B714-BFEB7898987B}"/>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2931AD6D-7AF0-451C-8891-43F0B198B7C3}"/>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F48534C7-D06B-42C2-8810-F15B48C905A4}"/>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32</xdr:row>
      <xdr:rowOff>160672</xdr:rowOff>
    </xdr:from>
    <xdr:ext cx="405111" cy="259045"/>
    <xdr:sp macro="" textlink="">
      <xdr:nvSpPr>
        <xdr:cNvPr id="87" name="n_1mainValue【道路】&#10;有形固定資産減価償却率">
          <a:extLst>
            <a:ext uri="{FF2B5EF4-FFF2-40B4-BE49-F238E27FC236}">
              <a16:creationId xmlns:a16="http://schemas.microsoft.com/office/drawing/2014/main" id="{0E44E16F-ED98-486A-B5CC-62934FA9F9D0}"/>
            </a:ext>
          </a:extLst>
        </xdr:cNvPr>
        <xdr:cNvSpPr txBox="1"/>
      </xdr:nvSpPr>
      <xdr:spPr>
        <a:xfrm>
          <a:off x="35820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122572</xdr:rowOff>
    </xdr:from>
    <xdr:ext cx="405111" cy="259045"/>
    <xdr:sp macro="" textlink="">
      <xdr:nvSpPr>
        <xdr:cNvPr id="88" name="n_2mainValue【道路】&#10;有形固定資産減価償却率">
          <a:extLst>
            <a:ext uri="{FF2B5EF4-FFF2-40B4-BE49-F238E27FC236}">
              <a16:creationId xmlns:a16="http://schemas.microsoft.com/office/drawing/2014/main" id="{5509C0B0-670A-4FE2-B9E0-4B6E2597700C}"/>
            </a:ext>
          </a:extLst>
        </xdr:cNvPr>
        <xdr:cNvSpPr txBox="1"/>
      </xdr:nvSpPr>
      <xdr:spPr>
        <a:xfrm>
          <a:off x="27057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86377</xdr:rowOff>
    </xdr:from>
    <xdr:ext cx="405111" cy="259045"/>
    <xdr:sp macro="" textlink="">
      <xdr:nvSpPr>
        <xdr:cNvPr id="89" name="n_3mainValue【道路】&#10;有形固定資産減価償却率">
          <a:extLst>
            <a:ext uri="{FF2B5EF4-FFF2-40B4-BE49-F238E27FC236}">
              <a16:creationId xmlns:a16="http://schemas.microsoft.com/office/drawing/2014/main" id="{7DFD53F3-5F48-4A83-A9F2-488503D53B27}"/>
            </a:ext>
          </a:extLst>
        </xdr:cNvPr>
        <xdr:cNvSpPr txBox="1"/>
      </xdr:nvSpPr>
      <xdr:spPr>
        <a:xfrm>
          <a:off x="1816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50182</xdr:rowOff>
    </xdr:from>
    <xdr:ext cx="405111" cy="259045"/>
    <xdr:sp macro="" textlink="">
      <xdr:nvSpPr>
        <xdr:cNvPr id="90" name="n_4mainValue【道路】&#10;有形固定資産減価償却率">
          <a:extLst>
            <a:ext uri="{FF2B5EF4-FFF2-40B4-BE49-F238E27FC236}">
              <a16:creationId xmlns:a16="http://schemas.microsoft.com/office/drawing/2014/main" id="{E283944F-22B0-48FC-B71C-4C4C713CAC2B}"/>
            </a:ext>
          </a:extLst>
        </xdr:cNvPr>
        <xdr:cNvSpPr txBox="1"/>
      </xdr:nvSpPr>
      <xdr:spPr>
        <a:xfrm>
          <a:off x="927744" y="553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A587E7DF-587D-40C7-8DDC-E57ADFF81A4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508D6EBC-5D3A-44C4-A548-67E0DEB2158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C0AD6315-90E3-4D63-B14C-B7CAA01321E1}"/>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8B382A86-221B-4046-B0F7-0D426987293D}"/>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B7437184-4626-43A0-A41D-2E5CD5C37AC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3E4CF-E235-4168-95A4-41D77D0E869E}"/>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AF8E8107-ACDC-480E-A87A-7E37BD6902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C8E7D38F-496E-4CD6-BD8C-0EAA187E2F6F}"/>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E2ADB5B2-CB74-4436-9331-62FED23ACBF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793232C-ACE2-4B5D-90D4-F97D6F979438}"/>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4EE92354-32FD-4D8D-9D0F-6E0C5424E4F7}"/>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9DFD2F2C-780E-410E-9A78-90B19E3D363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740847-3F0A-4C13-A703-E7D14A426A6B}"/>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D59C1BA8-8D2A-45F7-A1B1-6BE72DFC79B5}"/>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3878B463-F2D6-4AED-B6C1-E8A1F21CFF27}"/>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F526DE8A-553F-48F2-BF3F-C2D9C99F2E78}"/>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425BB128-C03A-4D80-BA37-81C5D16C338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159815A9-29B9-428B-B7D1-C5B233E03CA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9BF769FA-8E7F-4C12-91F8-8990C9C7062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4501C68F-03FC-4AE8-88DD-161BB0424139}"/>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60107CA6-6101-4B12-BEC8-631B1A03C2CE}"/>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5ADE7053-77C3-44AC-AE3E-C8A09E432B79}"/>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DE9F9E4B-7104-4973-87D6-A9319E7BE72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FFD21C67-60C7-491E-BD2F-26D20BAEB0A6}"/>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9528FB3D-A956-47D3-A1C6-CD3B769D08DA}"/>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01236083-AEAE-4CE4-B6B6-B59A7CA53B6D}"/>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495ACCE4-1975-410E-8508-D0BA7F3BDC28}"/>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1FE1C3D0-1EAD-40B5-8F00-8D448C6FC6E4}"/>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a:extLst>
            <a:ext uri="{FF2B5EF4-FFF2-40B4-BE49-F238E27FC236}">
              <a16:creationId xmlns:a16="http://schemas.microsoft.com/office/drawing/2014/main" id="{4385859D-B38C-46DC-80D3-AC4AA355396E}"/>
            </a:ext>
          </a:extLst>
        </xdr:cNvPr>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E0918DA9-DF64-45CF-831D-F7560B2AC725}"/>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ED2A8A93-3261-428B-9A9B-63717C8F4CC4}"/>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A306C6A9-EF1D-4050-9FEF-2C6A7819559A}"/>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53C26B9B-E23E-4B40-AE61-6AB1CF9B94B3}"/>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F8DC9F6A-D384-45F7-89A8-6EA58B43B990}"/>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910376F0-C46F-424D-ACC9-EDFA2D73DF2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935B6921-07C2-4F5A-A0F6-DC94B45EC54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E2B1171E-9383-455D-BF1B-BEE84471EDFC}"/>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D5BEC1F5-A960-4FFF-AF14-184BEAD2B0B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D6684091-CDCA-4319-8747-4F0423096FA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101341</xdr:rowOff>
    </xdr:from>
    <xdr:to>
      <xdr:col>55</xdr:col>
      <xdr:colOff>50800</xdr:colOff>
      <xdr:row>40</xdr:row>
      <xdr:rowOff>31491</xdr:rowOff>
    </xdr:to>
    <xdr:sp macro="" textlink="">
      <xdr:nvSpPr>
        <xdr:cNvPr id="130" name="楕円 129">
          <a:extLst>
            <a:ext uri="{FF2B5EF4-FFF2-40B4-BE49-F238E27FC236}">
              <a16:creationId xmlns:a16="http://schemas.microsoft.com/office/drawing/2014/main" id="{8DA8E253-5AF8-4D3A-8166-56ACE9D6240E}"/>
            </a:ext>
          </a:extLst>
        </xdr:cNvPr>
        <xdr:cNvSpPr/>
      </xdr:nvSpPr>
      <xdr:spPr>
        <a:xfrm>
          <a:off x="10426700" y="67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79768</xdr:rowOff>
    </xdr:from>
    <xdr:ext cx="534377" cy="259045"/>
    <xdr:sp macro="" textlink="">
      <xdr:nvSpPr>
        <xdr:cNvPr id="131" name="【道路】&#10;一人当たり延長該当値テキスト">
          <a:extLst>
            <a:ext uri="{FF2B5EF4-FFF2-40B4-BE49-F238E27FC236}">
              <a16:creationId xmlns:a16="http://schemas.microsoft.com/office/drawing/2014/main" id="{54327DBE-BACF-4776-ACCC-8C1EA6FE8C90}"/>
            </a:ext>
          </a:extLst>
        </xdr:cNvPr>
        <xdr:cNvSpPr txBox="1"/>
      </xdr:nvSpPr>
      <xdr:spPr>
        <a:xfrm>
          <a:off x="10515600" y="6766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109068</xdr:rowOff>
    </xdr:from>
    <xdr:to>
      <xdr:col>50</xdr:col>
      <xdr:colOff>165100</xdr:colOff>
      <xdr:row>40</xdr:row>
      <xdr:rowOff>39218</xdr:rowOff>
    </xdr:to>
    <xdr:sp macro="" textlink="">
      <xdr:nvSpPr>
        <xdr:cNvPr id="132" name="楕円 131">
          <a:extLst>
            <a:ext uri="{FF2B5EF4-FFF2-40B4-BE49-F238E27FC236}">
              <a16:creationId xmlns:a16="http://schemas.microsoft.com/office/drawing/2014/main" id="{09F44CAF-01D2-4365-B2C8-CC777FA4BD87}"/>
            </a:ext>
          </a:extLst>
        </xdr:cNvPr>
        <xdr:cNvSpPr/>
      </xdr:nvSpPr>
      <xdr:spPr>
        <a:xfrm>
          <a:off x="9588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152141</xdr:rowOff>
    </xdr:from>
    <xdr:to>
      <xdr:col>55</xdr:col>
      <xdr:colOff>0</xdr:colOff>
      <xdr:row>39</xdr:row>
      <xdr:rowOff>159868</xdr:rowOff>
    </xdr:to>
    <xdr:cxnSp macro="">
      <xdr:nvCxnSpPr>
        <xdr:cNvPr id="133" name="直線コネクタ 132">
          <a:extLst>
            <a:ext uri="{FF2B5EF4-FFF2-40B4-BE49-F238E27FC236}">
              <a16:creationId xmlns:a16="http://schemas.microsoft.com/office/drawing/2014/main" id="{5F003BB9-96C6-49E0-B190-DB04A1A75674}"/>
            </a:ext>
          </a:extLst>
        </xdr:cNvPr>
        <xdr:cNvCxnSpPr/>
      </xdr:nvCxnSpPr>
      <xdr:spPr>
        <a:xfrm flipV="1">
          <a:off x="9639300" y="6838691"/>
          <a:ext cx="8382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113434</xdr:rowOff>
    </xdr:from>
    <xdr:to>
      <xdr:col>46</xdr:col>
      <xdr:colOff>38100</xdr:colOff>
      <xdr:row>40</xdr:row>
      <xdr:rowOff>43584</xdr:rowOff>
    </xdr:to>
    <xdr:sp macro="" textlink="">
      <xdr:nvSpPr>
        <xdr:cNvPr id="134" name="楕円 133">
          <a:extLst>
            <a:ext uri="{FF2B5EF4-FFF2-40B4-BE49-F238E27FC236}">
              <a16:creationId xmlns:a16="http://schemas.microsoft.com/office/drawing/2014/main" id="{B2D43280-EB06-41D0-9D7B-0733C7EAC391}"/>
            </a:ext>
          </a:extLst>
        </xdr:cNvPr>
        <xdr:cNvSpPr/>
      </xdr:nvSpPr>
      <xdr:spPr>
        <a:xfrm>
          <a:off x="8699500" y="67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159868</xdr:rowOff>
    </xdr:from>
    <xdr:to>
      <xdr:col>50</xdr:col>
      <xdr:colOff>114300</xdr:colOff>
      <xdr:row>39</xdr:row>
      <xdr:rowOff>164234</xdr:rowOff>
    </xdr:to>
    <xdr:cxnSp macro="">
      <xdr:nvCxnSpPr>
        <xdr:cNvPr id="135" name="直線コネクタ 134">
          <a:extLst>
            <a:ext uri="{FF2B5EF4-FFF2-40B4-BE49-F238E27FC236}">
              <a16:creationId xmlns:a16="http://schemas.microsoft.com/office/drawing/2014/main" id="{66E2DF27-0AD8-4092-9442-BF45CF892AF4}"/>
            </a:ext>
          </a:extLst>
        </xdr:cNvPr>
        <xdr:cNvCxnSpPr/>
      </xdr:nvCxnSpPr>
      <xdr:spPr>
        <a:xfrm flipV="1">
          <a:off x="8750300" y="6846418"/>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121786</xdr:rowOff>
    </xdr:from>
    <xdr:to>
      <xdr:col>41</xdr:col>
      <xdr:colOff>101600</xdr:colOff>
      <xdr:row>40</xdr:row>
      <xdr:rowOff>51936</xdr:rowOff>
    </xdr:to>
    <xdr:sp macro="" textlink="">
      <xdr:nvSpPr>
        <xdr:cNvPr id="136" name="楕円 135">
          <a:extLst>
            <a:ext uri="{FF2B5EF4-FFF2-40B4-BE49-F238E27FC236}">
              <a16:creationId xmlns:a16="http://schemas.microsoft.com/office/drawing/2014/main" id="{5586C7AE-B228-488D-8F0A-63EA6CAF509B}"/>
            </a:ext>
          </a:extLst>
        </xdr:cNvPr>
        <xdr:cNvSpPr/>
      </xdr:nvSpPr>
      <xdr:spPr>
        <a:xfrm>
          <a:off x="7810500" y="68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164234</xdr:rowOff>
    </xdr:from>
    <xdr:to>
      <xdr:col>45</xdr:col>
      <xdr:colOff>177800</xdr:colOff>
      <xdr:row>40</xdr:row>
      <xdr:rowOff>1136</xdr:rowOff>
    </xdr:to>
    <xdr:cxnSp macro="">
      <xdr:nvCxnSpPr>
        <xdr:cNvPr id="137" name="直線コネクタ 136">
          <a:extLst>
            <a:ext uri="{FF2B5EF4-FFF2-40B4-BE49-F238E27FC236}">
              <a16:creationId xmlns:a16="http://schemas.microsoft.com/office/drawing/2014/main" id="{555CB4AB-265C-4E57-A56E-87956F016B68}"/>
            </a:ext>
          </a:extLst>
        </xdr:cNvPr>
        <xdr:cNvCxnSpPr/>
      </xdr:nvCxnSpPr>
      <xdr:spPr>
        <a:xfrm flipV="1">
          <a:off x="7861300" y="6850784"/>
          <a:ext cx="8890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131844</xdr:rowOff>
    </xdr:from>
    <xdr:to>
      <xdr:col>36</xdr:col>
      <xdr:colOff>165100</xdr:colOff>
      <xdr:row>40</xdr:row>
      <xdr:rowOff>61994</xdr:rowOff>
    </xdr:to>
    <xdr:sp macro="" textlink="">
      <xdr:nvSpPr>
        <xdr:cNvPr id="138" name="楕円 137">
          <a:extLst>
            <a:ext uri="{FF2B5EF4-FFF2-40B4-BE49-F238E27FC236}">
              <a16:creationId xmlns:a16="http://schemas.microsoft.com/office/drawing/2014/main" id="{CC712FFD-45FA-4B55-812E-9670B302EC74}"/>
            </a:ext>
          </a:extLst>
        </xdr:cNvPr>
        <xdr:cNvSpPr/>
      </xdr:nvSpPr>
      <xdr:spPr>
        <a:xfrm>
          <a:off x="6921500" y="6818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1136</xdr:rowOff>
    </xdr:from>
    <xdr:to>
      <xdr:col>41</xdr:col>
      <xdr:colOff>50800</xdr:colOff>
      <xdr:row>40</xdr:row>
      <xdr:rowOff>11194</xdr:rowOff>
    </xdr:to>
    <xdr:cxnSp macro="">
      <xdr:nvCxnSpPr>
        <xdr:cNvPr id="139" name="直線コネクタ 138">
          <a:extLst>
            <a:ext uri="{FF2B5EF4-FFF2-40B4-BE49-F238E27FC236}">
              <a16:creationId xmlns:a16="http://schemas.microsoft.com/office/drawing/2014/main" id="{0A76EFA3-412E-473C-868E-2EE82C9E5C81}"/>
            </a:ext>
          </a:extLst>
        </xdr:cNvPr>
        <xdr:cNvCxnSpPr/>
      </xdr:nvCxnSpPr>
      <xdr:spPr>
        <a:xfrm flipV="1">
          <a:off x="6972300" y="6859136"/>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a:extLst>
            <a:ext uri="{FF2B5EF4-FFF2-40B4-BE49-F238E27FC236}">
              <a16:creationId xmlns:a16="http://schemas.microsoft.com/office/drawing/2014/main" id="{3E95B527-0CB8-4F9D-9F50-43ADCC9A334C}"/>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a:extLst>
            <a:ext uri="{FF2B5EF4-FFF2-40B4-BE49-F238E27FC236}">
              <a16:creationId xmlns:a16="http://schemas.microsoft.com/office/drawing/2014/main" id="{1B7F5825-896E-4777-810F-0D154580C3EA}"/>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a:extLst>
            <a:ext uri="{FF2B5EF4-FFF2-40B4-BE49-F238E27FC236}">
              <a16:creationId xmlns:a16="http://schemas.microsoft.com/office/drawing/2014/main" id="{67A29E17-E6DF-474F-8E16-369A8D9C4A76}"/>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a:extLst>
            <a:ext uri="{FF2B5EF4-FFF2-40B4-BE49-F238E27FC236}">
              <a16:creationId xmlns:a16="http://schemas.microsoft.com/office/drawing/2014/main" id="{52776BCD-C46B-4D93-A170-EE9ACD560509}"/>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30345</xdr:rowOff>
    </xdr:from>
    <xdr:ext cx="534377" cy="259045"/>
    <xdr:sp macro="" textlink="">
      <xdr:nvSpPr>
        <xdr:cNvPr id="144" name="n_1mainValue【道路】&#10;一人当たり延長">
          <a:extLst>
            <a:ext uri="{FF2B5EF4-FFF2-40B4-BE49-F238E27FC236}">
              <a16:creationId xmlns:a16="http://schemas.microsoft.com/office/drawing/2014/main" id="{D1F07F4C-D5F5-4348-99F6-6FC62454A1A8}"/>
            </a:ext>
          </a:extLst>
        </xdr:cNvPr>
        <xdr:cNvSpPr txBox="1"/>
      </xdr:nvSpPr>
      <xdr:spPr>
        <a:xfrm>
          <a:off x="9359411" y="68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34711</xdr:rowOff>
    </xdr:from>
    <xdr:ext cx="534377" cy="259045"/>
    <xdr:sp macro="" textlink="">
      <xdr:nvSpPr>
        <xdr:cNvPr id="145" name="n_2mainValue【道路】&#10;一人当たり延長">
          <a:extLst>
            <a:ext uri="{FF2B5EF4-FFF2-40B4-BE49-F238E27FC236}">
              <a16:creationId xmlns:a16="http://schemas.microsoft.com/office/drawing/2014/main" id="{F423B348-E2BF-494A-8415-7B7B63168D08}"/>
            </a:ext>
          </a:extLst>
        </xdr:cNvPr>
        <xdr:cNvSpPr txBox="1"/>
      </xdr:nvSpPr>
      <xdr:spPr>
        <a:xfrm>
          <a:off x="8483111" y="689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43063</xdr:rowOff>
    </xdr:from>
    <xdr:ext cx="534377" cy="259045"/>
    <xdr:sp macro="" textlink="">
      <xdr:nvSpPr>
        <xdr:cNvPr id="146" name="n_3mainValue【道路】&#10;一人当たり延長">
          <a:extLst>
            <a:ext uri="{FF2B5EF4-FFF2-40B4-BE49-F238E27FC236}">
              <a16:creationId xmlns:a16="http://schemas.microsoft.com/office/drawing/2014/main" id="{98B93109-BD32-4006-B70F-70A71DD8F7B6}"/>
            </a:ext>
          </a:extLst>
        </xdr:cNvPr>
        <xdr:cNvSpPr txBox="1"/>
      </xdr:nvSpPr>
      <xdr:spPr>
        <a:xfrm>
          <a:off x="7594111" y="690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53121</xdr:rowOff>
    </xdr:from>
    <xdr:ext cx="534377" cy="259045"/>
    <xdr:sp macro="" textlink="">
      <xdr:nvSpPr>
        <xdr:cNvPr id="147" name="n_4mainValue【道路】&#10;一人当たり延長">
          <a:extLst>
            <a:ext uri="{FF2B5EF4-FFF2-40B4-BE49-F238E27FC236}">
              <a16:creationId xmlns:a16="http://schemas.microsoft.com/office/drawing/2014/main" id="{383F8E2B-B7EA-4805-8D75-F4B2DC2FB19E}"/>
            </a:ext>
          </a:extLst>
        </xdr:cNvPr>
        <xdr:cNvSpPr txBox="1"/>
      </xdr:nvSpPr>
      <xdr:spPr>
        <a:xfrm>
          <a:off x="6705111" y="6911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F6571D30-2DFA-42FC-B475-C94F330A7237}"/>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FCBA0BA9-CE43-4675-A1E6-9B24A45EBE8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A07B9889-037E-46CD-9314-B256E9B71C4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2DBD0E29-3E17-4790-BC3F-EF9E090248DA}"/>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930588F5-5487-4FCC-9FDC-748B759AAA3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AD24AAE8-B4AA-4077-AAE2-196479F3A53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D41A27A3-D8E2-42BE-B704-0DE23B42F2AF}"/>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621214D7-C068-4AB6-BF14-99F435BCE1EB}"/>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E127C1F-8BE0-42EF-9A5F-129953B88D7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DCE61ED8-A3C6-48AD-8FFE-A172A113E51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EF64CA2E-833C-4B84-814C-5C572473F629}"/>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43A1A03D-FA24-44EF-83A2-419493CBD06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2C553322-BB19-4545-BE80-75394FE1136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84132EF4-C8C5-4E5D-B942-E018ADAC21DF}"/>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A6358CEB-807D-4983-B687-D9D0EA4E3DD3}"/>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2F222B75-7030-45FB-95F9-2E1CCB768751}"/>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2D18021E-1BF2-469F-8343-CFEC3C8D780A}"/>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3362ECFC-4B61-4614-A168-30C644EA359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B8812355-DF15-413F-80EE-AB05AE61D9F4}"/>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FC228939-B2C6-4483-AF1F-DB3E8CEF5A6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61088E52-6865-4C5C-A568-F80FCBA67F2A}"/>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E7AF608C-6BAE-4DEF-B2BC-33712139733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7EB9814D-0348-4922-ABB5-EF4CF016F69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78913485-17C1-433B-832A-4195EE19FB00}"/>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D1CAEF35-D1BC-42B6-9C11-BFBDA8D11CC3}"/>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92A84F44-495D-4D22-8454-CBCD054960C9}"/>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E24BD13D-491A-46B5-8195-D3A1383D9E17}"/>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F2388B38-E047-46D7-83F1-2C47C6DBF39B}"/>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85042BBB-34BB-4597-86FE-A5F41404413A}"/>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0F07FA71-EDC5-4798-852B-420C1AC87904}"/>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B00E3938-92A4-4BAD-915C-4C73A3205BE3}"/>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E35B498B-C7EA-471B-BE2F-EF37A7854A05}"/>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EFFDB5AA-275A-48BE-BBA7-B41B349183E0}"/>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690CCA8C-A8F7-4047-BA62-A280C7C7F034}"/>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8D34A6EB-F8CA-4535-AD65-6A45280FDD4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49AE75FC-E914-4B1F-9381-D989F337131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35D85E2-5A8C-4473-860F-3BC4998DC876}"/>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DBE4DC66-F121-405D-8107-D8FF0FFC0AE4}"/>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C18A1CA0-BC2C-4E56-BB26-581BC7FEE53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87" name="楕円 186">
          <a:extLst>
            <a:ext uri="{FF2B5EF4-FFF2-40B4-BE49-F238E27FC236}">
              <a16:creationId xmlns:a16="http://schemas.microsoft.com/office/drawing/2014/main" id="{15355CE0-B6DD-4517-A243-801395E882A5}"/>
            </a:ext>
          </a:extLst>
        </xdr:cNvPr>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124477</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ED774932-C349-4C54-8084-31744576EB06}"/>
            </a:ext>
          </a:extLst>
        </xdr:cNvPr>
        <xdr:cNvSpPr txBox="1"/>
      </xdr:nvSpPr>
      <xdr:spPr>
        <a:xfrm>
          <a:off x="4673600" y="1041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69215</xdr:rowOff>
    </xdr:from>
    <xdr:to>
      <xdr:col>20</xdr:col>
      <xdr:colOff>38100</xdr:colOff>
      <xdr:row>61</xdr:row>
      <xdr:rowOff>170815</xdr:rowOff>
    </xdr:to>
    <xdr:sp macro="" textlink="">
      <xdr:nvSpPr>
        <xdr:cNvPr id="189" name="楕円 188">
          <a:extLst>
            <a:ext uri="{FF2B5EF4-FFF2-40B4-BE49-F238E27FC236}">
              <a16:creationId xmlns:a16="http://schemas.microsoft.com/office/drawing/2014/main" id="{2FAA627A-DBBF-4B29-9EAC-A954AE9739B6}"/>
            </a:ext>
          </a:extLst>
        </xdr:cNvPr>
        <xdr:cNvSpPr/>
      </xdr:nvSpPr>
      <xdr:spPr>
        <a:xfrm>
          <a:off x="3746500" y="1052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120015</xdr:rowOff>
    </xdr:from>
    <xdr:to>
      <xdr:col>24</xdr:col>
      <xdr:colOff>63500</xdr:colOff>
      <xdr:row>61</xdr:row>
      <xdr:rowOff>152400</xdr:rowOff>
    </xdr:to>
    <xdr:cxnSp macro="">
      <xdr:nvCxnSpPr>
        <xdr:cNvPr id="190" name="直線コネクタ 189">
          <a:extLst>
            <a:ext uri="{FF2B5EF4-FFF2-40B4-BE49-F238E27FC236}">
              <a16:creationId xmlns:a16="http://schemas.microsoft.com/office/drawing/2014/main" id="{578076A1-6D80-4FD0-B532-B3590D5636B7}"/>
            </a:ext>
          </a:extLst>
        </xdr:cNvPr>
        <xdr:cNvCxnSpPr/>
      </xdr:nvCxnSpPr>
      <xdr:spPr>
        <a:xfrm>
          <a:off x="3797300" y="1057846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38735</xdr:rowOff>
    </xdr:from>
    <xdr:to>
      <xdr:col>15</xdr:col>
      <xdr:colOff>101600</xdr:colOff>
      <xdr:row>61</xdr:row>
      <xdr:rowOff>140335</xdr:rowOff>
    </xdr:to>
    <xdr:sp macro="" textlink="">
      <xdr:nvSpPr>
        <xdr:cNvPr id="191" name="楕円 190">
          <a:extLst>
            <a:ext uri="{FF2B5EF4-FFF2-40B4-BE49-F238E27FC236}">
              <a16:creationId xmlns:a16="http://schemas.microsoft.com/office/drawing/2014/main" id="{C4E016F1-989D-48A6-850C-B46D66B005C7}"/>
            </a:ext>
          </a:extLst>
        </xdr:cNvPr>
        <xdr:cNvSpPr/>
      </xdr:nvSpPr>
      <xdr:spPr>
        <a:xfrm>
          <a:off x="2857500" y="10497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89535</xdr:rowOff>
    </xdr:from>
    <xdr:to>
      <xdr:col>19</xdr:col>
      <xdr:colOff>177800</xdr:colOff>
      <xdr:row>61</xdr:row>
      <xdr:rowOff>120015</xdr:rowOff>
    </xdr:to>
    <xdr:cxnSp macro="">
      <xdr:nvCxnSpPr>
        <xdr:cNvPr id="192" name="直線コネクタ 191">
          <a:extLst>
            <a:ext uri="{FF2B5EF4-FFF2-40B4-BE49-F238E27FC236}">
              <a16:creationId xmlns:a16="http://schemas.microsoft.com/office/drawing/2014/main" id="{68BFA1CA-400C-45A5-9764-2B007C19B868}"/>
            </a:ext>
          </a:extLst>
        </xdr:cNvPr>
        <xdr:cNvCxnSpPr/>
      </xdr:nvCxnSpPr>
      <xdr:spPr>
        <a:xfrm>
          <a:off x="2908300" y="1054798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13970</xdr:rowOff>
    </xdr:from>
    <xdr:to>
      <xdr:col>10</xdr:col>
      <xdr:colOff>165100</xdr:colOff>
      <xdr:row>61</xdr:row>
      <xdr:rowOff>115570</xdr:rowOff>
    </xdr:to>
    <xdr:sp macro="" textlink="">
      <xdr:nvSpPr>
        <xdr:cNvPr id="193" name="楕円 192">
          <a:extLst>
            <a:ext uri="{FF2B5EF4-FFF2-40B4-BE49-F238E27FC236}">
              <a16:creationId xmlns:a16="http://schemas.microsoft.com/office/drawing/2014/main" id="{9FDFC5C7-59DE-40B4-AA43-E301599EE93C}"/>
            </a:ext>
          </a:extLst>
        </xdr:cNvPr>
        <xdr:cNvSpPr/>
      </xdr:nvSpPr>
      <xdr:spPr>
        <a:xfrm>
          <a:off x="1968500" y="1047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64770</xdr:rowOff>
    </xdr:from>
    <xdr:to>
      <xdr:col>15</xdr:col>
      <xdr:colOff>50800</xdr:colOff>
      <xdr:row>61</xdr:row>
      <xdr:rowOff>89535</xdr:rowOff>
    </xdr:to>
    <xdr:cxnSp macro="">
      <xdr:nvCxnSpPr>
        <xdr:cNvPr id="194" name="直線コネクタ 193">
          <a:extLst>
            <a:ext uri="{FF2B5EF4-FFF2-40B4-BE49-F238E27FC236}">
              <a16:creationId xmlns:a16="http://schemas.microsoft.com/office/drawing/2014/main" id="{218F85F2-1857-4AD5-B9B7-0E92D45454D5}"/>
            </a:ext>
          </a:extLst>
        </xdr:cNvPr>
        <xdr:cNvCxnSpPr/>
      </xdr:nvCxnSpPr>
      <xdr:spPr>
        <a:xfrm>
          <a:off x="2019300" y="1052322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166370</xdr:rowOff>
    </xdr:from>
    <xdr:to>
      <xdr:col>6</xdr:col>
      <xdr:colOff>38100</xdr:colOff>
      <xdr:row>61</xdr:row>
      <xdr:rowOff>96520</xdr:rowOff>
    </xdr:to>
    <xdr:sp macro="" textlink="">
      <xdr:nvSpPr>
        <xdr:cNvPr id="195" name="楕円 194">
          <a:extLst>
            <a:ext uri="{FF2B5EF4-FFF2-40B4-BE49-F238E27FC236}">
              <a16:creationId xmlns:a16="http://schemas.microsoft.com/office/drawing/2014/main" id="{78A6D181-C345-4F78-9888-233DFC0220A0}"/>
            </a:ext>
          </a:extLst>
        </xdr:cNvPr>
        <xdr:cNvSpPr/>
      </xdr:nvSpPr>
      <xdr:spPr>
        <a:xfrm>
          <a:off x="1079500" y="1045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45720</xdr:rowOff>
    </xdr:from>
    <xdr:to>
      <xdr:col>10</xdr:col>
      <xdr:colOff>114300</xdr:colOff>
      <xdr:row>61</xdr:row>
      <xdr:rowOff>64770</xdr:rowOff>
    </xdr:to>
    <xdr:cxnSp macro="">
      <xdr:nvCxnSpPr>
        <xdr:cNvPr id="196" name="直線コネクタ 195">
          <a:extLst>
            <a:ext uri="{FF2B5EF4-FFF2-40B4-BE49-F238E27FC236}">
              <a16:creationId xmlns:a16="http://schemas.microsoft.com/office/drawing/2014/main" id="{83264138-5A0E-4DEA-9B3F-39D15FC77A5E}"/>
            </a:ext>
          </a:extLst>
        </xdr:cNvPr>
        <xdr:cNvCxnSpPr/>
      </xdr:nvCxnSpPr>
      <xdr:spPr>
        <a:xfrm>
          <a:off x="1130300" y="105041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1AC42B41-FB5E-439B-87C2-5BCB1F4F5902}"/>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793BDB47-E552-4D61-B8E2-EF94EEE556E8}"/>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70E6A1DE-117D-4A98-AFC0-FB2F052EA447}"/>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BEBC239-9F20-4407-975C-F03302BA860A}"/>
            </a:ext>
          </a:extLst>
        </xdr:cNvPr>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15892</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AE776684-5203-479D-A157-B5EB61D19148}"/>
            </a:ext>
          </a:extLst>
        </xdr:cNvPr>
        <xdr:cNvSpPr txBox="1"/>
      </xdr:nvSpPr>
      <xdr:spPr>
        <a:xfrm>
          <a:off x="3582044" y="10302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156862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FAE99BA2-75A7-429D-A638-18568A05891B}"/>
            </a:ext>
          </a:extLst>
        </xdr:cNvPr>
        <xdr:cNvSpPr txBox="1"/>
      </xdr:nvSpPr>
      <xdr:spPr>
        <a:xfrm>
          <a:off x="2705744" y="10272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132097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403138F-02EC-4E8F-A9D3-A9CACA5115B6}"/>
            </a:ext>
          </a:extLst>
        </xdr:cNvPr>
        <xdr:cNvSpPr txBox="1"/>
      </xdr:nvSpPr>
      <xdr:spPr>
        <a:xfrm>
          <a:off x="1816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113047</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CC9A7C4E-83FC-44FD-8713-6B6D9EC8714E}"/>
            </a:ext>
          </a:extLst>
        </xdr:cNvPr>
        <xdr:cNvSpPr txBox="1"/>
      </xdr:nvSpPr>
      <xdr:spPr>
        <a:xfrm>
          <a:off x="927744" y="1022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65BD1A2-9C01-44BB-975C-B57602FCC5C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F6E36561-D162-46A0-876B-414C4D4F5A8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394C1EDE-472D-4D62-8D9A-1DEE74FC08C1}"/>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D062F7F-AEEE-4B5F-8000-E06110FABE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A247267A-DE9C-4A83-A76B-6CC9FC2F6D44}"/>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2AE7C270-825D-4EEC-9BD4-4176B9A9BF47}"/>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88AD8679-07A2-4C18-866E-2FAB54B8F3DE}"/>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B59DA753-22E0-4F8D-AE90-20B44E6DD459}"/>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6D31D389-4F58-411C-BD78-9E02FC3B27B5}"/>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291198F5-5DA9-4DCA-A81F-560354003C63}"/>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296C2ECE-B17C-434D-85BE-CA96FA116976}"/>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3A37E017-62E6-4FED-8A33-D62385B34261}"/>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72DDB38B-6997-4DC5-9C81-88CCDA588055}"/>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CA0825D6-5DFA-43CE-A8C8-8B7BC0C24D31}"/>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470D3054-243D-4634-984A-791525FB2127}"/>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7917FE96-FBF3-4DC6-9352-AC991EDA9DAC}"/>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486EC46A-5651-4D82-98BD-68CF803B3658}"/>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D4261B2C-7C11-4910-A653-2AEE35633D8D}"/>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4A5136B8-3E31-47F5-A621-C127DA86F33C}"/>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038054F1-7D38-4FAF-9443-D9223E3C962F}"/>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A4DD4F85-C688-404A-855F-1841FB6EBC83}"/>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87971826-153C-4D72-84F4-9100E9A1CCAE}"/>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8C8FF46F-EDD5-4036-BF29-09A545EDD2DC}"/>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855BB3ED-B8E6-4B3A-A75C-9738B1FA911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85EC1ECA-E046-4548-BF1C-5E2093C31FB6}"/>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2B968503-FD9F-4A41-897A-A02DB1124E2C}"/>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80C06757-ADB6-416C-9B65-7A278F8395F4}"/>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CAB8839C-4CD9-4F43-9150-AFB6D0562FE0}"/>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1161A729-740F-440C-8A5A-125E17CEFF81}"/>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F938F96D-A6F4-47E7-9BB6-84F8390E3CA2}"/>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CF9FF6EE-B9A3-4505-A5A9-D1A9393D29FD}"/>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58FF5FF4-49ED-4A0E-BB1F-846C9B8F5370}"/>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E261BCE5-5446-4553-AF24-87AEA3BFF567}"/>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A6C39FE1-73A7-41CA-9533-46D6076C8AA3}"/>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33F3AFCA-AEDA-4974-A849-EDDA3A44C857}"/>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7D4FC87A-D5E8-4CBE-8C62-327692A1191E}"/>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B0B73C9-7DE4-43A7-A360-2565641A13F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ED59EBD5-2F70-4056-812C-AFBB37B0F3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815A2186-EC96-4355-93DF-73A6FF2343F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6641973-A426-4059-8B7F-505188C8E861}"/>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FE847D0D-68EE-4594-8298-1B463FEB3B3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96469</xdr:rowOff>
    </xdr:from>
    <xdr:to>
      <xdr:col>55</xdr:col>
      <xdr:colOff>50800</xdr:colOff>
      <xdr:row>64</xdr:row>
      <xdr:rowOff>26619</xdr:rowOff>
    </xdr:to>
    <xdr:sp macro="" textlink="">
      <xdr:nvSpPr>
        <xdr:cNvPr id="246" name="楕円 245">
          <a:extLst>
            <a:ext uri="{FF2B5EF4-FFF2-40B4-BE49-F238E27FC236}">
              <a16:creationId xmlns:a16="http://schemas.microsoft.com/office/drawing/2014/main" id="{FB114A6D-F4CA-413C-BDFE-F327F7216C22}"/>
            </a:ext>
          </a:extLst>
        </xdr:cNvPr>
        <xdr:cNvSpPr/>
      </xdr:nvSpPr>
      <xdr:spPr>
        <a:xfrm>
          <a:off x="10426700" y="108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74896</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0FBD71EF-10AF-42CD-A5DD-34D94E980116}"/>
            </a:ext>
          </a:extLst>
        </xdr:cNvPr>
        <xdr:cNvSpPr txBox="1"/>
      </xdr:nvSpPr>
      <xdr:spPr>
        <a:xfrm>
          <a:off x="10515600" y="10876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99457</xdr:rowOff>
    </xdr:from>
    <xdr:to>
      <xdr:col>50</xdr:col>
      <xdr:colOff>165100</xdr:colOff>
      <xdr:row>64</xdr:row>
      <xdr:rowOff>29607</xdr:rowOff>
    </xdr:to>
    <xdr:sp macro="" textlink="">
      <xdr:nvSpPr>
        <xdr:cNvPr id="248" name="楕円 247">
          <a:extLst>
            <a:ext uri="{FF2B5EF4-FFF2-40B4-BE49-F238E27FC236}">
              <a16:creationId xmlns:a16="http://schemas.microsoft.com/office/drawing/2014/main" id="{5EA28F1D-7E25-4960-92D5-9BC8F1BD8C58}"/>
            </a:ext>
          </a:extLst>
        </xdr:cNvPr>
        <xdr:cNvSpPr/>
      </xdr:nvSpPr>
      <xdr:spPr>
        <a:xfrm>
          <a:off x="9588500" y="109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147269</xdr:rowOff>
    </xdr:from>
    <xdr:to>
      <xdr:col>55</xdr:col>
      <xdr:colOff>0</xdr:colOff>
      <xdr:row>63</xdr:row>
      <xdr:rowOff>150257</xdr:rowOff>
    </xdr:to>
    <xdr:cxnSp macro="">
      <xdr:nvCxnSpPr>
        <xdr:cNvPr id="249" name="直線コネクタ 248">
          <a:extLst>
            <a:ext uri="{FF2B5EF4-FFF2-40B4-BE49-F238E27FC236}">
              <a16:creationId xmlns:a16="http://schemas.microsoft.com/office/drawing/2014/main" id="{46442EFC-F7BB-47B0-9482-A3F4F142FB10}"/>
            </a:ext>
          </a:extLst>
        </xdr:cNvPr>
        <xdr:cNvCxnSpPr/>
      </xdr:nvCxnSpPr>
      <xdr:spPr>
        <a:xfrm flipV="1">
          <a:off x="9639300" y="10948619"/>
          <a:ext cx="8382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101146</xdr:rowOff>
    </xdr:from>
    <xdr:to>
      <xdr:col>46</xdr:col>
      <xdr:colOff>38100</xdr:colOff>
      <xdr:row>64</xdr:row>
      <xdr:rowOff>31296</xdr:rowOff>
    </xdr:to>
    <xdr:sp macro="" textlink="">
      <xdr:nvSpPr>
        <xdr:cNvPr id="250" name="楕円 249">
          <a:extLst>
            <a:ext uri="{FF2B5EF4-FFF2-40B4-BE49-F238E27FC236}">
              <a16:creationId xmlns:a16="http://schemas.microsoft.com/office/drawing/2014/main" id="{62E869E1-95D0-42FA-83C5-78ED0147D277}"/>
            </a:ext>
          </a:extLst>
        </xdr:cNvPr>
        <xdr:cNvSpPr/>
      </xdr:nvSpPr>
      <xdr:spPr>
        <a:xfrm>
          <a:off x="8699500" y="109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150257</xdr:rowOff>
    </xdr:from>
    <xdr:to>
      <xdr:col>50</xdr:col>
      <xdr:colOff>114300</xdr:colOff>
      <xdr:row>63</xdr:row>
      <xdr:rowOff>151946</xdr:rowOff>
    </xdr:to>
    <xdr:cxnSp macro="">
      <xdr:nvCxnSpPr>
        <xdr:cNvPr id="251" name="直線コネクタ 250">
          <a:extLst>
            <a:ext uri="{FF2B5EF4-FFF2-40B4-BE49-F238E27FC236}">
              <a16:creationId xmlns:a16="http://schemas.microsoft.com/office/drawing/2014/main" id="{58633AF2-AF3E-4972-846B-483988777B2D}"/>
            </a:ext>
          </a:extLst>
        </xdr:cNvPr>
        <xdr:cNvCxnSpPr/>
      </xdr:nvCxnSpPr>
      <xdr:spPr>
        <a:xfrm flipV="1">
          <a:off x="8750300" y="10951607"/>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105674</xdr:rowOff>
    </xdr:from>
    <xdr:to>
      <xdr:col>41</xdr:col>
      <xdr:colOff>101600</xdr:colOff>
      <xdr:row>64</xdr:row>
      <xdr:rowOff>35824</xdr:rowOff>
    </xdr:to>
    <xdr:sp macro="" textlink="">
      <xdr:nvSpPr>
        <xdr:cNvPr id="252" name="楕円 251">
          <a:extLst>
            <a:ext uri="{FF2B5EF4-FFF2-40B4-BE49-F238E27FC236}">
              <a16:creationId xmlns:a16="http://schemas.microsoft.com/office/drawing/2014/main" id="{EF926826-9818-403E-9CA0-5DC872C30B13}"/>
            </a:ext>
          </a:extLst>
        </xdr:cNvPr>
        <xdr:cNvSpPr/>
      </xdr:nvSpPr>
      <xdr:spPr>
        <a:xfrm>
          <a:off x="7810500" y="109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151946</xdr:rowOff>
    </xdr:from>
    <xdr:to>
      <xdr:col>45</xdr:col>
      <xdr:colOff>177800</xdr:colOff>
      <xdr:row>63</xdr:row>
      <xdr:rowOff>156474</xdr:rowOff>
    </xdr:to>
    <xdr:cxnSp macro="">
      <xdr:nvCxnSpPr>
        <xdr:cNvPr id="253" name="直線コネクタ 252">
          <a:extLst>
            <a:ext uri="{FF2B5EF4-FFF2-40B4-BE49-F238E27FC236}">
              <a16:creationId xmlns:a16="http://schemas.microsoft.com/office/drawing/2014/main" id="{2A1A3C64-B5DE-4E57-BA08-18835AB9F72A}"/>
            </a:ext>
          </a:extLst>
        </xdr:cNvPr>
        <xdr:cNvCxnSpPr/>
      </xdr:nvCxnSpPr>
      <xdr:spPr>
        <a:xfrm flipV="1">
          <a:off x="7861300" y="10953296"/>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111242</xdr:rowOff>
    </xdr:from>
    <xdr:to>
      <xdr:col>36</xdr:col>
      <xdr:colOff>165100</xdr:colOff>
      <xdr:row>64</xdr:row>
      <xdr:rowOff>41392</xdr:rowOff>
    </xdr:to>
    <xdr:sp macro="" textlink="">
      <xdr:nvSpPr>
        <xdr:cNvPr id="254" name="楕円 253">
          <a:extLst>
            <a:ext uri="{FF2B5EF4-FFF2-40B4-BE49-F238E27FC236}">
              <a16:creationId xmlns:a16="http://schemas.microsoft.com/office/drawing/2014/main" id="{305CC32B-C2FC-489F-BD5D-D709846B3625}"/>
            </a:ext>
          </a:extLst>
        </xdr:cNvPr>
        <xdr:cNvSpPr/>
      </xdr:nvSpPr>
      <xdr:spPr>
        <a:xfrm>
          <a:off x="6921500" y="10912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156474</xdr:rowOff>
    </xdr:from>
    <xdr:to>
      <xdr:col>41</xdr:col>
      <xdr:colOff>50800</xdr:colOff>
      <xdr:row>63</xdr:row>
      <xdr:rowOff>162042</xdr:rowOff>
    </xdr:to>
    <xdr:cxnSp macro="">
      <xdr:nvCxnSpPr>
        <xdr:cNvPr id="255" name="直線コネクタ 254">
          <a:extLst>
            <a:ext uri="{FF2B5EF4-FFF2-40B4-BE49-F238E27FC236}">
              <a16:creationId xmlns:a16="http://schemas.microsoft.com/office/drawing/2014/main" id="{4DDC4542-85D4-4C95-B027-A1BE62D4B38D}"/>
            </a:ext>
          </a:extLst>
        </xdr:cNvPr>
        <xdr:cNvCxnSpPr/>
      </xdr:nvCxnSpPr>
      <xdr:spPr>
        <a:xfrm flipV="1">
          <a:off x="6972300" y="10957824"/>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882D5A61-9F2C-4F84-B0FA-AB57A730B172}"/>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E151662E-6D12-4793-B869-C6031E4AB8A5}"/>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51B8E984-256A-4837-812C-628C78036172}"/>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96257FEC-8CB6-44E9-9D60-A4C36C633169}"/>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20734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BC80C093-BF71-4C85-8FB6-6E299117C1B9}"/>
            </a:ext>
          </a:extLst>
        </xdr:cNvPr>
        <xdr:cNvSpPr txBox="1"/>
      </xdr:nvSpPr>
      <xdr:spPr>
        <a:xfrm>
          <a:off x="9327095" y="1099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22423</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84999B08-B980-41B4-B6E2-0A1316459155}"/>
            </a:ext>
          </a:extLst>
        </xdr:cNvPr>
        <xdr:cNvSpPr txBox="1"/>
      </xdr:nvSpPr>
      <xdr:spPr>
        <a:xfrm>
          <a:off x="8450795" y="1099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26951</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8F12175A-2AC3-4C09-8E43-209AE9193112}"/>
            </a:ext>
          </a:extLst>
        </xdr:cNvPr>
        <xdr:cNvSpPr txBox="1"/>
      </xdr:nvSpPr>
      <xdr:spPr>
        <a:xfrm>
          <a:off x="7561795" y="1099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32519</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AF23BA79-F697-48D3-BC83-96803897A05B}"/>
            </a:ext>
          </a:extLst>
        </xdr:cNvPr>
        <xdr:cNvSpPr txBox="1"/>
      </xdr:nvSpPr>
      <xdr:spPr>
        <a:xfrm>
          <a:off x="6672795" y="11005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55B814EA-6E52-460B-8741-06D7ECDAD0E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C7359362-B9BE-413F-83A4-84B86675A55F}"/>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CAAB35C1-7396-42AA-B5B3-7087ED5D1C6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889811AD-0F44-4401-B5FA-78C0630FCFA5}"/>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70CED58-22FE-4147-9DC0-4BE8F22555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881F251-7318-4CC2-9ECA-1FA06FABD47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99ED744F-927C-4153-BB42-CB2E6BD2B26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D738EA9F-2E14-46E0-B91A-4F140556AD0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4C28CE27-585C-4646-B202-3BDFA7EEBF7D}"/>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C28323BA-FE5B-4ECE-A201-B6E9C1ADA4F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E1B2AA15-58EA-4DAB-BC13-8F707541B46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FD0986C2-D26A-48A8-8555-D4A82814D60C}"/>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152AF715-23B8-4B0D-8407-E74706DCD6BF}"/>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68A29BF6-52AE-43D2-8238-57A7DE581F1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2821399A-C993-48E9-9E32-3260A3401026}"/>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39D3DC36-D8DC-4BF7-AD37-FEEAD339B2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C3C5895F-04A5-4F10-99FD-FD8C3590391B}"/>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D6F367D6-A044-40E9-B742-69EBB196D41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8551991-CB42-41DF-A7BD-C5D8508DFE4A}"/>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807E2DE2-7DA5-44D0-98D6-B315A0703F33}"/>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436D464B-46C8-48C2-87B4-B534B8718A32}"/>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BC9C77D4-48AA-414C-91EC-30F458575EA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EBD88F48-BB19-4FE7-8BAD-3B12DFC917CD}"/>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6C1C4E66-92BA-4AD3-B889-121AAD721B3A}"/>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8A2767B3-DF84-40FA-B7C8-F340C8D4C2E6}"/>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CD659331-91D6-42BA-BB1E-7A0A838C3885}"/>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D19C2A6E-3C27-49F5-809C-F17A18778714}"/>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BFA7BB70-CF3D-4D97-B85B-E5CFEEB9EDB5}"/>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2FE8878C-3713-4851-AADF-CAEE8EDF8A73}"/>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55897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BBA4241F-604E-4B91-B2A3-EE7CADD6AEFB}"/>
            </a:ext>
          </a:extLst>
        </xdr:cNvPr>
        <xdr:cNvSpPr txBox="1"/>
      </xdr:nvSpPr>
      <xdr:spPr>
        <a:xfrm>
          <a:off x="4673600" y="1394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FB465B8C-8512-4679-B2DD-75A892B38A24}"/>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92AF574E-1FC7-4FB4-B8ED-27F5ABF5421B}"/>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7B7684B5-3EF2-4307-B946-A9E5F32047EB}"/>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10B673AB-95D2-4834-A883-81B0E40ACC1B}"/>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1135DC9A-5BA9-4FDF-B808-72F53D4D18BE}"/>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78D4A973-6956-407D-B5DA-F664B461FD1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D7B02A1D-4E3D-4552-96C5-C931AFAF216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1CB06BA8-55CD-49DD-B351-66CFC6D0AFD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3A5DD5C4-AE1E-4EAD-BE32-6F686AD1356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6E07FCF-B6CF-44EF-BE97-E25FE8AACFFC}"/>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12064</xdr:rowOff>
    </xdr:from>
    <xdr:to>
      <xdr:col>24</xdr:col>
      <xdr:colOff>114300</xdr:colOff>
      <xdr:row>84</xdr:row>
      <xdr:rowOff>113664</xdr:rowOff>
    </xdr:to>
    <xdr:sp macro="" textlink="">
      <xdr:nvSpPr>
        <xdr:cNvPr id="304" name="楕円 303">
          <a:extLst>
            <a:ext uri="{FF2B5EF4-FFF2-40B4-BE49-F238E27FC236}">
              <a16:creationId xmlns:a16="http://schemas.microsoft.com/office/drawing/2014/main" id="{E9B5CE32-1375-4B94-8C1A-1182407B4187}"/>
            </a:ext>
          </a:extLst>
        </xdr:cNvPr>
        <xdr:cNvSpPr/>
      </xdr:nvSpPr>
      <xdr:spPr>
        <a:xfrm>
          <a:off x="45847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161941</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E7FC4ADD-B866-4AFA-8EBF-9D77578354A2}"/>
            </a:ext>
          </a:extLst>
        </xdr:cNvPr>
        <xdr:cNvSpPr txBox="1"/>
      </xdr:nvSpPr>
      <xdr:spPr>
        <a:xfrm>
          <a:off x="4673600" y="14392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149225</xdr:rowOff>
    </xdr:from>
    <xdr:to>
      <xdr:col>20</xdr:col>
      <xdr:colOff>38100</xdr:colOff>
      <xdr:row>84</xdr:row>
      <xdr:rowOff>79375</xdr:rowOff>
    </xdr:to>
    <xdr:sp macro="" textlink="">
      <xdr:nvSpPr>
        <xdr:cNvPr id="306" name="楕円 305">
          <a:extLst>
            <a:ext uri="{FF2B5EF4-FFF2-40B4-BE49-F238E27FC236}">
              <a16:creationId xmlns:a16="http://schemas.microsoft.com/office/drawing/2014/main" id="{9B49B28B-3CF7-40E4-B3B6-F654ECAE827B}"/>
            </a:ext>
          </a:extLst>
        </xdr:cNvPr>
        <xdr:cNvSpPr/>
      </xdr:nvSpPr>
      <xdr:spPr>
        <a:xfrm>
          <a:off x="3746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28575</xdr:rowOff>
    </xdr:from>
    <xdr:to>
      <xdr:col>24</xdr:col>
      <xdr:colOff>63500</xdr:colOff>
      <xdr:row>84</xdr:row>
      <xdr:rowOff>62864</xdr:rowOff>
    </xdr:to>
    <xdr:cxnSp macro="">
      <xdr:nvCxnSpPr>
        <xdr:cNvPr id="307" name="直線コネクタ 306">
          <a:extLst>
            <a:ext uri="{FF2B5EF4-FFF2-40B4-BE49-F238E27FC236}">
              <a16:creationId xmlns:a16="http://schemas.microsoft.com/office/drawing/2014/main" id="{51E9AA23-3ACC-4CF4-AE9E-CB960D79010C}"/>
            </a:ext>
          </a:extLst>
        </xdr:cNvPr>
        <xdr:cNvCxnSpPr/>
      </xdr:nvCxnSpPr>
      <xdr:spPr>
        <a:xfrm>
          <a:off x="3797300" y="1443037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128270</xdr:rowOff>
    </xdr:from>
    <xdr:to>
      <xdr:col>15</xdr:col>
      <xdr:colOff>101600</xdr:colOff>
      <xdr:row>84</xdr:row>
      <xdr:rowOff>58420</xdr:rowOff>
    </xdr:to>
    <xdr:sp macro="" textlink="">
      <xdr:nvSpPr>
        <xdr:cNvPr id="308" name="楕円 307">
          <a:extLst>
            <a:ext uri="{FF2B5EF4-FFF2-40B4-BE49-F238E27FC236}">
              <a16:creationId xmlns:a16="http://schemas.microsoft.com/office/drawing/2014/main" id="{8AA468BB-C88C-45C8-ACCF-A154A047EB6A}"/>
            </a:ext>
          </a:extLst>
        </xdr:cNvPr>
        <xdr:cNvSpPr/>
      </xdr:nvSpPr>
      <xdr:spPr>
        <a:xfrm>
          <a:off x="2857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7620</xdr:rowOff>
    </xdr:from>
    <xdr:to>
      <xdr:col>19</xdr:col>
      <xdr:colOff>177800</xdr:colOff>
      <xdr:row>84</xdr:row>
      <xdr:rowOff>28575</xdr:rowOff>
    </xdr:to>
    <xdr:cxnSp macro="">
      <xdr:nvCxnSpPr>
        <xdr:cNvPr id="309" name="直線コネクタ 308">
          <a:extLst>
            <a:ext uri="{FF2B5EF4-FFF2-40B4-BE49-F238E27FC236}">
              <a16:creationId xmlns:a16="http://schemas.microsoft.com/office/drawing/2014/main" id="{870A72A6-E382-42AB-9E35-6B53BDF13CBD}"/>
            </a:ext>
          </a:extLst>
        </xdr:cNvPr>
        <xdr:cNvCxnSpPr/>
      </xdr:nvCxnSpPr>
      <xdr:spPr>
        <a:xfrm>
          <a:off x="2908300" y="144094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636</xdr:rowOff>
    </xdr:from>
    <xdr:to>
      <xdr:col>10</xdr:col>
      <xdr:colOff>165100</xdr:colOff>
      <xdr:row>85</xdr:row>
      <xdr:rowOff>102236</xdr:rowOff>
    </xdr:to>
    <xdr:sp macro="" textlink="">
      <xdr:nvSpPr>
        <xdr:cNvPr id="310" name="楕円 309">
          <a:extLst>
            <a:ext uri="{FF2B5EF4-FFF2-40B4-BE49-F238E27FC236}">
              <a16:creationId xmlns:a16="http://schemas.microsoft.com/office/drawing/2014/main" id="{4395C6C6-AC7E-4BEE-8695-E803203C9579}"/>
            </a:ext>
          </a:extLst>
        </xdr:cNvPr>
        <xdr:cNvSpPr/>
      </xdr:nvSpPr>
      <xdr:spPr>
        <a:xfrm>
          <a:off x="1968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xdr:rowOff>
    </xdr:from>
    <xdr:to>
      <xdr:col>15</xdr:col>
      <xdr:colOff>50800</xdr:colOff>
      <xdr:row>85</xdr:row>
      <xdr:rowOff>51436</xdr:rowOff>
    </xdr:to>
    <xdr:cxnSp macro="">
      <xdr:nvCxnSpPr>
        <xdr:cNvPr id="311" name="直線コネクタ 310">
          <a:extLst>
            <a:ext uri="{FF2B5EF4-FFF2-40B4-BE49-F238E27FC236}">
              <a16:creationId xmlns:a16="http://schemas.microsoft.com/office/drawing/2014/main" id="{03E60EA9-C3CB-4C93-8D46-9DB139B83955}"/>
            </a:ext>
          </a:extLst>
        </xdr:cNvPr>
        <xdr:cNvCxnSpPr/>
      </xdr:nvCxnSpPr>
      <xdr:spPr>
        <a:xfrm flipV="1">
          <a:off x="2019300" y="14409420"/>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90170</xdr:rowOff>
    </xdr:from>
    <xdr:to>
      <xdr:col>6</xdr:col>
      <xdr:colOff>38100</xdr:colOff>
      <xdr:row>86</xdr:row>
      <xdr:rowOff>20320</xdr:rowOff>
    </xdr:to>
    <xdr:sp macro="" textlink="">
      <xdr:nvSpPr>
        <xdr:cNvPr id="312" name="楕円 311">
          <a:extLst>
            <a:ext uri="{FF2B5EF4-FFF2-40B4-BE49-F238E27FC236}">
              <a16:creationId xmlns:a16="http://schemas.microsoft.com/office/drawing/2014/main" id="{00DCCB3E-89C8-44FA-85E2-C98896AB40DD}"/>
            </a:ext>
          </a:extLst>
        </xdr:cNvPr>
        <xdr:cNvSpPr/>
      </xdr:nvSpPr>
      <xdr:spPr>
        <a:xfrm>
          <a:off x="1079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51436</xdr:rowOff>
    </xdr:from>
    <xdr:to>
      <xdr:col>10</xdr:col>
      <xdr:colOff>114300</xdr:colOff>
      <xdr:row>85</xdr:row>
      <xdr:rowOff>140970</xdr:rowOff>
    </xdr:to>
    <xdr:cxnSp macro="">
      <xdr:nvCxnSpPr>
        <xdr:cNvPr id="313" name="直線コネクタ 312">
          <a:extLst>
            <a:ext uri="{FF2B5EF4-FFF2-40B4-BE49-F238E27FC236}">
              <a16:creationId xmlns:a16="http://schemas.microsoft.com/office/drawing/2014/main" id="{9D9FC7B9-A5B6-47FD-B992-49ECD0927B7D}"/>
            </a:ext>
          </a:extLst>
        </xdr:cNvPr>
        <xdr:cNvCxnSpPr/>
      </xdr:nvCxnSpPr>
      <xdr:spPr>
        <a:xfrm flipV="1">
          <a:off x="1130300" y="14624686"/>
          <a:ext cx="88900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19702</xdr:rowOff>
    </xdr:from>
    <xdr:ext cx="405111" cy="259045"/>
    <xdr:sp macro="" textlink="">
      <xdr:nvSpPr>
        <xdr:cNvPr id="314" name="n_1aveValue【公営住宅】&#10;有形固定資産減価償却率">
          <a:extLst>
            <a:ext uri="{FF2B5EF4-FFF2-40B4-BE49-F238E27FC236}">
              <a16:creationId xmlns:a16="http://schemas.microsoft.com/office/drawing/2014/main" id="{F5AE4827-C415-40E3-95F6-32F3080AFFD6}"/>
            </a:ext>
          </a:extLst>
        </xdr:cNvPr>
        <xdr:cNvSpPr txBox="1"/>
      </xdr:nvSpPr>
      <xdr:spPr>
        <a:xfrm>
          <a:off x="35820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50182</xdr:rowOff>
    </xdr:from>
    <xdr:ext cx="405111" cy="259045"/>
    <xdr:sp macro="" textlink="">
      <xdr:nvSpPr>
        <xdr:cNvPr id="315" name="n_2aveValue【公営住宅】&#10;有形固定資産減価償却率">
          <a:extLst>
            <a:ext uri="{FF2B5EF4-FFF2-40B4-BE49-F238E27FC236}">
              <a16:creationId xmlns:a16="http://schemas.microsoft.com/office/drawing/2014/main" id="{CF3D2652-526C-422B-BA23-10A074C8DEAE}"/>
            </a:ext>
          </a:extLst>
        </xdr:cNvPr>
        <xdr:cNvSpPr txBox="1"/>
      </xdr:nvSpPr>
      <xdr:spPr>
        <a:xfrm>
          <a:off x="2705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122572</xdr:rowOff>
    </xdr:from>
    <xdr:ext cx="405111" cy="259045"/>
    <xdr:sp macro="" textlink="">
      <xdr:nvSpPr>
        <xdr:cNvPr id="316" name="n_3aveValue【公営住宅】&#10;有形固定資産減価償却率">
          <a:extLst>
            <a:ext uri="{FF2B5EF4-FFF2-40B4-BE49-F238E27FC236}">
              <a16:creationId xmlns:a16="http://schemas.microsoft.com/office/drawing/2014/main" id="{6AD31B21-F441-487E-AA9D-F03F7E40AE96}"/>
            </a:ext>
          </a:extLst>
        </xdr:cNvPr>
        <xdr:cNvSpPr txBox="1"/>
      </xdr:nvSpPr>
      <xdr:spPr>
        <a:xfrm>
          <a:off x="1816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8272</xdr:rowOff>
    </xdr:from>
    <xdr:ext cx="405111" cy="259045"/>
    <xdr:sp macro="" textlink="">
      <xdr:nvSpPr>
        <xdr:cNvPr id="317" name="n_4aveValue【公営住宅】&#10;有形固定資産減価償却率">
          <a:extLst>
            <a:ext uri="{FF2B5EF4-FFF2-40B4-BE49-F238E27FC236}">
              <a16:creationId xmlns:a16="http://schemas.microsoft.com/office/drawing/2014/main" id="{FA47713C-CB33-4EAE-81A5-D1B79A63F1F2}"/>
            </a:ext>
          </a:extLst>
        </xdr:cNvPr>
        <xdr:cNvSpPr txBox="1"/>
      </xdr:nvSpPr>
      <xdr:spPr>
        <a:xfrm>
          <a:off x="927744" y="1389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70502</xdr:rowOff>
    </xdr:from>
    <xdr:ext cx="405111" cy="259045"/>
    <xdr:sp macro="" textlink="">
      <xdr:nvSpPr>
        <xdr:cNvPr id="318" name="n_1mainValue【公営住宅】&#10;有形固定資産減価償却率">
          <a:extLst>
            <a:ext uri="{FF2B5EF4-FFF2-40B4-BE49-F238E27FC236}">
              <a16:creationId xmlns:a16="http://schemas.microsoft.com/office/drawing/2014/main" id="{2A13D19B-B503-450E-AD87-B40FD033BC03}"/>
            </a:ext>
          </a:extLst>
        </xdr:cNvPr>
        <xdr:cNvSpPr txBox="1"/>
      </xdr:nvSpPr>
      <xdr:spPr>
        <a:xfrm>
          <a:off x="35820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49547</xdr:rowOff>
    </xdr:from>
    <xdr:ext cx="405111" cy="259045"/>
    <xdr:sp macro="" textlink="">
      <xdr:nvSpPr>
        <xdr:cNvPr id="319" name="n_2mainValue【公営住宅】&#10;有形固定資産減価償却率">
          <a:extLst>
            <a:ext uri="{FF2B5EF4-FFF2-40B4-BE49-F238E27FC236}">
              <a16:creationId xmlns:a16="http://schemas.microsoft.com/office/drawing/2014/main" id="{6703142E-0948-40C2-871B-8D7F6A9E1CFA}"/>
            </a:ext>
          </a:extLst>
        </xdr:cNvPr>
        <xdr:cNvSpPr txBox="1"/>
      </xdr:nvSpPr>
      <xdr:spPr>
        <a:xfrm>
          <a:off x="2705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93363</xdr:rowOff>
    </xdr:from>
    <xdr:ext cx="405111" cy="259045"/>
    <xdr:sp macro="" textlink="">
      <xdr:nvSpPr>
        <xdr:cNvPr id="320" name="n_3mainValue【公営住宅】&#10;有形固定資産減価償却率">
          <a:extLst>
            <a:ext uri="{FF2B5EF4-FFF2-40B4-BE49-F238E27FC236}">
              <a16:creationId xmlns:a16="http://schemas.microsoft.com/office/drawing/2014/main" id="{F325CC06-317F-4DBB-8049-16687E9DAF92}"/>
            </a:ext>
          </a:extLst>
        </xdr:cNvPr>
        <xdr:cNvSpPr txBox="1"/>
      </xdr:nvSpPr>
      <xdr:spPr>
        <a:xfrm>
          <a:off x="18167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11447</xdr:rowOff>
    </xdr:from>
    <xdr:ext cx="405111" cy="259045"/>
    <xdr:sp macro="" textlink="">
      <xdr:nvSpPr>
        <xdr:cNvPr id="321" name="n_4mainValue【公営住宅】&#10;有形固定資産減価償却率">
          <a:extLst>
            <a:ext uri="{FF2B5EF4-FFF2-40B4-BE49-F238E27FC236}">
              <a16:creationId xmlns:a16="http://schemas.microsoft.com/office/drawing/2014/main" id="{C451D181-90DB-48D3-81FF-61669DDDAEBF}"/>
            </a:ext>
          </a:extLst>
        </xdr:cNvPr>
        <xdr:cNvSpPr txBox="1"/>
      </xdr:nvSpPr>
      <xdr:spPr>
        <a:xfrm>
          <a:off x="927744" y="1475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4165EBBC-BDE4-491A-880B-F0A88B884E9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EFFE7DAF-3460-4525-8D69-ED0A0090514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6420DE8-758A-4441-A777-CBF317CF5523}"/>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BC461FE3-0A74-4073-A0C9-07D64465CEB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BBAA9856-3B84-4764-AD39-6522B924246D}"/>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B0306260-183D-43E5-A6EE-7ED307663F2A}"/>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6D4C6A4C-0ADE-4DB9-9FAC-7EAAF3511C6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99CA25BC-E008-4ABC-9D8A-3FF5D0813E2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26F84181-39B3-4289-9890-4802E7C78A8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8F24D59E-75E7-47D8-885E-2AC156E4EC36}"/>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CDE0B73C-8770-4B64-BD18-760906962761}"/>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21FDC84C-B330-47A5-AC88-F265AE3B0BD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3A35D1B1-5C28-4665-B992-50ED192834F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AD7EE7B0-0B39-4E03-9ABA-D56E339917CD}"/>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734D9651-177C-4781-A859-F8EEFC578C9E}"/>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938D5BD1-D37C-4EA9-AD45-1145A5AA3FD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A10EB6C7-73C0-4923-ADFD-9E34512A3FC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66116479-6E16-47A1-A412-7E3BC544ED76}"/>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9306AB31-38C0-409F-94B3-8AE4B66E9783}"/>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A707AA7B-1328-47B5-86F3-CD4ECE57D055}"/>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D843A4E-BF81-461A-A454-2D1DE7A353C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1012DD16-F24A-4393-9FAD-C259218AD133}"/>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C7E9F178-C7CB-45CA-AA37-F09CD40E8041}"/>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9238B3FE-65DB-4A03-9C7B-E53C36AFE008}"/>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5D5F0972-3FD5-42EF-83EC-6CC843217964}"/>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BB85A5AD-37F5-45D1-AD82-B3D4097CD53B}"/>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410C0683-6A42-4214-80EB-162B9DF254FA}"/>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3F48CCC9-94F8-49D0-8EC7-3AF86CEDCD00}"/>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a:extLst>
            <a:ext uri="{FF2B5EF4-FFF2-40B4-BE49-F238E27FC236}">
              <a16:creationId xmlns:a16="http://schemas.microsoft.com/office/drawing/2014/main" id="{B7F1016C-C082-43DE-AAB4-D8BC48F398C1}"/>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0D88F480-5BB3-4780-A7A3-6E536E607CEB}"/>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31FE6A3A-3E6D-48AD-A718-449A1D889BE7}"/>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A0EFD4F9-9B2D-4242-92A0-855D27FC4B40}"/>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6F073403-DCD5-48DD-8101-E89D2A6B73F1}"/>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61386089-021B-41BF-BFC0-D68BC16CDE9A}"/>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CC8BF00F-DA86-45D4-B275-F6E5BBF6792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D265AEA-8438-4D6A-B353-8CDFD582A301}"/>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D5FC70BC-01AB-4F05-8198-B476E0DC4D2E}"/>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001F9B0-B74A-4316-9E25-48EC6FF24B43}"/>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1DCCE9E5-CFC4-443B-A55A-6009F90364F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142367</xdr:rowOff>
    </xdr:from>
    <xdr:to>
      <xdr:col>55</xdr:col>
      <xdr:colOff>50800</xdr:colOff>
      <xdr:row>85</xdr:row>
      <xdr:rowOff>72517</xdr:rowOff>
    </xdr:to>
    <xdr:sp macro="" textlink="">
      <xdr:nvSpPr>
        <xdr:cNvPr id="361" name="楕円 360">
          <a:extLst>
            <a:ext uri="{FF2B5EF4-FFF2-40B4-BE49-F238E27FC236}">
              <a16:creationId xmlns:a16="http://schemas.microsoft.com/office/drawing/2014/main" id="{04402FF6-F955-4537-8954-FCE1CE134A11}"/>
            </a:ext>
          </a:extLst>
        </xdr:cNvPr>
        <xdr:cNvSpPr/>
      </xdr:nvSpPr>
      <xdr:spPr>
        <a:xfrm>
          <a:off x="10426700" y="145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120794</xdr:rowOff>
    </xdr:from>
    <xdr:ext cx="469744" cy="259045"/>
    <xdr:sp macro="" textlink="">
      <xdr:nvSpPr>
        <xdr:cNvPr id="362" name="【公営住宅】&#10;一人当たり面積該当値テキスト">
          <a:extLst>
            <a:ext uri="{FF2B5EF4-FFF2-40B4-BE49-F238E27FC236}">
              <a16:creationId xmlns:a16="http://schemas.microsoft.com/office/drawing/2014/main" id="{CED2F570-2963-45A7-9CF1-765160AC0E67}"/>
            </a:ext>
          </a:extLst>
        </xdr:cNvPr>
        <xdr:cNvSpPr txBox="1"/>
      </xdr:nvSpPr>
      <xdr:spPr>
        <a:xfrm>
          <a:off x="10515600" y="1452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144653</xdr:rowOff>
    </xdr:from>
    <xdr:to>
      <xdr:col>50</xdr:col>
      <xdr:colOff>165100</xdr:colOff>
      <xdr:row>85</xdr:row>
      <xdr:rowOff>74803</xdr:rowOff>
    </xdr:to>
    <xdr:sp macro="" textlink="">
      <xdr:nvSpPr>
        <xdr:cNvPr id="363" name="楕円 362">
          <a:extLst>
            <a:ext uri="{FF2B5EF4-FFF2-40B4-BE49-F238E27FC236}">
              <a16:creationId xmlns:a16="http://schemas.microsoft.com/office/drawing/2014/main" id="{87D801AA-AC91-4198-903E-ED5C32EDF1F5}"/>
            </a:ext>
          </a:extLst>
        </xdr:cNvPr>
        <xdr:cNvSpPr/>
      </xdr:nvSpPr>
      <xdr:spPr>
        <a:xfrm>
          <a:off x="9588500" y="145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21717</xdr:rowOff>
    </xdr:from>
    <xdr:to>
      <xdr:col>55</xdr:col>
      <xdr:colOff>0</xdr:colOff>
      <xdr:row>85</xdr:row>
      <xdr:rowOff>24003</xdr:rowOff>
    </xdr:to>
    <xdr:cxnSp macro="">
      <xdr:nvCxnSpPr>
        <xdr:cNvPr id="364" name="直線コネクタ 363">
          <a:extLst>
            <a:ext uri="{FF2B5EF4-FFF2-40B4-BE49-F238E27FC236}">
              <a16:creationId xmlns:a16="http://schemas.microsoft.com/office/drawing/2014/main" id="{27CB7BAA-378B-4A18-954C-F3F4C4F6141A}"/>
            </a:ext>
          </a:extLst>
        </xdr:cNvPr>
        <xdr:cNvCxnSpPr/>
      </xdr:nvCxnSpPr>
      <xdr:spPr>
        <a:xfrm flipV="1">
          <a:off x="9639300" y="14594967"/>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75946</xdr:rowOff>
    </xdr:from>
    <xdr:to>
      <xdr:col>46</xdr:col>
      <xdr:colOff>38100</xdr:colOff>
      <xdr:row>84</xdr:row>
      <xdr:rowOff>6096</xdr:rowOff>
    </xdr:to>
    <xdr:sp macro="" textlink="">
      <xdr:nvSpPr>
        <xdr:cNvPr id="365" name="楕円 364">
          <a:extLst>
            <a:ext uri="{FF2B5EF4-FFF2-40B4-BE49-F238E27FC236}">
              <a16:creationId xmlns:a16="http://schemas.microsoft.com/office/drawing/2014/main" id="{5241F816-458F-4498-9881-DB56E788BFDA}"/>
            </a:ext>
          </a:extLst>
        </xdr:cNvPr>
        <xdr:cNvSpPr/>
      </xdr:nvSpPr>
      <xdr:spPr>
        <a:xfrm>
          <a:off x="8699500" y="1430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126746</xdr:rowOff>
    </xdr:from>
    <xdr:to>
      <xdr:col>50</xdr:col>
      <xdr:colOff>114300</xdr:colOff>
      <xdr:row>85</xdr:row>
      <xdr:rowOff>24003</xdr:rowOff>
    </xdr:to>
    <xdr:cxnSp macro="">
      <xdr:nvCxnSpPr>
        <xdr:cNvPr id="366" name="直線コネクタ 365">
          <a:extLst>
            <a:ext uri="{FF2B5EF4-FFF2-40B4-BE49-F238E27FC236}">
              <a16:creationId xmlns:a16="http://schemas.microsoft.com/office/drawing/2014/main" id="{EA61A13C-6E6E-4C92-92D4-D90AE23CE91D}"/>
            </a:ext>
          </a:extLst>
        </xdr:cNvPr>
        <xdr:cNvCxnSpPr/>
      </xdr:nvCxnSpPr>
      <xdr:spPr>
        <a:xfrm>
          <a:off x="8750300" y="14357096"/>
          <a:ext cx="889000" cy="240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146050</xdr:rowOff>
    </xdr:from>
    <xdr:to>
      <xdr:col>41</xdr:col>
      <xdr:colOff>101600</xdr:colOff>
      <xdr:row>85</xdr:row>
      <xdr:rowOff>76200</xdr:rowOff>
    </xdr:to>
    <xdr:sp macro="" textlink="">
      <xdr:nvSpPr>
        <xdr:cNvPr id="367" name="楕円 366">
          <a:extLst>
            <a:ext uri="{FF2B5EF4-FFF2-40B4-BE49-F238E27FC236}">
              <a16:creationId xmlns:a16="http://schemas.microsoft.com/office/drawing/2014/main" id="{DF3A79FD-C2B8-4049-A1DB-7F25D79D75B0}"/>
            </a:ext>
          </a:extLst>
        </xdr:cNvPr>
        <xdr:cNvSpPr/>
      </xdr:nvSpPr>
      <xdr:spPr>
        <a:xfrm>
          <a:off x="7810500" y="1454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126746</xdr:rowOff>
    </xdr:from>
    <xdr:to>
      <xdr:col>45</xdr:col>
      <xdr:colOff>177800</xdr:colOff>
      <xdr:row>85</xdr:row>
      <xdr:rowOff>25400</xdr:rowOff>
    </xdr:to>
    <xdr:cxnSp macro="">
      <xdr:nvCxnSpPr>
        <xdr:cNvPr id="368" name="直線コネクタ 367">
          <a:extLst>
            <a:ext uri="{FF2B5EF4-FFF2-40B4-BE49-F238E27FC236}">
              <a16:creationId xmlns:a16="http://schemas.microsoft.com/office/drawing/2014/main" id="{F15278F6-A256-487F-9A7D-88E66A3B01F5}"/>
            </a:ext>
          </a:extLst>
        </xdr:cNvPr>
        <xdr:cNvCxnSpPr/>
      </xdr:nvCxnSpPr>
      <xdr:spPr>
        <a:xfrm flipV="1">
          <a:off x="7861300" y="14357096"/>
          <a:ext cx="889000" cy="241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111506</xdr:rowOff>
    </xdr:from>
    <xdr:to>
      <xdr:col>36</xdr:col>
      <xdr:colOff>165100</xdr:colOff>
      <xdr:row>85</xdr:row>
      <xdr:rowOff>41656</xdr:rowOff>
    </xdr:to>
    <xdr:sp macro="" textlink="">
      <xdr:nvSpPr>
        <xdr:cNvPr id="369" name="楕円 368">
          <a:extLst>
            <a:ext uri="{FF2B5EF4-FFF2-40B4-BE49-F238E27FC236}">
              <a16:creationId xmlns:a16="http://schemas.microsoft.com/office/drawing/2014/main" id="{4259776D-1C92-492B-9047-23EB94369A90}"/>
            </a:ext>
          </a:extLst>
        </xdr:cNvPr>
        <xdr:cNvSpPr/>
      </xdr:nvSpPr>
      <xdr:spPr>
        <a:xfrm>
          <a:off x="6921500" y="1451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162306</xdr:rowOff>
    </xdr:from>
    <xdr:to>
      <xdr:col>41</xdr:col>
      <xdr:colOff>50800</xdr:colOff>
      <xdr:row>85</xdr:row>
      <xdr:rowOff>25400</xdr:rowOff>
    </xdr:to>
    <xdr:cxnSp macro="">
      <xdr:nvCxnSpPr>
        <xdr:cNvPr id="370" name="直線コネクタ 369">
          <a:extLst>
            <a:ext uri="{FF2B5EF4-FFF2-40B4-BE49-F238E27FC236}">
              <a16:creationId xmlns:a16="http://schemas.microsoft.com/office/drawing/2014/main" id="{CFA714F4-1D76-4680-BC2A-D1B47BC9B47F}"/>
            </a:ext>
          </a:extLst>
        </xdr:cNvPr>
        <xdr:cNvCxnSpPr/>
      </xdr:nvCxnSpPr>
      <xdr:spPr>
        <a:xfrm>
          <a:off x="6972300" y="14564106"/>
          <a:ext cx="889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66C78B8A-1A36-4923-B040-9D2E3C690079}"/>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136162</xdr:rowOff>
    </xdr:from>
    <xdr:ext cx="469744" cy="259045"/>
    <xdr:sp macro="" textlink="">
      <xdr:nvSpPr>
        <xdr:cNvPr id="372" name="n_2aveValue【公営住宅】&#10;一人当たり面積">
          <a:extLst>
            <a:ext uri="{FF2B5EF4-FFF2-40B4-BE49-F238E27FC236}">
              <a16:creationId xmlns:a16="http://schemas.microsoft.com/office/drawing/2014/main" id="{4444339D-6288-4817-895C-643503D9C4A6}"/>
            </a:ext>
          </a:extLst>
        </xdr:cNvPr>
        <xdr:cNvSpPr txBox="1"/>
      </xdr:nvSpPr>
      <xdr:spPr>
        <a:xfrm>
          <a:off x="8515427" y="14537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F9C29B43-BAF0-461A-893E-DF3D041AC9D4}"/>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A1A1C7D7-525C-4B6F-BC33-290FD76893A3}"/>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65930</xdr:rowOff>
    </xdr:from>
    <xdr:ext cx="469744" cy="259045"/>
    <xdr:sp macro="" textlink="">
      <xdr:nvSpPr>
        <xdr:cNvPr id="375" name="n_1mainValue【公営住宅】&#10;一人当たり面積">
          <a:extLst>
            <a:ext uri="{FF2B5EF4-FFF2-40B4-BE49-F238E27FC236}">
              <a16:creationId xmlns:a16="http://schemas.microsoft.com/office/drawing/2014/main" id="{83446BAA-D74D-4A71-8400-1586ABC2128C}"/>
            </a:ext>
          </a:extLst>
        </xdr:cNvPr>
        <xdr:cNvSpPr txBox="1"/>
      </xdr:nvSpPr>
      <xdr:spPr>
        <a:xfrm>
          <a:off x="9391727" y="14639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22623</xdr:rowOff>
    </xdr:from>
    <xdr:ext cx="469744" cy="259045"/>
    <xdr:sp macro="" textlink="">
      <xdr:nvSpPr>
        <xdr:cNvPr id="376" name="n_2mainValue【公営住宅】&#10;一人当たり面積">
          <a:extLst>
            <a:ext uri="{FF2B5EF4-FFF2-40B4-BE49-F238E27FC236}">
              <a16:creationId xmlns:a16="http://schemas.microsoft.com/office/drawing/2014/main" id="{0B7A0473-44F6-43D8-9C8E-462643CF3F3E}"/>
            </a:ext>
          </a:extLst>
        </xdr:cNvPr>
        <xdr:cNvSpPr txBox="1"/>
      </xdr:nvSpPr>
      <xdr:spPr>
        <a:xfrm>
          <a:off x="8515427" y="14081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67327</xdr:rowOff>
    </xdr:from>
    <xdr:ext cx="469744" cy="259045"/>
    <xdr:sp macro="" textlink="">
      <xdr:nvSpPr>
        <xdr:cNvPr id="377" name="n_3mainValue【公営住宅】&#10;一人当たり面積">
          <a:extLst>
            <a:ext uri="{FF2B5EF4-FFF2-40B4-BE49-F238E27FC236}">
              <a16:creationId xmlns:a16="http://schemas.microsoft.com/office/drawing/2014/main" id="{B7831E69-C3B2-4F2B-8C8E-B34E34D6E4F2}"/>
            </a:ext>
          </a:extLst>
        </xdr:cNvPr>
        <xdr:cNvSpPr txBox="1"/>
      </xdr:nvSpPr>
      <xdr:spPr>
        <a:xfrm>
          <a:off x="7626427" y="1464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32783</xdr:rowOff>
    </xdr:from>
    <xdr:ext cx="469744" cy="259045"/>
    <xdr:sp macro="" textlink="">
      <xdr:nvSpPr>
        <xdr:cNvPr id="378" name="n_4mainValue【公営住宅】&#10;一人当たり面積">
          <a:extLst>
            <a:ext uri="{FF2B5EF4-FFF2-40B4-BE49-F238E27FC236}">
              <a16:creationId xmlns:a16="http://schemas.microsoft.com/office/drawing/2014/main" id="{4A15C24E-674E-4796-B9CE-431678B73A4A}"/>
            </a:ext>
          </a:extLst>
        </xdr:cNvPr>
        <xdr:cNvSpPr txBox="1"/>
      </xdr:nvSpPr>
      <xdr:spPr>
        <a:xfrm>
          <a:off x="6737427" y="1460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F3AEBC0-41DC-4C63-BFAC-68BE1C2A42F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CEE3D13-6AD7-4968-B435-FF202F798488}"/>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1529B292-2E24-4B93-8000-77A527617C4F}"/>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3AE495DB-CADE-4127-81E5-519915E583B9}"/>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1AAE1E25-0F29-4430-A907-A865CE0BEE9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F70E742B-1643-4A64-B572-2BE9A0E3D7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AAB9B553-C3BA-4733-AB73-C411137F8271}"/>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61A024FC-EA3B-40A7-92A3-8FC828A1DE7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1F3FDBD9-3455-43D4-A335-8FF9C0B7652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36D68433-F5DC-40B3-B66D-07471C605384}"/>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02181175-D05A-44E5-ACE1-583E8CF6795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D0378B74-06AB-41A4-B585-FD0E177FCC02}"/>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8F472C7C-8943-48F8-9F5A-5CABC96B40A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EEB5AAC2-1088-409F-8AC2-E96073B9D9E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C29B9888-1650-46D1-9B51-89A900A3F1B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220047AC-028C-4F4E-9524-EC1340F9720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280A7873-8F52-4E05-A7D0-91435F32447F}"/>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39413904-47A7-4540-905B-CF01E54B2B6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66E0DFEE-0F5A-44D4-96EB-F5701C0D332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8D0B0C04-1FCF-41ED-B1AD-849798680199}"/>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1B642AB2-38E9-42C9-9DE8-FEAF46692FD9}"/>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1AB3FC3D-59AB-497F-A2B6-542F5BF701FB}"/>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3F8B9DDE-2DC5-4E94-9ABC-EFB2B6B520C5}"/>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AE6CCF02-A7A4-49BC-A7C4-F23FC9CD4F04}"/>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9A40525A-A0D1-4D1D-B714-7FF372F4CD8A}"/>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4255AD59-EE3C-42D4-98C4-5B562827BF7A}"/>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D00A99BA-F608-4863-889D-BD793930C6C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746D1678-A344-47A9-8DFA-407FFCDE676C}"/>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CA5ACA52-82A6-46B5-8B09-59CD332E27DF}"/>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38C49670-8B41-4427-BAD5-5106CBA76F9A}"/>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EF2DAB29-E13B-4B12-84C5-B574BE3C0FE8}"/>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3F207822-4468-4451-85FA-1A7CC4C6B576}"/>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3FB9FD9E-0D2C-4DD5-85E9-AA6A3BA6DCA8}"/>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B9276528-44AC-41C1-9A88-C7B3E85B46EB}"/>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0C2F87E9-05D2-4952-8715-EDDBCC111D6E}"/>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3B1DF488-09F3-4338-A586-831CC4BFC32C}"/>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B7BE8EC1-D917-4F43-9C2F-E642FFE6ADEE}"/>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E77C45AD-3CE1-40BC-A88D-1BFFF8083F6E}"/>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5E12FF08-043B-476F-91D6-1D3CFE5449AE}"/>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DA4B99A7-724F-4782-8352-E247B18BD52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59E99161-C5C7-4EFD-81CE-8CB2D3EAD49B}"/>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9F9CF3E5-2DE4-45F8-84CD-479FAD0B6ABC}"/>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1110828D-5F7C-4467-AA90-5D513A2D2CBB}"/>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0A309291-CE33-4B80-8125-EE7848931442}"/>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AF012E1A-C24E-4C9C-9CCF-28013ABE2C85}"/>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5E8A64A6-B32F-4C2C-9B64-5580B8BF7C4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38480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51CC93D4-7C5E-4374-A65A-8722C37B9C53}"/>
            </a:ext>
          </a:extLst>
        </xdr:cNvPr>
        <xdr:cNvSpPr txBox="1"/>
      </xdr:nvSpPr>
      <xdr:spPr>
        <a:xfrm>
          <a:off x="16357600" y="6382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CF278ADA-0A48-48A4-B95A-D078E780B3DB}"/>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506F8603-C540-4C7C-94DF-00E79AAE5101}"/>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C1C1D8E7-C3DC-4F41-9485-27BD810F33AB}"/>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AA7621E2-6C9C-47FD-8D4B-ECC8FF87121F}"/>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C4F046DB-848B-4B88-AC65-4CA223839071}"/>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BF1AC672-F5F1-4AF9-B3E1-49E19BDFCE63}"/>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CD4B8C2D-4132-44E5-AC37-B5CD1DB7DC0E}"/>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9627B5B8-1D95-4B48-8C2D-17DDD25EEF56}"/>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44A4D00-3F1A-4CDD-8BFD-B871C9D1776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E38220F-8046-44FB-AE5E-7B06C71B786A}"/>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36" name="楕円 435">
          <a:extLst>
            <a:ext uri="{FF2B5EF4-FFF2-40B4-BE49-F238E27FC236}">
              <a16:creationId xmlns:a16="http://schemas.microsoft.com/office/drawing/2014/main" id="{ADE0795C-CC86-441E-8E14-D23542FA4222}"/>
            </a:ext>
          </a:extLst>
        </xdr:cNvPr>
        <xdr:cNvSpPr/>
      </xdr:nvSpPr>
      <xdr:spPr>
        <a:xfrm>
          <a:off x="162687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93634</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96970386-4675-4A8B-9987-0CEA55158BCC}"/>
            </a:ext>
          </a:extLst>
        </xdr:cNvPr>
        <xdr:cNvSpPr txBox="1"/>
      </xdr:nvSpPr>
      <xdr:spPr>
        <a:xfrm>
          <a:off x="16357600"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77651</xdr:rowOff>
    </xdr:from>
    <xdr:to>
      <xdr:col>81</xdr:col>
      <xdr:colOff>101600</xdr:colOff>
      <xdr:row>39</xdr:row>
      <xdr:rowOff>7801</xdr:rowOff>
    </xdr:to>
    <xdr:sp macro="" textlink="">
      <xdr:nvSpPr>
        <xdr:cNvPr id="438" name="楕円 437">
          <a:extLst>
            <a:ext uri="{FF2B5EF4-FFF2-40B4-BE49-F238E27FC236}">
              <a16:creationId xmlns:a16="http://schemas.microsoft.com/office/drawing/2014/main" id="{F88D5013-D654-4626-ABC5-A9CFA288FBD7}"/>
            </a:ext>
          </a:extLst>
        </xdr:cNvPr>
        <xdr:cNvSpPr/>
      </xdr:nvSpPr>
      <xdr:spPr>
        <a:xfrm>
          <a:off x="15430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128451</xdr:rowOff>
    </xdr:from>
    <xdr:to>
      <xdr:col>85</xdr:col>
      <xdr:colOff>127000</xdr:colOff>
      <xdr:row>38</xdr:row>
      <xdr:rowOff>166007</xdr:rowOff>
    </xdr:to>
    <xdr:cxnSp macro="">
      <xdr:nvCxnSpPr>
        <xdr:cNvPr id="439" name="直線コネクタ 438">
          <a:extLst>
            <a:ext uri="{FF2B5EF4-FFF2-40B4-BE49-F238E27FC236}">
              <a16:creationId xmlns:a16="http://schemas.microsoft.com/office/drawing/2014/main" id="{1C682ED3-F38D-4F39-8197-FE6F73EFF14D}"/>
            </a:ext>
          </a:extLst>
        </xdr:cNvPr>
        <xdr:cNvCxnSpPr/>
      </xdr:nvCxnSpPr>
      <xdr:spPr>
        <a:xfrm>
          <a:off x="15481300" y="6643551"/>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146231</xdr:rowOff>
    </xdr:from>
    <xdr:to>
      <xdr:col>76</xdr:col>
      <xdr:colOff>165100</xdr:colOff>
      <xdr:row>39</xdr:row>
      <xdr:rowOff>76381</xdr:rowOff>
    </xdr:to>
    <xdr:sp macro="" textlink="">
      <xdr:nvSpPr>
        <xdr:cNvPr id="440" name="楕円 439">
          <a:extLst>
            <a:ext uri="{FF2B5EF4-FFF2-40B4-BE49-F238E27FC236}">
              <a16:creationId xmlns:a16="http://schemas.microsoft.com/office/drawing/2014/main" id="{5718520D-611B-4351-AAFF-E1D1A382E00D}"/>
            </a:ext>
          </a:extLst>
        </xdr:cNvPr>
        <xdr:cNvSpPr/>
      </xdr:nvSpPr>
      <xdr:spPr>
        <a:xfrm>
          <a:off x="14541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39</xdr:row>
      <xdr:rowOff>25581</xdr:rowOff>
    </xdr:to>
    <xdr:cxnSp macro="">
      <xdr:nvCxnSpPr>
        <xdr:cNvPr id="441" name="直線コネクタ 440">
          <a:extLst>
            <a:ext uri="{FF2B5EF4-FFF2-40B4-BE49-F238E27FC236}">
              <a16:creationId xmlns:a16="http://schemas.microsoft.com/office/drawing/2014/main" id="{26F62AC7-E4C8-4212-AEBB-AA514ADE71AC}"/>
            </a:ext>
          </a:extLst>
        </xdr:cNvPr>
        <xdr:cNvCxnSpPr/>
      </xdr:nvCxnSpPr>
      <xdr:spPr>
        <a:xfrm flipV="1">
          <a:off x="14592300" y="66435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116840</xdr:rowOff>
    </xdr:from>
    <xdr:to>
      <xdr:col>72</xdr:col>
      <xdr:colOff>38100</xdr:colOff>
      <xdr:row>39</xdr:row>
      <xdr:rowOff>46990</xdr:rowOff>
    </xdr:to>
    <xdr:sp macro="" textlink="">
      <xdr:nvSpPr>
        <xdr:cNvPr id="442" name="楕円 441">
          <a:extLst>
            <a:ext uri="{FF2B5EF4-FFF2-40B4-BE49-F238E27FC236}">
              <a16:creationId xmlns:a16="http://schemas.microsoft.com/office/drawing/2014/main" id="{34EC5D9C-1184-4808-A052-DAB3CA912F56}"/>
            </a:ext>
          </a:extLst>
        </xdr:cNvPr>
        <xdr:cNvSpPr/>
      </xdr:nvSpPr>
      <xdr:spPr>
        <a:xfrm>
          <a:off x="13652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167640</xdr:rowOff>
    </xdr:from>
    <xdr:to>
      <xdr:col>76</xdr:col>
      <xdr:colOff>114300</xdr:colOff>
      <xdr:row>39</xdr:row>
      <xdr:rowOff>25581</xdr:rowOff>
    </xdr:to>
    <xdr:cxnSp macro="">
      <xdr:nvCxnSpPr>
        <xdr:cNvPr id="443" name="直線コネクタ 442">
          <a:extLst>
            <a:ext uri="{FF2B5EF4-FFF2-40B4-BE49-F238E27FC236}">
              <a16:creationId xmlns:a16="http://schemas.microsoft.com/office/drawing/2014/main" id="{06702712-FF90-42DE-B0A0-F7B7CAD4675C}"/>
            </a:ext>
          </a:extLst>
        </xdr:cNvPr>
        <xdr:cNvCxnSpPr/>
      </xdr:nvCxnSpPr>
      <xdr:spPr>
        <a:xfrm>
          <a:off x="13703300" y="66827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87449</xdr:rowOff>
    </xdr:from>
    <xdr:to>
      <xdr:col>67</xdr:col>
      <xdr:colOff>101600</xdr:colOff>
      <xdr:row>39</xdr:row>
      <xdr:rowOff>17599</xdr:rowOff>
    </xdr:to>
    <xdr:sp macro="" textlink="">
      <xdr:nvSpPr>
        <xdr:cNvPr id="444" name="楕円 443">
          <a:extLst>
            <a:ext uri="{FF2B5EF4-FFF2-40B4-BE49-F238E27FC236}">
              <a16:creationId xmlns:a16="http://schemas.microsoft.com/office/drawing/2014/main" id="{FDEEED98-E26B-4222-9558-F7DA2117511E}"/>
            </a:ext>
          </a:extLst>
        </xdr:cNvPr>
        <xdr:cNvSpPr/>
      </xdr:nvSpPr>
      <xdr:spPr>
        <a:xfrm>
          <a:off x="12763500" y="660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138249</xdr:rowOff>
    </xdr:from>
    <xdr:to>
      <xdr:col>71</xdr:col>
      <xdr:colOff>177800</xdr:colOff>
      <xdr:row>38</xdr:row>
      <xdr:rowOff>167640</xdr:rowOff>
    </xdr:to>
    <xdr:cxnSp macro="">
      <xdr:nvCxnSpPr>
        <xdr:cNvPr id="445" name="直線コネクタ 444">
          <a:extLst>
            <a:ext uri="{FF2B5EF4-FFF2-40B4-BE49-F238E27FC236}">
              <a16:creationId xmlns:a16="http://schemas.microsoft.com/office/drawing/2014/main" id="{A6B6C974-7164-454A-A748-A7FECEC98723}"/>
            </a:ext>
          </a:extLst>
        </xdr:cNvPr>
        <xdr:cNvCxnSpPr/>
      </xdr:nvCxnSpPr>
      <xdr:spPr>
        <a:xfrm>
          <a:off x="12814300" y="665334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159855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FBDFD4A9-2471-469B-9B06-5D49A60205DC}"/>
            </a:ext>
          </a:extLst>
        </xdr:cNvPr>
        <xdr:cNvSpPr txBox="1"/>
      </xdr:nvSpPr>
      <xdr:spPr>
        <a:xfrm>
          <a:off x="15266044" y="6332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D17D5F75-B710-4A74-9E96-09DFD8A69008}"/>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159855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232A1263-CDFF-4DF4-B713-A25C6215A7E7}"/>
            </a:ext>
          </a:extLst>
        </xdr:cNvPr>
        <xdr:cNvSpPr txBox="1"/>
      </xdr:nvSpPr>
      <xdr:spPr>
        <a:xfrm>
          <a:off x="13500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125566</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2392DF72-91E8-449D-84F3-784BDEB59A6C}"/>
            </a:ext>
          </a:extLst>
        </xdr:cNvPr>
        <xdr:cNvSpPr txBox="1"/>
      </xdr:nvSpPr>
      <xdr:spPr>
        <a:xfrm>
          <a:off x="12611744" y="629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170378</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8FE99CCE-77B5-4AA1-9E1E-A79B1F48D3F3}"/>
            </a:ext>
          </a:extLst>
        </xdr:cNvPr>
        <xdr:cNvSpPr txBox="1"/>
      </xdr:nvSpPr>
      <xdr:spPr>
        <a:xfrm>
          <a:off x="152660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67508</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52948A0A-CABC-4E61-9121-1AFDF9AAF1CC}"/>
            </a:ext>
          </a:extLst>
        </xdr:cNvPr>
        <xdr:cNvSpPr txBox="1"/>
      </xdr:nvSpPr>
      <xdr:spPr>
        <a:xfrm>
          <a:off x="14389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38117</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2A0B32B3-AEF0-4586-89EA-02E7A38B99B6}"/>
            </a:ext>
          </a:extLst>
        </xdr:cNvPr>
        <xdr:cNvSpPr txBox="1"/>
      </xdr:nvSpPr>
      <xdr:spPr>
        <a:xfrm>
          <a:off x="13500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8726</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E84BE613-85CA-4FBD-94ED-FCFA2EFFF223}"/>
            </a:ext>
          </a:extLst>
        </xdr:cNvPr>
        <xdr:cNvSpPr txBox="1"/>
      </xdr:nvSpPr>
      <xdr:spPr>
        <a:xfrm>
          <a:off x="12611744" y="6695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2E72558E-F59D-40FC-A2EE-EB9D8EFBDF8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EE24AED5-78B1-4AFB-9F48-66C112FB225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7307035E-3E8B-4ABE-AABE-9169E6F092F3}"/>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4CD6ECCF-1DE6-484C-9378-95F9B5ABF3C6}"/>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E8CD0A83-C167-4FF1-88D5-620EE592C23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B6226D43-063E-479E-B085-413256EB96F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715EC3AC-5566-4A10-AECB-B14F204876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B292868A-485C-4206-9DD5-EAB7D852D3B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DF47B67F-1A10-4E93-9CA2-F04C326B34E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D48D7A6F-5C06-4D8F-97F5-3AB60119D08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1EF6F75B-BA6E-4FDD-92D2-2F6BDFF3E8A5}"/>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8DFEB190-50EA-487F-9C29-D2331B139E25}"/>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3EB7ED08-DFA8-457E-94CD-BAB40F6B7AAF}"/>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C51C5571-58C6-4F69-919B-E1D70961900A}"/>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9F6DB199-DF6E-4DAC-86B1-668C3B3E1956}"/>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E5ACCF1F-92E5-463D-9082-6CF3E508D89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F0DCC46D-B7D0-4E89-8CD5-E9EDAE05DAAB}"/>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0113056A-9ADC-45D8-AF2E-9BD2ED73BA47}"/>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DBA536A1-97AA-4E11-89C1-AF5941635D62}"/>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482B7762-06B3-41EC-A7A9-A2C9DEC96B13}"/>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4C98C94B-0B40-43EE-9E39-800250CFBEA2}"/>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0EE97669-959B-43F2-B634-05885DD7A3F6}"/>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A1EAB1A4-1CE2-450F-960D-817EF5E9A5F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3A7D6CE9-7E84-466F-ABC4-14565552E234}"/>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13FE58C8-53BC-49A0-AF21-0F5EFA3B5C5C}"/>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id="{EBEE9443-8914-4B7A-9C40-BE0494905458}"/>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A9BD1AFE-CC3F-4EDA-AE12-5DA7F4DE3DAB}"/>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id="{4BBB44EB-91AC-4286-B449-10FA4B91ABD2}"/>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8BEB8346-E9E1-4879-8831-B5A1E2E988E5}"/>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id="{A61C0B60-DDDC-4901-B19A-8865B751E35E}"/>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779A6AE5-48D5-4BDB-A880-3DB82BE5B636}"/>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id="{FC5B2264-B467-4669-8CDC-7CEB33DE3C05}"/>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1BFD8929-B24C-4799-B729-8FDF3DF7B4AA}"/>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id="{38AEE3F8-9F90-45A3-A77A-AA1D6EAE183B}"/>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id="{48D9D341-6D4D-4665-B5B1-87100947A64F}"/>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id="{C64F9DDA-68F6-491C-9A93-4A56D0154438}"/>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D52695B7-BF44-4EEA-8F41-08EDF990C302}"/>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F6355A9-CBEB-401E-95EB-05BCA5090BA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294F320B-556C-403E-AFED-37F8083E901D}"/>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7764DB71-1C0E-467C-8423-7F924FDE978F}"/>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378CF23B-6EAE-4E72-80C0-34C2C1FCB47B}"/>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22678</xdr:rowOff>
    </xdr:from>
    <xdr:to>
      <xdr:col>116</xdr:col>
      <xdr:colOff>114300</xdr:colOff>
      <xdr:row>39</xdr:row>
      <xdr:rowOff>124278</xdr:rowOff>
    </xdr:to>
    <xdr:sp macro="" textlink="">
      <xdr:nvSpPr>
        <xdr:cNvPr id="495" name="楕円 494">
          <a:extLst>
            <a:ext uri="{FF2B5EF4-FFF2-40B4-BE49-F238E27FC236}">
              <a16:creationId xmlns:a16="http://schemas.microsoft.com/office/drawing/2014/main" id="{3E5E10FA-9D8A-4A8C-A4F9-3D063621BB3E}"/>
            </a:ext>
          </a:extLst>
        </xdr:cNvPr>
        <xdr:cNvSpPr/>
      </xdr:nvSpPr>
      <xdr:spPr>
        <a:xfrm>
          <a:off x="221107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45555</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1FB38A0E-6FA9-4D58-A783-C64C0B6BD754}"/>
            </a:ext>
          </a:extLst>
        </xdr:cNvPr>
        <xdr:cNvSpPr txBox="1"/>
      </xdr:nvSpPr>
      <xdr:spPr>
        <a:xfrm>
          <a:off x="22199600" y="6560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33565</xdr:rowOff>
    </xdr:from>
    <xdr:to>
      <xdr:col>112</xdr:col>
      <xdr:colOff>38100</xdr:colOff>
      <xdr:row>39</xdr:row>
      <xdr:rowOff>135165</xdr:rowOff>
    </xdr:to>
    <xdr:sp macro="" textlink="">
      <xdr:nvSpPr>
        <xdr:cNvPr id="497" name="楕円 496">
          <a:extLst>
            <a:ext uri="{FF2B5EF4-FFF2-40B4-BE49-F238E27FC236}">
              <a16:creationId xmlns:a16="http://schemas.microsoft.com/office/drawing/2014/main" id="{DDD5CBDE-3E78-4478-9705-33380F430C0F}"/>
            </a:ext>
          </a:extLst>
        </xdr:cNvPr>
        <xdr:cNvSpPr/>
      </xdr:nvSpPr>
      <xdr:spPr>
        <a:xfrm>
          <a:off x="21272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73478</xdr:rowOff>
    </xdr:from>
    <xdr:to>
      <xdr:col>116</xdr:col>
      <xdr:colOff>63500</xdr:colOff>
      <xdr:row>39</xdr:row>
      <xdr:rowOff>84365</xdr:rowOff>
    </xdr:to>
    <xdr:cxnSp macro="">
      <xdr:nvCxnSpPr>
        <xdr:cNvPr id="498" name="直線コネクタ 497">
          <a:extLst>
            <a:ext uri="{FF2B5EF4-FFF2-40B4-BE49-F238E27FC236}">
              <a16:creationId xmlns:a16="http://schemas.microsoft.com/office/drawing/2014/main" id="{1D0C24C9-6BDC-499A-B33F-0B351BAF94BF}"/>
            </a:ext>
          </a:extLst>
        </xdr:cNvPr>
        <xdr:cNvCxnSpPr/>
      </xdr:nvCxnSpPr>
      <xdr:spPr>
        <a:xfrm flipV="1">
          <a:off x="21323300" y="6760028"/>
          <a:ext cx="8382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39007</xdr:rowOff>
    </xdr:from>
    <xdr:to>
      <xdr:col>107</xdr:col>
      <xdr:colOff>101600</xdr:colOff>
      <xdr:row>39</xdr:row>
      <xdr:rowOff>140607</xdr:rowOff>
    </xdr:to>
    <xdr:sp macro="" textlink="">
      <xdr:nvSpPr>
        <xdr:cNvPr id="499" name="楕円 498">
          <a:extLst>
            <a:ext uri="{FF2B5EF4-FFF2-40B4-BE49-F238E27FC236}">
              <a16:creationId xmlns:a16="http://schemas.microsoft.com/office/drawing/2014/main" id="{1DD8102E-E3F0-41AA-B0CA-9573D0B4DD42}"/>
            </a:ext>
          </a:extLst>
        </xdr:cNvPr>
        <xdr:cNvSpPr/>
      </xdr:nvSpPr>
      <xdr:spPr>
        <a:xfrm>
          <a:off x="203835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84365</xdr:rowOff>
    </xdr:from>
    <xdr:to>
      <xdr:col>111</xdr:col>
      <xdr:colOff>177800</xdr:colOff>
      <xdr:row>39</xdr:row>
      <xdr:rowOff>89807</xdr:rowOff>
    </xdr:to>
    <xdr:cxnSp macro="">
      <xdr:nvCxnSpPr>
        <xdr:cNvPr id="500" name="直線コネクタ 499">
          <a:extLst>
            <a:ext uri="{FF2B5EF4-FFF2-40B4-BE49-F238E27FC236}">
              <a16:creationId xmlns:a16="http://schemas.microsoft.com/office/drawing/2014/main" id="{BDFCC089-CDEF-4620-86EA-6E48E7C32E77}"/>
            </a:ext>
          </a:extLst>
        </xdr:cNvPr>
        <xdr:cNvCxnSpPr/>
      </xdr:nvCxnSpPr>
      <xdr:spPr>
        <a:xfrm flipV="1">
          <a:off x="20434300" y="6770915"/>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49893</xdr:rowOff>
    </xdr:from>
    <xdr:to>
      <xdr:col>102</xdr:col>
      <xdr:colOff>165100</xdr:colOff>
      <xdr:row>39</xdr:row>
      <xdr:rowOff>151493</xdr:rowOff>
    </xdr:to>
    <xdr:sp macro="" textlink="">
      <xdr:nvSpPr>
        <xdr:cNvPr id="501" name="楕円 500">
          <a:extLst>
            <a:ext uri="{FF2B5EF4-FFF2-40B4-BE49-F238E27FC236}">
              <a16:creationId xmlns:a16="http://schemas.microsoft.com/office/drawing/2014/main" id="{CDA33676-7566-44F6-B51A-4D5EC737D5DD}"/>
            </a:ext>
          </a:extLst>
        </xdr:cNvPr>
        <xdr:cNvSpPr/>
      </xdr:nvSpPr>
      <xdr:spPr>
        <a:xfrm>
          <a:off x="19494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89807</xdr:rowOff>
    </xdr:from>
    <xdr:to>
      <xdr:col>107</xdr:col>
      <xdr:colOff>50800</xdr:colOff>
      <xdr:row>39</xdr:row>
      <xdr:rowOff>100693</xdr:rowOff>
    </xdr:to>
    <xdr:cxnSp macro="">
      <xdr:nvCxnSpPr>
        <xdr:cNvPr id="502" name="直線コネクタ 501">
          <a:extLst>
            <a:ext uri="{FF2B5EF4-FFF2-40B4-BE49-F238E27FC236}">
              <a16:creationId xmlns:a16="http://schemas.microsoft.com/office/drawing/2014/main" id="{B0F44DFF-EB2E-4B90-AD49-5B3383B084A4}"/>
            </a:ext>
          </a:extLst>
        </xdr:cNvPr>
        <xdr:cNvCxnSpPr/>
      </xdr:nvCxnSpPr>
      <xdr:spPr>
        <a:xfrm flipV="1">
          <a:off x="19545300" y="6776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62956</xdr:rowOff>
    </xdr:from>
    <xdr:to>
      <xdr:col>98</xdr:col>
      <xdr:colOff>38100</xdr:colOff>
      <xdr:row>39</xdr:row>
      <xdr:rowOff>164556</xdr:rowOff>
    </xdr:to>
    <xdr:sp macro="" textlink="">
      <xdr:nvSpPr>
        <xdr:cNvPr id="503" name="楕円 502">
          <a:extLst>
            <a:ext uri="{FF2B5EF4-FFF2-40B4-BE49-F238E27FC236}">
              <a16:creationId xmlns:a16="http://schemas.microsoft.com/office/drawing/2014/main" id="{C9998213-21FB-4246-90A7-304E5D358481}"/>
            </a:ext>
          </a:extLst>
        </xdr:cNvPr>
        <xdr:cNvSpPr/>
      </xdr:nvSpPr>
      <xdr:spPr>
        <a:xfrm>
          <a:off x="18605500" y="6749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100693</xdr:rowOff>
    </xdr:from>
    <xdr:to>
      <xdr:col>102</xdr:col>
      <xdr:colOff>114300</xdr:colOff>
      <xdr:row>39</xdr:row>
      <xdr:rowOff>113756</xdr:rowOff>
    </xdr:to>
    <xdr:cxnSp macro="">
      <xdr:nvCxnSpPr>
        <xdr:cNvPr id="504" name="直線コネクタ 503">
          <a:extLst>
            <a:ext uri="{FF2B5EF4-FFF2-40B4-BE49-F238E27FC236}">
              <a16:creationId xmlns:a16="http://schemas.microsoft.com/office/drawing/2014/main" id="{761DA72B-BFEF-497A-94CB-9090B949B327}"/>
            </a:ext>
          </a:extLst>
        </xdr:cNvPr>
        <xdr:cNvCxnSpPr/>
      </xdr:nvCxnSpPr>
      <xdr:spPr>
        <a:xfrm flipV="1">
          <a:off x="18656300" y="678724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1187C690-8A4D-432C-823F-8589EC93D3C4}"/>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117946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9682E404-ACFE-42A6-9F17-6B25A3D38503}"/>
            </a:ext>
          </a:extLst>
        </xdr:cNvPr>
        <xdr:cNvSpPr txBox="1"/>
      </xdr:nvSpPr>
      <xdr:spPr>
        <a:xfrm>
          <a:off x="20199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7DC41990-09D6-462F-8B5C-98593B0FF080}"/>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748CCE29-4934-49A0-BC0A-6FF8EEA97336}"/>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151692</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A3D4E56F-ECDD-4720-B9E3-A8F3A4D55268}"/>
            </a:ext>
          </a:extLst>
        </xdr:cNvPr>
        <xdr:cNvSpPr txBox="1"/>
      </xdr:nvSpPr>
      <xdr:spPr>
        <a:xfrm>
          <a:off x="21075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131734</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287486FE-B210-457F-A9BA-7847838A5ECC}"/>
            </a:ext>
          </a:extLst>
        </xdr:cNvPr>
        <xdr:cNvSpPr txBox="1"/>
      </xdr:nvSpPr>
      <xdr:spPr>
        <a:xfrm>
          <a:off x="20199427" y="681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168020</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634E5BB4-5487-4445-9BEB-73941828093F}"/>
            </a:ext>
          </a:extLst>
        </xdr:cNvPr>
        <xdr:cNvSpPr txBox="1"/>
      </xdr:nvSpPr>
      <xdr:spPr>
        <a:xfrm>
          <a:off x="19310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9633</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BB0D531A-091A-4547-9C0D-146AD07696CD}"/>
            </a:ext>
          </a:extLst>
        </xdr:cNvPr>
        <xdr:cNvSpPr txBox="1"/>
      </xdr:nvSpPr>
      <xdr:spPr>
        <a:xfrm>
          <a:off x="18421427" y="652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737234BC-1674-4672-8D4B-CBD438C16A8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96B615BD-C714-4521-A24E-A3422FFD9FB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067EA2E4-A27F-40CD-8A63-7B155F56996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4CBE9F5D-AD2D-4827-B4AF-090532D91AB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9AF15E24-9473-4206-AE5B-88C28BA75B0E}"/>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82F2544E-8D4B-4E98-8B4C-928C2134CC05}"/>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4F03340-B5E2-4A81-9C54-AB2646E338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16C25FBE-BB86-47D8-9E9F-80ECE4A403F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4C7F0FA4-7445-4BDE-AD64-125F48EF6FA7}"/>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687A5514-9558-4B43-B735-D7AF63083F8A}"/>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3C351452-61F8-45AE-89F0-20E3E0AD68EA}"/>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4" name="直線コネクタ 523">
          <a:extLst>
            <a:ext uri="{FF2B5EF4-FFF2-40B4-BE49-F238E27FC236}">
              <a16:creationId xmlns:a16="http://schemas.microsoft.com/office/drawing/2014/main" id="{C4821274-30B4-4325-B46E-A449A7F93CB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5" name="テキスト ボックス 524">
          <a:extLst>
            <a:ext uri="{FF2B5EF4-FFF2-40B4-BE49-F238E27FC236}">
              <a16:creationId xmlns:a16="http://schemas.microsoft.com/office/drawing/2014/main" id="{E7C5067D-11AB-45FC-BE13-CFBF79D0F94D}"/>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6" name="直線コネクタ 525">
          <a:extLst>
            <a:ext uri="{FF2B5EF4-FFF2-40B4-BE49-F238E27FC236}">
              <a16:creationId xmlns:a16="http://schemas.microsoft.com/office/drawing/2014/main" id="{00C008D7-24C2-4C49-A416-505223D5F017}"/>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7" name="テキスト ボックス 526">
          <a:extLst>
            <a:ext uri="{FF2B5EF4-FFF2-40B4-BE49-F238E27FC236}">
              <a16:creationId xmlns:a16="http://schemas.microsoft.com/office/drawing/2014/main" id="{FF6D4832-9B2C-49CF-8BBA-30B31D53BB13}"/>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8" name="直線コネクタ 527">
          <a:extLst>
            <a:ext uri="{FF2B5EF4-FFF2-40B4-BE49-F238E27FC236}">
              <a16:creationId xmlns:a16="http://schemas.microsoft.com/office/drawing/2014/main" id="{54510481-6BA1-4FC6-AB70-5294AFDD7DEB}"/>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9" name="テキスト ボックス 528">
          <a:extLst>
            <a:ext uri="{FF2B5EF4-FFF2-40B4-BE49-F238E27FC236}">
              <a16:creationId xmlns:a16="http://schemas.microsoft.com/office/drawing/2014/main" id="{28686A17-9FEE-4374-9585-A628121A7978}"/>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0" name="直線コネクタ 529">
          <a:extLst>
            <a:ext uri="{FF2B5EF4-FFF2-40B4-BE49-F238E27FC236}">
              <a16:creationId xmlns:a16="http://schemas.microsoft.com/office/drawing/2014/main" id="{3F5D5460-CFDD-48BD-92B9-81AB999087CD}"/>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1" name="テキスト ボックス 530">
          <a:extLst>
            <a:ext uri="{FF2B5EF4-FFF2-40B4-BE49-F238E27FC236}">
              <a16:creationId xmlns:a16="http://schemas.microsoft.com/office/drawing/2014/main" id="{DBE4808D-E742-4AEF-806F-619AC3156AB8}"/>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2" name="直線コネクタ 531">
          <a:extLst>
            <a:ext uri="{FF2B5EF4-FFF2-40B4-BE49-F238E27FC236}">
              <a16:creationId xmlns:a16="http://schemas.microsoft.com/office/drawing/2014/main" id="{D1DAA735-DC98-45CA-9B8F-7353870123BD}"/>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3" name="テキスト ボックス 532">
          <a:extLst>
            <a:ext uri="{FF2B5EF4-FFF2-40B4-BE49-F238E27FC236}">
              <a16:creationId xmlns:a16="http://schemas.microsoft.com/office/drawing/2014/main" id="{40DD3F22-5F0E-4E53-BB81-22FDF9CFFF8F}"/>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4" name="直線コネクタ 533">
          <a:extLst>
            <a:ext uri="{FF2B5EF4-FFF2-40B4-BE49-F238E27FC236}">
              <a16:creationId xmlns:a16="http://schemas.microsoft.com/office/drawing/2014/main" id="{13FE6F0E-1D07-4474-9D8A-B3C03C46D5A6}"/>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5" name="テキスト ボックス 534">
          <a:extLst>
            <a:ext uri="{FF2B5EF4-FFF2-40B4-BE49-F238E27FC236}">
              <a16:creationId xmlns:a16="http://schemas.microsoft.com/office/drawing/2014/main" id="{F93D78C5-036F-4AEB-8313-B0506B57367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6" name="直線コネクタ 535">
          <a:extLst>
            <a:ext uri="{FF2B5EF4-FFF2-40B4-BE49-F238E27FC236}">
              <a16:creationId xmlns:a16="http://schemas.microsoft.com/office/drawing/2014/main" id="{9B505BD4-F2C1-448F-9922-6398134D7CB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7" name="【学校施設】&#10;有形固定資産減価償却率グラフ枠">
          <a:extLst>
            <a:ext uri="{FF2B5EF4-FFF2-40B4-BE49-F238E27FC236}">
              <a16:creationId xmlns:a16="http://schemas.microsoft.com/office/drawing/2014/main" id="{1749DBAC-3913-4000-8CA8-B400FC7276DC}"/>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44087</xdr:rowOff>
    </xdr:from>
    <xdr:to>
      <xdr:col>85</xdr:col>
      <xdr:colOff>126364</xdr:colOff>
      <xdr:row>64</xdr:row>
      <xdr:rowOff>70213</xdr:rowOff>
    </xdr:to>
    <xdr:cxnSp macro="">
      <xdr:nvCxnSpPr>
        <xdr:cNvPr id="538" name="直線コネクタ 537">
          <a:extLst>
            <a:ext uri="{FF2B5EF4-FFF2-40B4-BE49-F238E27FC236}">
              <a16:creationId xmlns:a16="http://schemas.microsoft.com/office/drawing/2014/main" id="{9DC15170-5C63-4E71-8EF7-55599948ACA4}"/>
            </a:ext>
          </a:extLst>
        </xdr:cNvPr>
        <xdr:cNvCxnSpPr/>
      </xdr:nvCxnSpPr>
      <xdr:spPr>
        <a:xfrm flipV="1">
          <a:off x="16318864" y="9816737"/>
          <a:ext cx="0" cy="1226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74040</xdr:rowOff>
    </xdr:from>
    <xdr:ext cx="405111" cy="259045"/>
    <xdr:sp macro="" textlink="">
      <xdr:nvSpPr>
        <xdr:cNvPr id="539" name="【学校施設】&#10;有形固定資産減価償却率最小値テキスト">
          <a:extLst>
            <a:ext uri="{FF2B5EF4-FFF2-40B4-BE49-F238E27FC236}">
              <a16:creationId xmlns:a16="http://schemas.microsoft.com/office/drawing/2014/main" id="{8A3076FF-76A8-4B57-8D45-6A5F2E6D6A82}"/>
            </a:ext>
          </a:extLst>
        </xdr:cNvPr>
        <xdr:cNvSpPr txBox="1"/>
      </xdr:nvSpPr>
      <xdr:spPr>
        <a:xfrm>
          <a:off x="16357600" y="11046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70213</xdr:rowOff>
    </xdr:from>
    <xdr:to>
      <xdr:col>86</xdr:col>
      <xdr:colOff>25400</xdr:colOff>
      <xdr:row>64</xdr:row>
      <xdr:rowOff>70213</xdr:rowOff>
    </xdr:to>
    <xdr:cxnSp macro="">
      <xdr:nvCxnSpPr>
        <xdr:cNvPr id="540" name="直線コネクタ 539">
          <a:extLst>
            <a:ext uri="{FF2B5EF4-FFF2-40B4-BE49-F238E27FC236}">
              <a16:creationId xmlns:a16="http://schemas.microsoft.com/office/drawing/2014/main" id="{24D57E6C-D3D3-4F37-B357-77697303AAC8}"/>
            </a:ext>
          </a:extLst>
        </xdr:cNvPr>
        <xdr:cNvCxnSpPr/>
      </xdr:nvCxnSpPr>
      <xdr:spPr>
        <a:xfrm>
          <a:off x="16230600" y="11043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162214</xdr:rowOff>
    </xdr:from>
    <xdr:ext cx="405111" cy="259045"/>
    <xdr:sp macro="" textlink="">
      <xdr:nvSpPr>
        <xdr:cNvPr id="541" name="【学校施設】&#10;有形固定資産減価償却率最大値テキスト">
          <a:extLst>
            <a:ext uri="{FF2B5EF4-FFF2-40B4-BE49-F238E27FC236}">
              <a16:creationId xmlns:a16="http://schemas.microsoft.com/office/drawing/2014/main" id="{39417C49-36F7-4D64-B2D3-667B3127C39B}"/>
            </a:ext>
          </a:extLst>
        </xdr:cNvPr>
        <xdr:cNvSpPr txBox="1"/>
      </xdr:nvSpPr>
      <xdr:spPr>
        <a:xfrm>
          <a:off x="16357600" y="9591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44087</xdr:rowOff>
    </xdr:from>
    <xdr:to>
      <xdr:col>86</xdr:col>
      <xdr:colOff>25400</xdr:colOff>
      <xdr:row>57</xdr:row>
      <xdr:rowOff>44087</xdr:rowOff>
    </xdr:to>
    <xdr:cxnSp macro="">
      <xdr:nvCxnSpPr>
        <xdr:cNvPr id="542" name="直線コネクタ 541">
          <a:extLst>
            <a:ext uri="{FF2B5EF4-FFF2-40B4-BE49-F238E27FC236}">
              <a16:creationId xmlns:a16="http://schemas.microsoft.com/office/drawing/2014/main" id="{8F34FBCB-A63F-4208-99B4-6EE10205E9DC}"/>
            </a:ext>
          </a:extLst>
        </xdr:cNvPr>
        <xdr:cNvCxnSpPr/>
      </xdr:nvCxnSpPr>
      <xdr:spPr>
        <a:xfrm>
          <a:off x="16230600" y="9816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152961</xdr:rowOff>
    </xdr:from>
    <xdr:ext cx="405111" cy="259045"/>
    <xdr:sp macro="" textlink="">
      <xdr:nvSpPr>
        <xdr:cNvPr id="543" name="【学校施設】&#10;有形固定資産減価償却率平均値テキスト">
          <a:extLst>
            <a:ext uri="{FF2B5EF4-FFF2-40B4-BE49-F238E27FC236}">
              <a16:creationId xmlns:a16="http://schemas.microsoft.com/office/drawing/2014/main" id="{9F32A4C0-6F9C-4CF3-B65A-A3B09CF4FC86}"/>
            </a:ext>
          </a:extLst>
        </xdr:cNvPr>
        <xdr:cNvSpPr txBox="1"/>
      </xdr:nvSpPr>
      <xdr:spPr>
        <a:xfrm>
          <a:off x="163576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544" name="フローチャート: 判断 543">
          <a:extLst>
            <a:ext uri="{FF2B5EF4-FFF2-40B4-BE49-F238E27FC236}">
              <a16:creationId xmlns:a16="http://schemas.microsoft.com/office/drawing/2014/main" id="{D8F64AEB-05B6-4CF1-A5C4-C2E676D95ECD}"/>
            </a:ext>
          </a:extLst>
        </xdr:cNvPr>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11249</xdr:rowOff>
    </xdr:from>
    <xdr:to>
      <xdr:col>81</xdr:col>
      <xdr:colOff>101600</xdr:colOff>
      <xdr:row>61</xdr:row>
      <xdr:rowOff>112849</xdr:rowOff>
    </xdr:to>
    <xdr:sp macro="" textlink="">
      <xdr:nvSpPr>
        <xdr:cNvPr id="545" name="フローチャート: 判断 544">
          <a:extLst>
            <a:ext uri="{FF2B5EF4-FFF2-40B4-BE49-F238E27FC236}">
              <a16:creationId xmlns:a16="http://schemas.microsoft.com/office/drawing/2014/main" id="{0319535C-6A34-4FA3-8737-712FC6B057C3}"/>
            </a:ext>
          </a:extLst>
        </xdr:cNvPr>
        <xdr:cNvSpPr/>
      </xdr:nvSpPr>
      <xdr:spPr>
        <a:xfrm>
          <a:off x="154305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148409</xdr:rowOff>
    </xdr:from>
    <xdr:to>
      <xdr:col>76</xdr:col>
      <xdr:colOff>165100</xdr:colOff>
      <xdr:row>61</xdr:row>
      <xdr:rowOff>78559</xdr:rowOff>
    </xdr:to>
    <xdr:sp macro="" textlink="">
      <xdr:nvSpPr>
        <xdr:cNvPr id="546" name="フローチャート: 判断 545">
          <a:extLst>
            <a:ext uri="{FF2B5EF4-FFF2-40B4-BE49-F238E27FC236}">
              <a16:creationId xmlns:a16="http://schemas.microsoft.com/office/drawing/2014/main" id="{ABD6BEA8-C43F-40D2-B352-BE3F8A78ACC0}"/>
            </a:ext>
          </a:extLst>
        </xdr:cNvPr>
        <xdr:cNvSpPr/>
      </xdr:nvSpPr>
      <xdr:spPr>
        <a:xfrm>
          <a:off x="14541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92891</xdr:rowOff>
    </xdr:from>
    <xdr:to>
      <xdr:col>72</xdr:col>
      <xdr:colOff>38100</xdr:colOff>
      <xdr:row>61</xdr:row>
      <xdr:rowOff>23041</xdr:rowOff>
    </xdr:to>
    <xdr:sp macro="" textlink="">
      <xdr:nvSpPr>
        <xdr:cNvPr id="547" name="フローチャート: 判断 546">
          <a:extLst>
            <a:ext uri="{FF2B5EF4-FFF2-40B4-BE49-F238E27FC236}">
              <a16:creationId xmlns:a16="http://schemas.microsoft.com/office/drawing/2014/main" id="{4E29CF7B-F965-4BDF-AD81-4557239FC5B6}"/>
            </a:ext>
          </a:extLst>
        </xdr:cNvPr>
        <xdr:cNvSpPr/>
      </xdr:nvSpPr>
      <xdr:spPr>
        <a:xfrm>
          <a:off x="13652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94524</xdr:rowOff>
    </xdr:from>
    <xdr:to>
      <xdr:col>67</xdr:col>
      <xdr:colOff>101600</xdr:colOff>
      <xdr:row>61</xdr:row>
      <xdr:rowOff>24674</xdr:rowOff>
    </xdr:to>
    <xdr:sp macro="" textlink="">
      <xdr:nvSpPr>
        <xdr:cNvPr id="548" name="フローチャート: 判断 547">
          <a:extLst>
            <a:ext uri="{FF2B5EF4-FFF2-40B4-BE49-F238E27FC236}">
              <a16:creationId xmlns:a16="http://schemas.microsoft.com/office/drawing/2014/main" id="{BF69E0C2-40FB-4492-8DC6-336F43443F48}"/>
            </a:ext>
          </a:extLst>
        </xdr:cNvPr>
        <xdr:cNvSpPr/>
      </xdr:nvSpPr>
      <xdr:spPr>
        <a:xfrm>
          <a:off x="127635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E4116428-C9A6-4C0B-9AA9-F68F74624C7D}"/>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CD7DA1B4-E466-429B-8C5E-1EF447EBA289}"/>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94BB628D-5EBC-4D3A-98FB-8632992DD0F8}"/>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649FAF16-C4DF-4DBA-9492-6A1E24BF7F1F}"/>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2C999340-B289-4894-AA20-412D52BF86D1}"/>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138612</xdr:rowOff>
    </xdr:from>
    <xdr:to>
      <xdr:col>85</xdr:col>
      <xdr:colOff>177800</xdr:colOff>
      <xdr:row>59</xdr:row>
      <xdr:rowOff>68762</xdr:rowOff>
    </xdr:to>
    <xdr:sp macro="" textlink="">
      <xdr:nvSpPr>
        <xdr:cNvPr id="554" name="楕円 553">
          <a:extLst>
            <a:ext uri="{FF2B5EF4-FFF2-40B4-BE49-F238E27FC236}">
              <a16:creationId xmlns:a16="http://schemas.microsoft.com/office/drawing/2014/main" id="{F842236C-7A23-436E-A3CD-45B2FFE7E12D}"/>
            </a:ext>
          </a:extLst>
        </xdr:cNvPr>
        <xdr:cNvSpPr/>
      </xdr:nvSpPr>
      <xdr:spPr>
        <a:xfrm>
          <a:off x="162687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161489</xdr:rowOff>
    </xdr:from>
    <xdr:ext cx="405111" cy="259045"/>
    <xdr:sp macro="" textlink="">
      <xdr:nvSpPr>
        <xdr:cNvPr id="555" name="【学校施設】&#10;有形固定資産減価償却率該当値テキスト">
          <a:extLst>
            <a:ext uri="{FF2B5EF4-FFF2-40B4-BE49-F238E27FC236}">
              <a16:creationId xmlns:a16="http://schemas.microsoft.com/office/drawing/2014/main" id="{F65EB995-8DBA-42B3-ADA8-35FDA4DCBC7F}"/>
            </a:ext>
          </a:extLst>
        </xdr:cNvPr>
        <xdr:cNvSpPr txBox="1"/>
      </xdr:nvSpPr>
      <xdr:spPr>
        <a:xfrm>
          <a:off x="16357600" y="99341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105954</xdr:rowOff>
    </xdr:from>
    <xdr:to>
      <xdr:col>81</xdr:col>
      <xdr:colOff>101600</xdr:colOff>
      <xdr:row>59</xdr:row>
      <xdr:rowOff>36104</xdr:rowOff>
    </xdr:to>
    <xdr:sp macro="" textlink="">
      <xdr:nvSpPr>
        <xdr:cNvPr id="556" name="楕円 555">
          <a:extLst>
            <a:ext uri="{FF2B5EF4-FFF2-40B4-BE49-F238E27FC236}">
              <a16:creationId xmlns:a16="http://schemas.microsoft.com/office/drawing/2014/main" id="{4446D48D-DEEE-4A55-AEB5-2E7E7C0CBB16}"/>
            </a:ext>
          </a:extLst>
        </xdr:cNvPr>
        <xdr:cNvSpPr/>
      </xdr:nvSpPr>
      <xdr:spPr>
        <a:xfrm>
          <a:off x="15430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156754</xdr:rowOff>
    </xdr:from>
    <xdr:to>
      <xdr:col>85</xdr:col>
      <xdr:colOff>127000</xdr:colOff>
      <xdr:row>59</xdr:row>
      <xdr:rowOff>17962</xdr:rowOff>
    </xdr:to>
    <xdr:cxnSp macro="">
      <xdr:nvCxnSpPr>
        <xdr:cNvPr id="557" name="直線コネクタ 556">
          <a:extLst>
            <a:ext uri="{FF2B5EF4-FFF2-40B4-BE49-F238E27FC236}">
              <a16:creationId xmlns:a16="http://schemas.microsoft.com/office/drawing/2014/main" id="{0A68EE6B-7F6D-4F19-8816-70CE79EA603B}"/>
            </a:ext>
          </a:extLst>
        </xdr:cNvPr>
        <xdr:cNvCxnSpPr/>
      </xdr:nvCxnSpPr>
      <xdr:spPr>
        <a:xfrm>
          <a:off x="15481300" y="1010085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135346</xdr:rowOff>
    </xdr:from>
    <xdr:to>
      <xdr:col>76</xdr:col>
      <xdr:colOff>165100</xdr:colOff>
      <xdr:row>58</xdr:row>
      <xdr:rowOff>65496</xdr:rowOff>
    </xdr:to>
    <xdr:sp macro="" textlink="">
      <xdr:nvSpPr>
        <xdr:cNvPr id="558" name="楕円 557">
          <a:extLst>
            <a:ext uri="{FF2B5EF4-FFF2-40B4-BE49-F238E27FC236}">
              <a16:creationId xmlns:a16="http://schemas.microsoft.com/office/drawing/2014/main" id="{E51BD41F-62C5-4DB3-A32C-167CBB77F818}"/>
            </a:ext>
          </a:extLst>
        </xdr:cNvPr>
        <xdr:cNvSpPr/>
      </xdr:nvSpPr>
      <xdr:spPr>
        <a:xfrm>
          <a:off x="14541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14696</xdr:rowOff>
    </xdr:from>
    <xdr:to>
      <xdr:col>81</xdr:col>
      <xdr:colOff>50800</xdr:colOff>
      <xdr:row>58</xdr:row>
      <xdr:rowOff>156754</xdr:rowOff>
    </xdr:to>
    <xdr:cxnSp macro="">
      <xdr:nvCxnSpPr>
        <xdr:cNvPr id="559" name="直線コネクタ 558">
          <a:extLst>
            <a:ext uri="{FF2B5EF4-FFF2-40B4-BE49-F238E27FC236}">
              <a16:creationId xmlns:a16="http://schemas.microsoft.com/office/drawing/2014/main" id="{114A6F64-5300-431C-B28B-D06D026178AF}"/>
            </a:ext>
          </a:extLst>
        </xdr:cNvPr>
        <xdr:cNvCxnSpPr/>
      </xdr:nvCxnSpPr>
      <xdr:spPr>
        <a:xfrm>
          <a:off x="14592300" y="9958796"/>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37374</xdr:rowOff>
    </xdr:from>
    <xdr:to>
      <xdr:col>72</xdr:col>
      <xdr:colOff>38100</xdr:colOff>
      <xdr:row>55</xdr:row>
      <xdr:rowOff>138974</xdr:rowOff>
    </xdr:to>
    <xdr:sp macro="" textlink="">
      <xdr:nvSpPr>
        <xdr:cNvPr id="560" name="楕円 559">
          <a:extLst>
            <a:ext uri="{FF2B5EF4-FFF2-40B4-BE49-F238E27FC236}">
              <a16:creationId xmlns:a16="http://schemas.microsoft.com/office/drawing/2014/main" id="{9BD85AFA-FF0A-4FA5-99A0-45811CEB91DD}"/>
            </a:ext>
          </a:extLst>
        </xdr:cNvPr>
        <xdr:cNvSpPr/>
      </xdr:nvSpPr>
      <xdr:spPr>
        <a:xfrm>
          <a:off x="13652500" y="94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88174</xdr:rowOff>
    </xdr:from>
    <xdr:to>
      <xdr:col>76</xdr:col>
      <xdr:colOff>114300</xdr:colOff>
      <xdr:row>58</xdr:row>
      <xdr:rowOff>14696</xdr:rowOff>
    </xdr:to>
    <xdr:cxnSp macro="">
      <xdr:nvCxnSpPr>
        <xdr:cNvPr id="561" name="直線コネクタ 560">
          <a:extLst>
            <a:ext uri="{FF2B5EF4-FFF2-40B4-BE49-F238E27FC236}">
              <a16:creationId xmlns:a16="http://schemas.microsoft.com/office/drawing/2014/main" id="{4941C588-E011-4320-9EB4-042FE96EF33F}"/>
            </a:ext>
          </a:extLst>
        </xdr:cNvPr>
        <xdr:cNvCxnSpPr/>
      </xdr:nvCxnSpPr>
      <xdr:spPr>
        <a:xfrm>
          <a:off x="13703300" y="9517924"/>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66766</xdr:rowOff>
    </xdr:from>
    <xdr:to>
      <xdr:col>67</xdr:col>
      <xdr:colOff>101600</xdr:colOff>
      <xdr:row>57</xdr:row>
      <xdr:rowOff>168366</xdr:rowOff>
    </xdr:to>
    <xdr:sp macro="" textlink="">
      <xdr:nvSpPr>
        <xdr:cNvPr id="562" name="楕円 561">
          <a:extLst>
            <a:ext uri="{FF2B5EF4-FFF2-40B4-BE49-F238E27FC236}">
              <a16:creationId xmlns:a16="http://schemas.microsoft.com/office/drawing/2014/main" id="{6410A623-1983-42B1-AEB2-6E00F39BE6B3}"/>
            </a:ext>
          </a:extLst>
        </xdr:cNvPr>
        <xdr:cNvSpPr/>
      </xdr:nvSpPr>
      <xdr:spPr>
        <a:xfrm>
          <a:off x="12763500" y="983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88174</xdr:rowOff>
    </xdr:from>
    <xdr:to>
      <xdr:col>71</xdr:col>
      <xdr:colOff>177800</xdr:colOff>
      <xdr:row>57</xdr:row>
      <xdr:rowOff>117566</xdr:rowOff>
    </xdr:to>
    <xdr:cxnSp macro="">
      <xdr:nvCxnSpPr>
        <xdr:cNvPr id="563" name="直線コネクタ 562">
          <a:extLst>
            <a:ext uri="{FF2B5EF4-FFF2-40B4-BE49-F238E27FC236}">
              <a16:creationId xmlns:a16="http://schemas.microsoft.com/office/drawing/2014/main" id="{C540FD1B-3C15-4957-AFC1-9E5EF4665BED}"/>
            </a:ext>
          </a:extLst>
        </xdr:cNvPr>
        <xdr:cNvCxnSpPr/>
      </xdr:nvCxnSpPr>
      <xdr:spPr>
        <a:xfrm flipV="1">
          <a:off x="12814300" y="9517924"/>
          <a:ext cx="889000" cy="372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103976</xdr:rowOff>
    </xdr:from>
    <xdr:ext cx="405111" cy="259045"/>
    <xdr:sp macro="" textlink="">
      <xdr:nvSpPr>
        <xdr:cNvPr id="564" name="n_1aveValue【学校施設】&#10;有形固定資産減価償却率">
          <a:extLst>
            <a:ext uri="{FF2B5EF4-FFF2-40B4-BE49-F238E27FC236}">
              <a16:creationId xmlns:a16="http://schemas.microsoft.com/office/drawing/2014/main" id="{50A24617-4DBB-4075-A15D-0C8F037691FC}"/>
            </a:ext>
          </a:extLst>
        </xdr:cNvPr>
        <xdr:cNvSpPr txBox="1"/>
      </xdr:nvSpPr>
      <xdr:spPr>
        <a:xfrm>
          <a:off x="15266044" y="1056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69686</xdr:rowOff>
    </xdr:from>
    <xdr:ext cx="405111" cy="259045"/>
    <xdr:sp macro="" textlink="">
      <xdr:nvSpPr>
        <xdr:cNvPr id="565" name="n_2aveValue【学校施設】&#10;有形固定資産減価償却率">
          <a:extLst>
            <a:ext uri="{FF2B5EF4-FFF2-40B4-BE49-F238E27FC236}">
              <a16:creationId xmlns:a16="http://schemas.microsoft.com/office/drawing/2014/main" id="{6576E669-26AE-4B2A-80D4-949F57F6B1F4}"/>
            </a:ext>
          </a:extLst>
        </xdr:cNvPr>
        <xdr:cNvSpPr txBox="1"/>
      </xdr:nvSpPr>
      <xdr:spPr>
        <a:xfrm>
          <a:off x="14389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14168</xdr:rowOff>
    </xdr:from>
    <xdr:ext cx="405111" cy="259045"/>
    <xdr:sp macro="" textlink="">
      <xdr:nvSpPr>
        <xdr:cNvPr id="566" name="n_3aveValue【学校施設】&#10;有形固定資産減価償却率">
          <a:extLst>
            <a:ext uri="{FF2B5EF4-FFF2-40B4-BE49-F238E27FC236}">
              <a16:creationId xmlns:a16="http://schemas.microsoft.com/office/drawing/2014/main" id="{75A36CAC-9D30-4D58-8D40-2848B3965DE4}"/>
            </a:ext>
          </a:extLst>
        </xdr:cNvPr>
        <xdr:cNvSpPr txBox="1"/>
      </xdr:nvSpPr>
      <xdr:spPr>
        <a:xfrm>
          <a:off x="13500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15801</xdr:rowOff>
    </xdr:from>
    <xdr:ext cx="405111" cy="259045"/>
    <xdr:sp macro="" textlink="">
      <xdr:nvSpPr>
        <xdr:cNvPr id="567" name="n_4aveValue【学校施設】&#10;有形固定資産減価償却率">
          <a:extLst>
            <a:ext uri="{FF2B5EF4-FFF2-40B4-BE49-F238E27FC236}">
              <a16:creationId xmlns:a16="http://schemas.microsoft.com/office/drawing/2014/main" id="{0548397D-6B02-4ACD-BA24-8BBF58B0A422}"/>
            </a:ext>
          </a:extLst>
        </xdr:cNvPr>
        <xdr:cNvSpPr txBox="1"/>
      </xdr:nvSpPr>
      <xdr:spPr>
        <a:xfrm>
          <a:off x="12611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52631</xdr:rowOff>
    </xdr:from>
    <xdr:ext cx="405111" cy="259045"/>
    <xdr:sp macro="" textlink="">
      <xdr:nvSpPr>
        <xdr:cNvPr id="568" name="n_1mainValue【学校施設】&#10;有形固定資産減価償却率">
          <a:extLst>
            <a:ext uri="{FF2B5EF4-FFF2-40B4-BE49-F238E27FC236}">
              <a16:creationId xmlns:a16="http://schemas.microsoft.com/office/drawing/2014/main" id="{105AE117-0B56-4DBE-9063-BDC395428675}"/>
            </a:ext>
          </a:extLst>
        </xdr:cNvPr>
        <xdr:cNvSpPr txBox="1"/>
      </xdr:nvSpPr>
      <xdr:spPr>
        <a:xfrm>
          <a:off x="152660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82023</xdr:rowOff>
    </xdr:from>
    <xdr:ext cx="405111" cy="259045"/>
    <xdr:sp macro="" textlink="">
      <xdr:nvSpPr>
        <xdr:cNvPr id="569" name="n_2mainValue【学校施設】&#10;有形固定資産減価償却率">
          <a:extLst>
            <a:ext uri="{FF2B5EF4-FFF2-40B4-BE49-F238E27FC236}">
              <a16:creationId xmlns:a16="http://schemas.microsoft.com/office/drawing/2014/main" id="{F0369289-BFD5-42BB-9A5A-327F16B1479F}"/>
            </a:ext>
          </a:extLst>
        </xdr:cNvPr>
        <xdr:cNvSpPr txBox="1"/>
      </xdr:nvSpPr>
      <xdr:spPr>
        <a:xfrm>
          <a:off x="143897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53</xdr:row>
      <xdr:rowOff>155501</xdr:rowOff>
    </xdr:from>
    <xdr:ext cx="340478" cy="259045"/>
    <xdr:sp macro="" textlink="">
      <xdr:nvSpPr>
        <xdr:cNvPr id="570" name="n_3mainValue【学校施設】&#10;有形固定資産減価償却率">
          <a:extLst>
            <a:ext uri="{FF2B5EF4-FFF2-40B4-BE49-F238E27FC236}">
              <a16:creationId xmlns:a16="http://schemas.microsoft.com/office/drawing/2014/main" id="{52E64701-4861-48AE-8F95-29A39A22E888}"/>
            </a:ext>
          </a:extLst>
        </xdr:cNvPr>
        <xdr:cNvSpPr txBox="1"/>
      </xdr:nvSpPr>
      <xdr:spPr>
        <a:xfrm>
          <a:off x="13533061" y="9242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13443</xdr:rowOff>
    </xdr:from>
    <xdr:ext cx="405111" cy="259045"/>
    <xdr:sp macro="" textlink="">
      <xdr:nvSpPr>
        <xdr:cNvPr id="571" name="n_4mainValue【学校施設】&#10;有形固定資産減価償却率">
          <a:extLst>
            <a:ext uri="{FF2B5EF4-FFF2-40B4-BE49-F238E27FC236}">
              <a16:creationId xmlns:a16="http://schemas.microsoft.com/office/drawing/2014/main" id="{3D63FF45-BBA8-4BD4-BA66-A06D02130256}"/>
            </a:ext>
          </a:extLst>
        </xdr:cNvPr>
        <xdr:cNvSpPr txBox="1"/>
      </xdr:nvSpPr>
      <xdr:spPr>
        <a:xfrm>
          <a:off x="12611744" y="961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2" name="正方形/長方形 571">
          <a:extLst>
            <a:ext uri="{FF2B5EF4-FFF2-40B4-BE49-F238E27FC236}">
              <a16:creationId xmlns:a16="http://schemas.microsoft.com/office/drawing/2014/main" id="{1F5F3872-5693-4600-8166-DB32C6D7763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3" name="正方形/長方形 572">
          <a:extLst>
            <a:ext uri="{FF2B5EF4-FFF2-40B4-BE49-F238E27FC236}">
              <a16:creationId xmlns:a16="http://schemas.microsoft.com/office/drawing/2014/main" id="{29945704-7EEB-4B0B-B8DE-7B7BE8FFE363}"/>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4" name="正方形/長方形 573">
          <a:extLst>
            <a:ext uri="{FF2B5EF4-FFF2-40B4-BE49-F238E27FC236}">
              <a16:creationId xmlns:a16="http://schemas.microsoft.com/office/drawing/2014/main" id="{6A79CAF2-9BE0-4693-8CA5-EADF86C3C5B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5" name="正方形/長方形 574">
          <a:extLst>
            <a:ext uri="{FF2B5EF4-FFF2-40B4-BE49-F238E27FC236}">
              <a16:creationId xmlns:a16="http://schemas.microsoft.com/office/drawing/2014/main" id="{066FBDB2-4011-433D-805B-96F3FF30436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6" name="正方形/長方形 575">
          <a:extLst>
            <a:ext uri="{FF2B5EF4-FFF2-40B4-BE49-F238E27FC236}">
              <a16:creationId xmlns:a16="http://schemas.microsoft.com/office/drawing/2014/main" id="{782BDC17-8543-40B1-B32F-929365A369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7" name="正方形/長方形 576">
          <a:extLst>
            <a:ext uri="{FF2B5EF4-FFF2-40B4-BE49-F238E27FC236}">
              <a16:creationId xmlns:a16="http://schemas.microsoft.com/office/drawing/2014/main" id="{59E72156-EC2E-4824-AB0A-89756E23DCA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8" name="正方形/長方形 577">
          <a:extLst>
            <a:ext uri="{FF2B5EF4-FFF2-40B4-BE49-F238E27FC236}">
              <a16:creationId xmlns:a16="http://schemas.microsoft.com/office/drawing/2014/main" id="{0CBC7E25-2FF4-4735-B305-06F5B5F18602}"/>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9" name="正方形/長方形 578">
          <a:extLst>
            <a:ext uri="{FF2B5EF4-FFF2-40B4-BE49-F238E27FC236}">
              <a16:creationId xmlns:a16="http://schemas.microsoft.com/office/drawing/2014/main" id="{D10C7FDE-48C9-42AF-B88F-FA8404D68B8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0" name="テキスト ボックス 579">
          <a:extLst>
            <a:ext uri="{FF2B5EF4-FFF2-40B4-BE49-F238E27FC236}">
              <a16:creationId xmlns:a16="http://schemas.microsoft.com/office/drawing/2014/main" id="{ED874957-0EA6-4039-8B53-A4996B3AA52F}"/>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1" name="直線コネクタ 580">
          <a:extLst>
            <a:ext uri="{FF2B5EF4-FFF2-40B4-BE49-F238E27FC236}">
              <a16:creationId xmlns:a16="http://schemas.microsoft.com/office/drawing/2014/main" id="{FC830A4C-C41A-4832-81F2-954B19A9DBF1}"/>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2" name="直線コネクタ 581">
          <a:extLst>
            <a:ext uri="{FF2B5EF4-FFF2-40B4-BE49-F238E27FC236}">
              <a16:creationId xmlns:a16="http://schemas.microsoft.com/office/drawing/2014/main" id="{6B62E2FA-1EF3-4E55-B030-6E4B6F58E054}"/>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3" name="テキスト ボックス 582">
          <a:extLst>
            <a:ext uri="{FF2B5EF4-FFF2-40B4-BE49-F238E27FC236}">
              <a16:creationId xmlns:a16="http://schemas.microsoft.com/office/drawing/2014/main" id="{477B4656-07C5-475A-801D-D8CB37484E22}"/>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4" name="直線コネクタ 583">
          <a:extLst>
            <a:ext uri="{FF2B5EF4-FFF2-40B4-BE49-F238E27FC236}">
              <a16:creationId xmlns:a16="http://schemas.microsoft.com/office/drawing/2014/main" id="{A69CC543-C775-4655-BD6F-AF78657CDE76}"/>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5" name="テキスト ボックス 584">
          <a:extLst>
            <a:ext uri="{FF2B5EF4-FFF2-40B4-BE49-F238E27FC236}">
              <a16:creationId xmlns:a16="http://schemas.microsoft.com/office/drawing/2014/main" id="{D1C2346A-D741-4143-84C9-0125B9D549E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6" name="直線コネクタ 585">
          <a:extLst>
            <a:ext uri="{FF2B5EF4-FFF2-40B4-BE49-F238E27FC236}">
              <a16:creationId xmlns:a16="http://schemas.microsoft.com/office/drawing/2014/main" id="{30306221-E643-4239-9660-E08841E1E21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7" name="テキスト ボックス 586">
          <a:extLst>
            <a:ext uri="{FF2B5EF4-FFF2-40B4-BE49-F238E27FC236}">
              <a16:creationId xmlns:a16="http://schemas.microsoft.com/office/drawing/2014/main" id="{748B8C03-D613-4DA8-A6F8-C84307A7B93C}"/>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8" name="直線コネクタ 587">
          <a:extLst>
            <a:ext uri="{FF2B5EF4-FFF2-40B4-BE49-F238E27FC236}">
              <a16:creationId xmlns:a16="http://schemas.microsoft.com/office/drawing/2014/main" id="{34C5871D-08CB-4A04-905C-7FCF0946AEBA}"/>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9" name="テキスト ボックス 588">
          <a:extLst>
            <a:ext uri="{FF2B5EF4-FFF2-40B4-BE49-F238E27FC236}">
              <a16:creationId xmlns:a16="http://schemas.microsoft.com/office/drawing/2014/main" id="{185880AC-7F47-4DF5-A40B-41764EF86BD6}"/>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0" name="直線コネクタ 589">
          <a:extLst>
            <a:ext uri="{FF2B5EF4-FFF2-40B4-BE49-F238E27FC236}">
              <a16:creationId xmlns:a16="http://schemas.microsoft.com/office/drawing/2014/main" id="{F2761D50-332D-4BD8-94E5-E2CA6743C0A1}"/>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1" name="テキスト ボックス 590">
          <a:extLst>
            <a:ext uri="{FF2B5EF4-FFF2-40B4-BE49-F238E27FC236}">
              <a16:creationId xmlns:a16="http://schemas.microsoft.com/office/drawing/2014/main" id="{55906199-3FED-4397-940E-75FCDC713149}"/>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2" name="直線コネクタ 591">
          <a:extLst>
            <a:ext uri="{FF2B5EF4-FFF2-40B4-BE49-F238E27FC236}">
              <a16:creationId xmlns:a16="http://schemas.microsoft.com/office/drawing/2014/main" id="{53214D16-4DE7-48F9-8267-057C1E493628}"/>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3" name="テキスト ボックス 592">
          <a:extLst>
            <a:ext uri="{FF2B5EF4-FFF2-40B4-BE49-F238E27FC236}">
              <a16:creationId xmlns:a16="http://schemas.microsoft.com/office/drawing/2014/main" id="{10EE5594-BC12-4097-A473-986F0DA6C5DC}"/>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4" name="【学校施設】&#10;一人当たり面積グラフ枠">
          <a:extLst>
            <a:ext uri="{FF2B5EF4-FFF2-40B4-BE49-F238E27FC236}">
              <a16:creationId xmlns:a16="http://schemas.microsoft.com/office/drawing/2014/main" id="{533328DE-889B-41AB-9940-1950548305D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5" name="直線コネクタ 594">
          <a:extLst>
            <a:ext uri="{FF2B5EF4-FFF2-40B4-BE49-F238E27FC236}">
              <a16:creationId xmlns:a16="http://schemas.microsoft.com/office/drawing/2014/main" id="{7A75BF11-947B-4B2A-BD5D-36199350622C}"/>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6" name="【学校施設】&#10;一人当たり面積最小値テキスト">
          <a:extLst>
            <a:ext uri="{FF2B5EF4-FFF2-40B4-BE49-F238E27FC236}">
              <a16:creationId xmlns:a16="http://schemas.microsoft.com/office/drawing/2014/main" id="{0CFF00D6-7DD7-4836-8722-91111956B797}"/>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7" name="直線コネクタ 596">
          <a:extLst>
            <a:ext uri="{FF2B5EF4-FFF2-40B4-BE49-F238E27FC236}">
              <a16:creationId xmlns:a16="http://schemas.microsoft.com/office/drawing/2014/main" id="{D7622521-12F0-45AD-8D74-FCCEEFA732D7}"/>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8" name="【学校施設】&#10;一人当たり面積最大値テキスト">
          <a:extLst>
            <a:ext uri="{FF2B5EF4-FFF2-40B4-BE49-F238E27FC236}">
              <a16:creationId xmlns:a16="http://schemas.microsoft.com/office/drawing/2014/main" id="{5D2BC490-03AF-40D1-A8F1-D28029935E98}"/>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9" name="直線コネクタ 598">
          <a:extLst>
            <a:ext uri="{FF2B5EF4-FFF2-40B4-BE49-F238E27FC236}">
              <a16:creationId xmlns:a16="http://schemas.microsoft.com/office/drawing/2014/main" id="{04EBB09F-27DD-47E5-9FB4-86D8A716C34E}"/>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600" name="【学校施設】&#10;一人当たり面積平均値テキスト">
          <a:extLst>
            <a:ext uri="{FF2B5EF4-FFF2-40B4-BE49-F238E27FC236}">
              <a16:creationId xmlns:a16="http://schemas.microsoft.com/office/drawing/2014/main" id="{8F7F9A8D-6043-471B-ABA3-EC25F2A87BAC}"/>
            </a:ext>
          </a:extLst>
        </xdr:cNvPr>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1" name="フローチャート: 判断 600">
          <a:extLst>
            <a:ext uri="{FF2B5EF4-FFF2-40B4-BE49-F238E27FC236}">
              <a16:creationId xmlns:a16="http://schemas.microsoft.com/office/drawing/2014/main" id="{FEE2EDEE-C678-40DE-8136-3BB4471B42AC}"/>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2" name="フローチャート: 判断 601">
          <a:extLst>
            <a:ext uri="{FF2B5EF4-FFF2-40B4-BE49-F238E27FC236}">
              <a16:creationId xmlns:a16="http://schemas.microsoft.com/office/drawing/2014/main" id="{AFF3112F-AA20-42E6-B709-399ABDDF3143}"/>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3" name="フローチャート: 判断 602">
          <a:extLst>
            <a:ext uri="{FF2B5EF4-FFF2-40B4-BE49-F238E27FC236}">
              <a16:creationId xmlns:a16="http://schemas.microsoft.com/office/drawing/2014/main" id="{88D31FFE-4DBC-4A35-B999-76E69830124C}"/>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4" name="フローチャート: 判断 603">
          <a:extLst>
            <a:ext uri="{FF2B5EF4-FFF2-40B4-BE49-F238E27FC236}">
              <a16:creationId xmlns:a16="http://schemas.microsoft.com/office/drawing/2014/main" id="{8222488C-0596-49FC-A628-5A23A05E287A}"/>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5" name="フローチャート: 判断 604">
          <a:extLst>
            <a:ext uri="{FF2B5EF4-FFF2-40B4-BE49-F238E27FC236}">
              <a16:creationId xmlns:a16="http://schemas.microsoft.com/office/drawing/2014/main" id="{6B963051-B867-47C4-AEC6-CE9207518116}"/>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C8BCFF8A-97F6-41D2-93F3-918EC08A0DD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794F3856-6338-4B7A-B300-31B43CAF0A7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3D4D4580-C6A3-4236-8D1B-97647309BAEB}"/>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6C30C460-5678-423D-9EAE-FBC3E3E7592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DD74772-5A57-4D2B-9259-E812AD248AB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40767</xdr:rowOff>
    </xdr:from>
    <xdr:to>
      <xdr:col>116</xdr:col>
      <xdr:colOff>114300</xdr:colOff>
      <xdr:row>62</xdr:row>
      <xdr:rowOff>142367</xdr:rowOff>
    </xdr:to>
    <xdr:sp macro="" textlink="">
      <xdr:nvSpPr>
        <xdr:cNvPr id="611" name="楕円 610">
          <a:extLst>
            <a:ext uri="{FF2B5EF4-FFF2-40B4-BE49-F238E27FC236}">
              <a16:creationId xmlns:a16="http://schemas.microsoft.com/office/drawing/2014/main" id="{99027927-F6AF-44F0-AE8C-DF8B7762ACFA}"/>
            </a:ext>
          </a:extLst>
        </xdr:cNvPr>
        <xdr:cNvSpPr/>
      </xdr:nvSpPr>
      <xdr:spPr>
        <a:xfrm>
          <a:off x="22110700" y="1067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127144</xdr:rowOff>
    </xdr:from>
    <xdr:ext cx="469744" cy="259045"/>
    <xdr:sp macro="" textlink="">
      <xdr:nvSpPr>
        <xdr:cNvPr id="612" name="【学校施設】&#10;一人当たり面積該当値テキスト">
          <a:extLst>
            <a:ext uri="{FF2B5EF4-FFF2-40B4-BE49-F238E27FC236}">
              <a16:creationId xmlns:a16="http://schemas.microsoft.com/office/drawing/2014/main" id="{F4858DA5-1BD1-4405-A611-05F78278EF63}"/>
            </a:ext>
          </a:extLst>
        </xdr:cNvPr>
        <xdr:cNvSpPr txBox="1"/>
      </xdr:nvSpPr>
      <xdr:spPr>
        <a:xfrm>
          <a:off x="22199600" y="10585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145415</xdr:rowOff>
    </xdr:from>
    <xdr:to>
      <xdr:col>112</xdr:col>
      <xdr:colOff>38100</xdr:colOff>
      <xdr:row>62</xdr:row>
      <xdr:rowOff>75565</xdr:rowOff>
    </xdr:to>
    <xdr:sp macro="" textlink="">
      <xdr:nvSpPr>
        <xdr:cNvPr id="613" name="楕円 612">
          <a:extLst>
            <a:ext uri="{FF2B5EF4-FFF2-40B4-BE49-F238E27FC236}">
              <a16:creationId xmlns:a16="http://schemas.microsoft.com/office/drawing/2014/main" id="{E67BA26B-D58A-4F81-9840-7C6063DC1E1C}"/>
            </a:ext>
          </a:extLst>
        </xdr:cNvPr>
        <xdr:cNvSpPr/>
      </xdr:nvSpPr>
      <xdr:spPr>
        <a:xfrm>
          <a:off x="21272500" y="1060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24765</xdr:rowOff>
    </xdr:from>
    <xdr:to>
      <xdr:col>116</xdr:col>
      <xdr:colOff>63500</xdr:colOff>
      <xdr:row>62</xdr:row>
      <xdr:rowOff>91567</xdr:rowOff>
    </xdr:to>
    <xdr:cxnSp macro="">
      <xdr:nvCxnSpPr>
        <xdr:cNvPr id="614" name="直線コネクタ 613">
          <a:extLst>
            <a:ext uri="{FF2B5EF4-FFF2-40B4-BE49-F238E27FC236}">
              <a16:creationId xmlns:a16="http://schemas.microsoft.com/office/drawing/2014/main" id="{B0838368-1598-414A-8FDB-DABAB22924A0}"/>
            </a:ext>
          </a:extLst>
        </xdr:cNvPr>
        <xdr:cNvCxnSpPr/>
      </xdr:nvCxnSpPr>
      <xdr:spPr>
        <a:xfrm>
          <a:off x="21323300" y="10654665"/>
          <a:ext cx="838200" cy="6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50546</xdr:rowOff>
    </xdr:from>
    <xdr:to>
      <xdr:col>107</xdr:col>
      <xdr:colOff>101600</xdr:colOff>
      <xdr:row>62</xdr:row>
      <xdr:rowOff>152146</xdr:rowOff>
    </xdr:to>
    <xdr:sp macro="" textlink="">
      <xdr:nvSpPr>
        <xdr:cNvPr id="615" name="楕円 614">
          <a:extLst>
            <a:ext uri="{FF2B5EF4-FFF2-40B4-BE49-F238E27FC236}">
              <a16:creationId xmlns:a16="http://schemas.microsoft.com/office/drawing/2014/main" id="{E1EF5530-26B4-414F-901B-9E1A3DB65FB9}"/>
            </a:ext>
          </a:extLst>
        </xdr:cNvPr>
        <xdr:cNvSpPr/>
      </xdr:nvSpPr>
      <xdr:spPr>
        <a:xfrm>
          <a:off x="20383500" y="10680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24765</xdr:rowOff>
    </xdr:from>
    <xdr:to>
      <xdr:col>111</xdr:col>
      <xdr:colOff>177800</xdr:colOff>
      <xdr:row>62</xdr:row>
      <xdr:rowOff>101346</xdr:rowOff>
    </xdr:to>
    <xdr:cxnSp macro="">
      <xdr:nvCxnSpPr>
        <xdr:cNvPr id="616" name="直線コネクタ 615">
          <a:extLst>
            <a:ext uri="{FF2B5EF4-FFF2-40B4-BE49-F238E27FC236}">
              <a16:creationId xmlns:a16="http://schemas.microsoft.com/office/drawing/2014/main" id="{524EFC51-32AD-4861-A0FB-4E0A64025C12}"/>
            </a:ext>
          </a:extLst>
        </xdr:cNvPr>
        <xdr:cNvCxnSpPr/>
      </xdr:nvCxnSpPr>
      <xdr:spPr>
        <a:xfrm flipV="1">
          <a:off x="20434300" y="10654665"/>
          <a:ext cx="889000" cy="76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57404</xdr:rowOff>
    </xdr:from>
    <xdr:to>
      <xdr:col>102</xdr:col>
      <xdr:colOff>165100</xdr:colOff>
      <xdr:row>62</xdr:row>
      <xdr:rowOff>159004</xdr:rowOff>
    </xdr:to>
    <xdr:sp macro="" textlink="">
      <xdr:nvSpPr>
        <xdr:cNvPr id="617" name="楕円 616">
          <a:extLst>
            <a:ext uri="{FF2B5EF4-FFF2-40B4-BE49-F238E27FC236}">
              <a16:creationId xmlns:a16="http://schemas.microsoft.com/office/drawing/2014/main" id="{C8969C5F-361F-4F21-8901-8FA9EC50CA44}"/>
            </a:ext>
          </a:extLst>
        </xdr:cNvPr>
        <xdr:cNvSpPr/>
      </xdr:nvSpPr>
      <xdr:spPr>
        <a:xfrm>
          <a:off x="19494500" y="1068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101346</xdr:rowOff>
    </xdr:from>
    <xdr:to>
      <xdr:col>107</xdr:col>
      <xdr:colOff>50800</xdr:colOff>
      <xdr:row>62</xdr:row>
      <xdr:rowOff>108204</xdr:rowOff>
    </xdr:to>
    <xdr:cxnSp macro="">
      <xdr:nvCxnSpPr>
        <xdr:cNvPr id="618" name="直線コネクタ 617">
          <a:extLst>
            <a:ext uri="{FF2B5EF4-FFF2-40B4-BE49-F238E27FC236}">
              <a16:creationId xmlns:a16="http://schemas.microsoft.com/office/drawing/2014/main" id="{84E19A45-97B5-4480-A986-7F2EF0201D93}"/>
            </a:ext>
          </a:extLst>
        </xdr:cNvPr>
        <xdr:cNvCxnSpPr/>
      </xdr:nvCxnSpPr>
      <xdr:spPr>
        <a:xfrm flipV="1">
          <a:off x="19545300" y="107312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65659</xdr:rowOff>
    </xdr:from>
    <xdr:to>
      <xdr:col>98</xdr:col>
      <xdr:colOff>38100</xdr:colOff>
      <xdr:row>62</xdr:row>
      <xdr:rowOff>167259</xdr:rowOff>
    </xdr:to>
    <xdr:sp macro="" textlink="">
      <xdr:nvSpPr>
        <xdr:cNvPr id="619" name="楕円 618">
          <a:extLst>
            <a:ext uri="{FF2B5EF4-FFF2-40B4-BE49-F238E27FC236}">
              <a16:creationId xmlns:a16="http://schemas.microsoft.com/office/drawing/2014/main" id="{6DDE3857-684C-42CC-87FE-F9DBE1BBC74D}"/>
            </a:ext>
          </a:extLst>
        </xdr:cNvPr>
        <xdr:cNvSpPr/>
      </xdr:nvSpPr>
      <xdr:spPr>
        <a:xfrm>
          <a:off x="18605500" y="106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108204</xdr:rowOff>
    </xdr:from>
    <xdr:to>
      <xdr:col>102</xdr:col>
      <xdr:colOff>114300</xdr:colOff>
      <xdr:row>62</xdr:row>
      <xdr:rowOff>116459</xdr:rowOff>
    </xdr:to>
    <xdr:cxnSp macro="">
      <xdr:nvCxnSpPr>
        <xdr:cNvPr id="620" name="直線コネクタ 619">
          <a:extLst>
            <a:ext uri="{FF2B5EF4-FFF2-40B4-BE49-F238E27FC236}">
              <a16:creationId xmlns:a16="http://schemas.microsoft.com/office/drawing/2014/main" id="{3AD11946-4795-41C3-A4F4-B1B963A07328}"/>
            </a:ext>
          </a:extLst>
        </xdr:cNvPr>
        <xdr:cNvCxnSpPr/>
      </xdr:nvCxnSpPr>
      <xdr:spPr>
        <a:xfrm flipV="1">
          <a:off x="18656300" y="10738104"/>
          <a:ext cx="889000" cy="8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621" name="n_1aveValue【学校施設】&#10;一人当たり面積">
          <a:extLst>
            <a:ext uri="{FF2B5EF4-FFF2-40B4-BE49-F238E27FC236}">
              <a16:creationId xmlns:a16="http://schemas.microsoft.com/office/drawing/2014/main" id="{25422300-4010-47F0-AA38-7AC2A2EE2674}"/>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622" name="n_2aveValue【学校施設】&#10;一人当たり面積">
          <a:extLst>
            <a:ext uri="{FF2B5EF4-FFF2-40B4-BE49-F238E27FC236}">
              <a16:creationId xmlns:a16="http://schemas.microsoft.com/office/drawing/2014/main" id="{FC88CF9F-D5B0-4B9A-8F1E-6637149AB7F7}"/>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623" name="n_3aveValue【学校施設】&#10;一人当たり面積">
          <a:extLst>
            <a:ext uri="{FF2B5EF4-FFF2-40B4-BE49-F238E27FC236}">
              <a16:creationId xmlns:a16="http://schemas.microsoft.com/office/drawing/2014/main" id="{A950D048-9275-4B51-87BB-56A343214143}"/>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4" name="n_4aveValue【学校施設】&#10;一人当たり面積">
          <a:extLst>
            <a:ext uri="{FF2B5EF4-FFF2-40B4-BE49-F238E27FC236}">
              <a16:creationId xmlns:a16="http://schemas.microsoft.com/office/drawing/2014/main" id="{A6906BF7-1295-41F1-8901-998C70D511BC}"/>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66692</xdr:rowOff>
    </xdr:from>
    <xdr:ext cx="469744" cy="259045"/>
    <xdr:sp macro="" textlink="">
      <xdr:nvSpPr>
        <xdr:cNvPr id="625" name="n_1mainValue【学校施設】&#10;一人当たり面積">
          <a:extLst>
            <a:ext uri="{FF2B5EF4-FFF2-40B4-BE49-F238E27FC236}">
              <a16:creationId xmlns:a16="http://schemas.microsoft.com/office/drawing/2014/main" id="{69024D2F-4DE5-4A33-996F-FB972E8CCEA7}"/>
            </a:ext>
          </a:extLst>
        </xdr:cNvPr>
        <xdr:cNvSpPr txBox="1"/>
      </xdr:nvSpPr>
      <xdr:spPr>
        <a:xfrm>
          <a:off x="21075727" y="10696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143273</xdr:rowOff>
    </xdr:from>
    <xdr:ext cx="469744" cy="259045"/>
    <xdr:sp macro="" textlink="">
      <xdr:nvSpPr>
        <xdr:cNvPr id="626" name="n_2mainValue【学校施設】&#10;一人当たり面積">
          <a:extLst>
            <a:ext uri="{FF2B5EF4-FFF2-40B4-BE49-F238E27FC236}">
              <a16:creationId xmlns:a16="http://schemas.microsoft.com/office/drawing/2014/main" id="{451089B1-58E6-4358-B4CB-AD9AD6E9175A}"/>
            </a:ext>
          </a:extLst>
        </xdr:cNvPr>
        <xdr:cNvSpPr txBox="1"/>
      </xdr:nvSpPr>
      <xdr:spPr>
        <a:xfrm>
          <a:off x="20199427" y="10773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150131</xdr:rowOff>
    </xdr:from>
    <xdr:ext cx="469744" cy="259045"/>
    <xdr:sp macro="" textlink="">
      <xdr:nvSpPr>
        <xdr:cNvPr id="627" name="n_3mainValue【学校施設】&#10;一人当たり面積">
          <a:extLst>
            <a:ext uri="{FF2B5EF4-FFF2-40B4-BE49-F238E27FC236}">
              <a16:creationId xmlns:a16="http://schemas.microsoft.com/office/drawing/2014/main" id="{39A89ACC-A231-493C-9626-A4F8EA35F32E}"/>
            </a:ext>
          </a:extLst>
        </xdr:cNvPr>
        <xdr:cNvSpPr txBox="1"/>
      </xdr:nvSpPr>
      <xdr:spPr>
        <a:xfrm>
          <a:off x="19310427" y="10780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158386</xdr:rowOff>
    </xdr:from>
    <xdr:ext cx="469744" cy="259045"/>
    <xdr:sp macro="" textlink="">
      <xdr:nvSpPr>
        <xdr:cNvPr id="628" name="n_4mainValue【学校施設】&#10;一人当たり面積">
          <a:extLst>
            <a:ext uri="{FF2B5EF4-FFF2-40B4-BE49-F238E27FC236}">
              <a16:creationId xmlns:a16="http://schemas.microsoft.com/office/drawing/2014/main" id="{86BF4728-9ED7-4AA1-ADCD-C2D52DC233E5}"/>
            </a:ext>
          </a:extLst>
        </xdr:cNvPr>
        <xdr:cNvSpPr txBox="1"/>
      </xdr:nvSpPr>
      <xdr:spPr>
        <a:xfrm>
          <a:off x="18421427" y="10788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9" name="正方形/長方形 628">
          <a:extLst>
            <a:ext uri="{FF2B5EF4-FFF2-40B4-BE49-F238E27FC236}">
              <a16:creationId xmlns:a16="http://schemas.microsoft.com/office/drawing/2014/main" id="{622F1323-8902-4F1A-BE4B-2879F67E078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0" name="正方形/長方形 629">
          <a:extLst>
            <a:ext uri="{FF2B5EF4-FFF2-40B4-BE49-F238E27FC236}">
              <a16:creationId xmlns:a16="http://schemas.microsoft.com/office/drawing/2014/main" id="{C1440ED4-EDB6-44AE-BFBE-F025E70D44C7}"/>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1" name="正方形/長方形 630">
          <a:extLst>
            <a:ext uri="{FF2B5EF4-FFF2-40B4-BE49-F238E27FC236}">
              <a16:creationId xmlns:a16="http://schemas.microsoft.com/office/drawing/2014/main" id="{96143DF3-7F82-425E-AD1A-BBE85AB97D1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2" name="正方形/長方形 631">
          <a:extLst>
            <a:ext uri="{FF2B5EF4-FFF2-40B4-BE49-F238E27FC236}">
              <a16:creationId xmlns:a16="http://schemas.microsoft.com/office/drawing/2014/main" id="{7278CDCD-B9AB-49C9-90B6-582CBA9D93D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3" name="正方形/長方形 632">
          <a:extLst>
            <a:ext uri="{FF2B5EF4-FFF2-40B4-BE49-F238E27FC236}">
              <a16:creationId xmlns:a16="http://schemas.microsoft.com/office/drawing/2014/main" id="{3558A98D-2877-4490-8E42-87263E833CF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4" name="正方形/長方形 633">
          <a:extLst>
            <a:ext uri="{FF2B5EF4-FFF2-40B4-BE49-F238E27FC236}">
              <a16:creationId xmlns:a16="http://schemas.microsoft.com/office/drawing/2014/main" id="{A8DB0538-E27A-4E8C-B809-521A37A517F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5" name="正方形/長方形 634">
          <a:extLst>
            <a:ext uri="{FF2B5EF4-FFF2-40B4-BE49-F238E27FC236}">
              <a16:creationId xmlns:a16="http://schemas.microsoft.com/office/drawing/2014/main" id="{F5332B3E-D151-4C16-BC8C-9336BB003C0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6" name="正方形/長方形 635">
          <a:extLst>
            <a:ext uri="{FF2B5EF4-FFF2-40B4-BE49-F238E27FC236}">
              <a16:creationId xmlns:a16="http://schemas.microsoft.com/office/drawing/2014/main" id="{08C10BD7-BDD3-4677-9B87-ED062EAC2D7F}"/>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7" name="正方形/長方形 636">
          <a:extLst>
            <a:ext uri="{FF2B5EF4-FFF2-40B4-BE49-F238E27FC236}">
              <a16:creationId xmlns:a16="http://schemas.microsoft.com/office/drawing/2014/main" id="{1E8CDE57-EF44-4123-99C2-25DD3DED7FF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8" name="正方形/長方形 637">
          <a:extLst>
            <a:ext uri="{FF2B5EF4-FFF2-40B4-BE49-F238E27FC236}">
              <a16:creationId xmlns:a16="http://schemas.microsoft.com/office/drawing/2014/main" id="{A58C293E-0DF2-41CF-809C-86D6DE31BC61}"/>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9" name="正方形/長方形 638">
          <a:extLst>
            <a:ext uri="{FF2B5EF4-FFF2-40B4-BE49-F238E27FC236}">
              <a16:creationId xmlns:a16="http://schemas.microsoft.com/office/drawing/2014/main" id="{3CFBF6CA-BB5D-4725-9F93-0A1FF002439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0" name="正方形/長方形 639">
          <a:extLst>
            <a:ext uri="{FF2B5EF4-FFF2-40B4-BE49-F238E27FC236}">
              <a16:creationId xmlns:a16="http://schemas.microsoft.com/office/drawing/2014/main" id="{8CEAE6D0-94AE-499A-AAAD-EB2DBD8638F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1" name="正方形/長方形 640">
          <a:extLst>
            <a:ext uri="{FF2B5EF4-FFF2-40B4-BE49-F238E27FC236}">
              <a16:creationId xmlns:a16="http://schemas.microsoft.com/office/drawing/2014/main" id="{E16B1DA1-590E-4EB6-9800-C5DD21B4C2B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2" name="正方形/長方形 641">
          <a:extLst>
            <a:ext uri="{FF2B5EF4-FFF2-40B4-BE49-F238E27FC236}">
              <a16:creationId xmlns:a16="http://schemas.microsoft.com/office/drawing/2014/main" id="{43B56570-F1E4-4DFE-B509-8687F84F0BD5}"/>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3" name="正方形/長方形 642">
          <a:extLst>
            <a:ext uri="{FF2B5EF4-FFF2-40B4-BE49-F238E27FC236}">
              <a16:creationId xmlns:a16="http://schemas.microsoft.com/office/drawing/2014/main" id="{16D933A0-D785-4B66-BDF4-EF2280D00ADA}"/>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4" name="正方形/長方形 643">
          <a:extLst>
            <a:ext uri="{FF2B5EF4-FFF2-40B4-BE49-F238E27FC236}">
              <a16:creationId xmlns:a16="http://schemas.microsoft.com/office/drawing/2014/main" id="{CB9E3CFB-3E61-4003-BE90-8B92CEB06918}"/>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5" name="正方形/長方形 644">
          <a:extLst>
            <a:ext uri="{FF2B5EF4-FFF2-40B4-BE49-F238E27FC236}">
              <a16:creationId xmlns:a16="http://schemas.microsoft.com/office/drawing/2014/main" id="{B8B9CCC0-A19F-47AF-A0FF-62CC43C1931D}"/>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6" name="正方形/長方形 645">
          <a:extLst>
            <a:ext uri="{FF2B5EF4-FFF2-40B4-BE49-F238E27FC236}">
              <a16:creationId xmlns:a16="http://schemas.microsoft.com/office/drawing/2014/main" id="{DF434202-1A31-45F4-84CE-7117C35735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7" name="正方形/長方形 646">
          <a:extLst>
            <a:ext uri="{FF2B5EF4-FFF2-40B4-BE49-F238E27FC236}">
              <a16:creationId xmlns:a16="http://schemas.microsoft.com/office/drawing/2014/main" id="{3C1081C7-42AE-4400-92AF-32C146D9508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8" name="正方形/長方形 647">
          <a:extLst>
            <a:ext uri="{FF2B5EF4-FFF2-40B4-BE49-F238E27FC236}">
              <a16:creationId xmlns:a16="http://schemas.microsoft.com/office/drawing/2014/main" id="{8D910C95-7416-40A7-85DD-868EE29AAA93}"/>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9" name="正方形/長方形 648">
          <a:extLst>
            <a:ext uri="{FF2B5EF4-FFF2-40B4-BE49-F238E27FC236}">
              <a16:creationId xmlns:a16="http://schemas.microsoft.com/office/drawing/2014/main" id="{03EDDF0B-BFF5-475D-B106-1778A49AE28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0" name="正方形/長方形 649">
          <a:extLst>
            <a:ext uri="{FF2B5EF4-FFF2-40B4-BE49-F238E27FC236}">
              <a16:creationId xmlns:a16="http://schemas.microsoft.com/office/drawing/2014/main" id="{1D3F0BED-6BE0-43E8-987E-75D9F51F7253}"/>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1" name="正方形/長方形 650">
          <a:extLst>
            <a:ext uri="{FF2B5EF4-FFF2-40B4-BE49-F238E27FC236}">
              <a16:creationId xmlns:a16="http://schemas.microsoft.com/office/drawing/2014/main" id="{0603A60C-E44A-49D9-8311-F6EC3EC4EEBC}"/>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2" name="正方形/長方形 651">
          <a:extLst>
            <a:ext uri="{FF2B5EF4-FFF2-40B4-BE49-F238E27FC236}">
              <a16:creationId xmlns:a16="http://schemas.microsoft.com/office/drawing/2014/main" id="{9B11FB14-7998-46A0-A5F8-B64CC19AC5AA}"/>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3" name="テキスト ボックス 652">
          <a:extLst>
            <a:ext uri="{FF2B5EF4-FFF2-40B4-BE49-F238E27FC236}">
              <a16:creationId xmlns:a16="http://schemas.microsoft.com/office/drawing/2014/main" id="{BE1D11B9-5EB6-4FF4-AC60-202D4D3F305B}"/>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4" name="直線コネクタ 653">
          <a:extLst>
            <a:ext uri="{FF2B5EF4-FFF2-40B4-BE49-F238E27FC236}">
              <a16:creationId xmlns:a16="http://schemas.microsoft.com/office/drawing/2014/main" id="{5BA3218A-4B83-4F14-A9B5-1CAAAF25D5A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5" name="テキスト ボックス 654">
          <a:extLst>
            <a:ext uri="{FF2B5EF4-FFF2-40B4-BE49-F238E27FC236}">
              <a16:creationId xmlns:a16="http://schemas.microsoft.com/office/drawing/2014/main" id="{D5329380-D7A7-4B50-A133-672C93D27BD9}"/>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6" name="直線コネクタ 655">
          <a:extLst>
            <a:ext uri="{FF2B5EF4-FFF2-40B4-BE49-F238E27FC236}">
              <a16:creationId xmlns:a16="http://schemas.microsoft.com/office/drawing/2014/main" id="{E30568FC-C6F6-460B-B959-3F0A172DE86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7" name="テキスト ボックス 656">
          <a:extLst>
            <a:ext uri="{FF2B5EF4-FFF2-40B4-BE49-F238E27FC236}">
              <a16:creationId xmlns:a16="http://schemas.microsoft.com/office/drawing/2014/main" id="{0EC25049-C68B-40F5-8D24-4260E650381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8" name="直線コネクタ 657">
          <a:extLst>
            <a:ext uri="{FF2B5EF4-FFF2-40B4-BE49-F238E27FC236}">
              <a16:creationId xmlns:a16="http://schemas.microsoft.com/office/drawing/2014/main" id="{DE65B180-3E64-4653-9101-0C8319BA38AC}"/>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9" name="テキスト ボックス 658">
          <a:extLst>
            <a:ext uri="{FF2B5EF4-FFF2-40B4-BE49-F238E27FC236}">
              <a16:creationId xmlns:a16="http://schemas.microsoft.com/office/drawing/2014/main" id="{3CACEA28-1CFA-42A5-83D6-F8CB9E3EE166}"/>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60" name="直線コネクタ 659">
          <a:extLst>
            <a:ext uri="{FF2B5EF4-FFF2-40B4-BE49-F238E27FC236}">
              <a16:creationId xmlns:a16="http://schemas.microsoft.com/office/drawing/2014/main" id="{658A7DB2-F568-4C74-9D7E-5A958D5C8062}"/>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61" name="テキスト ボックス 660">
          <a:extLst>
            <a:ext uri="{FF2B5EF4-FFF2-40B4-BE49-F238E27FC236}">
              <a16:creationId xmlns:a16="http://schemas.microsoft.com/office/drawing/2014/main" id="{D47D4B99-E3C2-4BCE-B1ED-FA80C97D286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62" name="直線コネクタ 661">
          <a:extLst>
            <a:ext uri="{FF2B5EF4-FFF2-40B4-BE49-F238E27FC236}">
              <a16:creationId xmlns:a16="http://schemas.microsoft.com/office/drawing/2014/main" id="{DCAFC920-3049-4543-B684-D4E5D2C001AC}"/>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63" name="テキスト ボックス 662">
          <a:extLst>
            <a:ext uri="{FF2B5EF4-FFF2-40B4-BE49-F238E27FC236}">
              <a16:creationId xmlns:a16="http://schemas.microsoft.com/office/drawing/2014/main" id="{290941B9-4501-47B0-8CD8-697F57925C8B}"/>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4" name="直線コネクタ 663">
          <a:extLst>
            <a:ext uri="{FF2B5EF4-FFF2-40B4-BE49-F238E27FC236}">
              <a16:creationId xmlns:a16="http://schemas.microsoft.com/office/drawing/2014/main" id="{7D284D69-B997-403A-898D-57084DB5EAD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5" name="テキスト ボックス 664">
          <a:extLst>
            <a:ext uri="{FF2B5EF4-FFF2-40B4-BE49-F238E27FC236}">
              <a16:creationId xmlns:a16="http://schemas.microsoft.com/office/drawing/2014/main" id="{1D47F081-1055-4E50-96F9-281536B55584}"/>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F7D2C26B-93AB-47A0-9CA9-5DDF2CF589E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7" name="テキスト ボックス 666">
          <a:extLst>
            <a:ext uri="{FF2B5EF4-FFF2-40B4-BE49-F238E27FC236}">
              <a16:creationId xmlns:a16="http://schemas.microsoft.com/office/drawing/2014/main" id="{49A07389-05CC-47BD-B12E-9CCEBDBC089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公民館】&#10;有形固定資産減価償却率グラフ枠">
          <a:extLst>
            <a:ext uri="{FF2B5EF4-FFF2-40B4-BE49-F238E27FC236}">
              <a16:creationId xmlns:a16="http://schemas.microsoft.com/office/drawing/2014/main" id="{EC67103C-A8E2-480F-9016-9965439FDCE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669" name="直線コネクタ 668">
          <a:extLst>
            <a:ext uri="{FF2B5EF4-FFF2-40B4-BE49-F238E27FC236}">
              <a16:creationId xmlns:a16="http://schemas.microsoft.com/office/drawing/2014/main" id="{BD2E3569-48E4-453C-B22F-E8BCFA2D5F83}"/>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70" name="【公民館】&#10;有形固定資産減価償却率最小値テキスト">
          <a:extLst>
            <a:ext uri="{FF2B5EF4-FFF2-40B4-BE49-F238E27FC236}">
              <a16:creationId xmlns:a16="http://schemas.microsoft.com/office/drawing/2014/main" id="{8B7B1251-2F29-4CF9-8834-55DC71ED4F2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71" name="直線コネクタ 670">
          <a:extLst>
            <a:ext uri="{FF2B5EF4-FFF2-40B4-BE49-F238E27FC236}">
              <a16:creationId xmlns:a16="http://schemas.microsoft.com/office/drawing/2014/main" id="{9E8A128C-794F-43FD-9F7E-ADD1123063DE}"/>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672" name="【公民館】&#10;有形固定資産減価償却率最大値テキスト">
          <a:extLst>
            <a:ext uri="{FF2B5EF4-FFF2-40B4-BE49-F238E27FC236}">
              <a16:creationId xmlns:a16="http://schemas.microsoft.com/office/drawing/2014/main" id="{FCE82B9E-C9D7-4A17-AA73-5C1897B8B9A1}"/>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673" name="直線コネクタ 672">
          <a:extLst>
            <a:ext uri="{FF2B5EF4-FFF2-40B4-BE49-F238E27FC236}">
              <a16:creationId xmlns:a16="http://schemas.microsoft.com/office/drawing/2014/main" id="{71120EC9-41B3-4B97-A991-CFB46A6C0418}"/>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674" name="【公民館】&#10;有形固定資産減価償却率平均値テキスト">
          <a:extLst>
            <a:ext uri="{FF2B5EF4-FFF2-40B4-BE49-F238E27FC236}">
              <a16:creationId xmlns:a16="http://schemas.microsoft.com/office/drawing/2014/main" id="{907FFA13-AB2B-44F5-9E1B-E154C75626A2}"/>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675" name="フローチャート: 判断 674">
          <a:extLst>
            <a:ext uri="{FF2B5EF4-FFF2-40B4-BE49-F238E27FC236}">
              <a16:creationId xmlns:a16="http://schemas.microsoft.com/office/drawing/2014/main" id="{E5AA3620-A33C-4508-91F8-066D281BDE4E}"/>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676" name="フローチャート: 判断 675">
          <a:extLst>
            <a:ext uri="{FF2B5EF4-FFF2-40B4-BE49-F238E27FC236}">
              <a16:creationId xmlns:a16="http://schemas.microsoft.com/office/drawing/2014/main" id="{1B9F2E54-7C58-45F0-B535-9C3CE4427493}"/>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677" name="フローチャート: 判断 676">
          <a:extLst>
            <a:ext uri="{FF2B5EF4-FFF2-40B4-BE49-F238E27FC236}">
              <a16:creationId xmlns:a16="http://schemas.microsoft.com/office/drawing/2014/main" id="{ADEF7C93-5795-4463-B3E2-2CB45FDD11EC}"/>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678" name="フローチャート: 判断 677">
          <a:extLst>
            <a:ext uri="{FF2B5EF4-FFF2-40B4-BE49-F238E27FC236}">
              <a16:creationId xmlns:a16="http://schemas.microsoft.com/office/drawing/2014/main" id="{19419DA9-13A4-4DF6-B225-2D2D992F2BD9}"/>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679" name="フローチャート: 判断 678">
          <a:extLst>
            <a:ext uri="{FF2B5EF4-FFF2-40B4-BE49-F238E27FC236}">
              <a16:creationId xmlns:a16="http://schemas.microsoft.com/office/drawing/2014/main" id="{0237B2FF-B3E5-4926-9EE0-E8265410CA52}"/>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1AD5939A-19B1-486D-8F4A-2F5003D0C59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CEC110B8-048A-4F9C-9AC5-646EA3F7C4D6}"/>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ED4FD0CA-955E-43BB-ADBB-553931843D52}"/>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F9CC0761-192B-4FFC-AB47-EBCB60C72518}"/>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4" name="テキスト ボックス 683">
          <a:extLst>
            <a:ext uri="{FF2B5EF4-FFF2-40B4-BE49-F238E27FC236}">
              <a16:creationId xmlns:a16="http://schemas.microsoft.com/office/drawing/2014/main" id="{81D58806-A944-4E5E-9D19-9C9BE8FD3DC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122555</xdr:rowOff>
    </xdr:from>
    <xdr:to>
      <xdr:col>85</xdr:col>
      <xdr:colOff>177800</xdr:colOff>
      <xdr:row>108</xdr:row>
      <xdr:rowOff>52705</xdr:rowOff>
    </xdr:to>
    <xdr:sp macro="" textlink="">
      <xdr:nvSpPr>
        <xdr:cNvPr id="685" name="楕円 684">
          <a:extLst>
            <a:ext uri="{FF2B5EF4-FFF2-40B4-BE49-F238E27FC236}">
              <a16:creationId xmlns:a16="http://schemas.microsoft.com/office/drawing/2014/main" id="{84A00AD7-F0C5-4FCE-A80E-6E89555F1E67}"/>
            </a:ext>
          </a:extLst>
        </xdr:cNvPr>
        <xdr:cNvSpPr/>
      </xdr:nvSpPr>
      <xdr:spPr>
        <a:xfrm>
          <a:off x="16268700" y="1846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100982</xdr:rowOff>
    </xdr:from>
    <xdr:ext cx="405111" cy="259045"/>
    <xdr:sp macro="" textlink="">
      <xdr:nvSpPr>
        <xdr:cNvPr id="686" name="【公民館】&#10;有形固定資産減価償却率該当値テキスト">
          <a:extLst>
            <a:ext uri="{FF2B5EF4-FFF2-40B4-BE49-F238E27FC236}">
              <a16:creationId xmlns:a16="http://schemas.microsoft.com/office/drawing/2014/main" id="{74228469-4932-4DEB-A973-98B3EAD8646C}"/>
            </a:ext>
          </a:extLst>
        </xdr:cNvPr>
        <xdr:cNvSpPr txBox="1"/>
      </xdr:nvSpPr>
      <xdr:spPr>
        <a:xfrm>
          <a:off x="16357600" y="184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101600</xdr:rowOff>
    </xdr:from>
    <xdr:to>
      <xdr:col>81</xdr:col>
      <xdr:colOff>101600</xdr:colOff>
      <xdr:row>109</xdr:row>
      <xdr:rowOff>31750</xdr:rowOff>
    </xdr:to>
    <xdr:sp macro="" textlink="">
      <xdr:nvSpPr>
        <xdr:cNvPr id="687" name="楕円 686">
          <a:extLst>
            <a:ext uri="{FF2B5EF4-FFF2-40B4-BE49-F238E27FC236}">
              <a16:creationId xmlns:a16="http://schemas.microsoft.com/office/drawing/2014/main" id="{CD7B78CC-87F1-4812-8B7C-3CB43AAE6311}"/>
            </a:ext>
          </a:extLst>
        </xdr:cNvPr>
        <xdr:cNvSpPr/>
      </xdr:nvSpPr>
      <xdr:spPr>
        <a:xfrm>
          <a:off x="15430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108</xdr:row>
      <xdr:rowOff>1905</xdr:rowOff>
    </xdr:from>
    <xdr:to>
      <xdr:col>85</xdr:col>
      <xdr:colOff>127000</xdr:colOff>
      <xdr:row>108</xdr:row>
      <xdr:rowOff>152400</xdr:rowOff>
    </xdr:to>
    <xdr:cxnSp macro="">
      <xdr:nvCxnSpPr>
        <xdr:cNvPr id="688" name="直線コネクタ 687">
          <a:extLst>
            <a:ext uri="{FF2B5EF4-FFF2-40B4-BE49-F238E27FC236}">
              <a16:creationId xmlns:a16="http://schemas.microsoft.com/office/drawing/2014/main" id="{6434A86F-F399-42B6-B5C8-DB0A25A34073}"/>
            </a:ext>
          </a:extLst>
        </xdr:cNvPr>
        <xdr:cNvCxnSpPr/>
      </xdr:nvCxnSpPr>
      <xdr:spPr>
        <a:xfrm flipV="1">
          <a:off x="15481300" y="18518505"/>
          <a:ext cx="8382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101600</xdr:rowOff>
    </xdr:from>
    <xdr:to>
      <xdr:col>76</xdr:col>
      <xdr:colOff>165100</xdr:colOff>
      <xdr:row>109</xdr:row>
      <xdr:rowOff>31750</xdr:rowOff>
    </xdr:to>
    <xdr:sp macro="" textlink="">
      <xdr:nvSpPr>
        <xdr:cNvPr id="689" name="楕円 688">
          <a:extLst>
            <a:ext uri="{FF2B5EF4-FFF2-40B4-BE49-F238E27FC236}">
              <a16:creationId xmlns:a16="http://schemas.microsoft.com/office/drawing/2014/main" id="{2DB50136-D08F-4679-BBC1-1CE8E13960CB}"/>
            </a:ext>
          </a:extLst>
        </xdr:cNvPr>
        <xdr:cNvSpPr/>
      </xdr:nvSpPr>
      <xdr:spPr>
        <a:xfrm>
          <a:off x="14541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152400</xdr:rowOff>
    </xdr:from>
    <xdr:to>
      <xdr:col>81</xdr:col>
      <xdr:colOff>50800</xdr:colOff>
      <xdr:row>108</xdr:row>
      <xdr:rowOff>152400</xdr:rowOff>
    </xdr:to>
    <xdr:cxnSp macro="">
      <xdr:nvCxnSpPr>
        <xdr:cNvPr id="690" name="直線コネクタ 689">
          <a:extLst>
            <a:ext uri="{FF2B5EF4-FFF2-40B4-BE49-F238E27FC236}">
              <a16:creationId xmlns:a16="http://schemas.microsoft.com/office/drawing/2014/main" id="{796A303E-3222-494E-9212-08588D212E03}"/>
            </a:ext>
          </a:extLst>
        </xdr:cNvPr>
        <xdr:cNvCxnSpPr/>
      </xdr:nvCxnSpPr>
      <xdr:spPr>
        <a:xfrm>
          <a:off x="14592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101600</xdr:rowOff>
    </xdr:from>
    <xdr:to>
      <xdr:col>72</xdr:col>
      <xdr:colOff>38100</xdr:colOff>
      <xdr:row>109</xdr:row>
      <xdr:rowOff>31750</xdr:rowOff>
    </xdr:to>
    <xdr:sp macro="" textlink="">
      <xdr:nvSpPr>
        <xdr:cNvPr id="691" name="楕円 690">
          <a:extLst>
            <a:ext uri="{FF2B5EF4-FFF2-40B4-BE49-F238E27FC236}">
              <a16:creationId xmlns:a16="http://schemas.microsoft.com/office/drawing/2014/main" id="{343F08B8-1C45-42BE-AD48-EE9E3388B0F5}"/>
            </a:ext>
          </a:extLst>
        </xdr:cNvPr>
        <xdr:cNvSpPr/>
      </xdr:nvSpPr>
      <xdr:spPr>
        <a:xfrm>
          <a:off x="13652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152400</xdr:rowOff>
    </xdr:from>
    <xdr:to>
      <xdr:col>76</xdr:col>
      <xdr:colOff>114300</xdr:colOff>
      <xdr:row>108</xdr:row>
      <xdr:rowOff>152400</xdr:rowOff>
    </xdr:to>
    <xdr:cxnSp macro="">
      <xdr:nvCxnSpPr>
        <xdr:cNvPr id="692" name="直線コネクタ 691">
          <a:extLst>
            <a:ext uri="{FF2B5EF4-FFF2-40B4-BE49-F238E27FC236}">
              <a16:creationId xmlns:a16="http://schemas.microsoft.com/office/drawing/2014/main" id="{0C0B4843-E501-4545-92C6-C3F62850B392}"/>
            </a:ext>
          </a:extLst>
        </xdr:cNvPr>
        <xdr:cNvCxnSpPr/>
      </xdr:nvCxnSpPr>
      <xdr:spPr>
        <a:xfrm>
          <a:off x="13703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101600</xdr:rowOff>
    </xdr:from>
    <xdr:to>
      <xdr:col>67</xdr:col>
      <xdr:colOff>101600</xdr:colOff>
      <xdr:row>109</xdr:row>
      <xdr:rowOff>31750</xdr:rowOff>
    </xdr:to>
    <xdr:sp macro="" textlink="">
      <xdr:nvSpPr>
        <xdr:cNvPr id="693" name="楕円 692">
          <a:extLst>
            <a:ext uri="{FF2B5EF4-FFF2-40B4-BE49-F238E27FC236}">
              <a16:creationId xmlns:a16="http://schemas.microsoft.com/office/drawing/2014/main" id="{AC367E91-9FB7-4AB1-A0E0-192158EC0FFE}"/>
            </a:ext>
          </a:extLst>
        </xdr:cNvPr>
        <xdr:cNvSpPr/>
      </xdr:nvSpPr>
      <xdr:spPr>
        <a:xfrm>
          <a:off x="12763500" y="186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152400</xdr:rowOff>
    </xdr:from>
    <xdr:to>
      <xdr:col>71</xdr:col>
      <xdr:colOff>177800</xdr:colOff>
      <xdr:row>108</xdr:row>
      <xdr:rowOff>152400</xdr:rowOff>
    </xdr:to>
    <xdr:cxnSp macro="">
      <xdr:nvCxnSpPr>
        <xdr:cNvPr id="694" name="直線コネクタ 693">
          <a:extLst>
            <a:ext uri="{FF2B5EF4-FFF2-40B4-BE49-F238E27FC236}">
              <a16:creationId xmlns:a16="http://schemas.microsoft.com/office/drawing/2014/main" id="{A99E85C7-5EE4-4546-85F9-DFBF486D43A1}"/>
            </a:ext>
          </a:extLst>
        </xdr:cNvPr>
        <xdr:cNvCxnSpPr/>
      </xdr:nvCxnSpPr>
      <xdr:spPr>
        <a:xfrm>
          <a:off x="12814300" y="1866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695" name="n_1aveValue【公民館】&#10;有形固定資産減価償却率">
          <a:extLst>
            <a:ext uri="{FF2B5EF4-FFF2-40B4-BE49-F238E27FC236}">
              <a16:creationId xmlns:a16="http://schemas.microsoft.com/office/drawing/2014/main" id="{B9B21CFB-F0F3-4712-A3AE-765A45BF3A51}"/>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696" name="n_2aveValue【公民館】&#10;有形固定資産減価償却率">
          <a:extLst>
            <a:ext uri="{FF2B5EF4-FFF2-40B4-BE49-F238E27FC236}">
              <a16:creationId xmlns:a16="http://schemas.microsoft.com/office/drawing/2014/main" id="{56D7708B-7732-44E7-A3D7-B031E4848F83}"/>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697" name="n_3aveValue【公民館】&#10;有形固定資産減価償却率">
          <a:extLst>
            <a:ext uri="{FF2B5EF4-FFF2-40B4-BE49-F238E27FC236}">
              <a16:creationId xmlns:a16="http://schemas.microsoft.com/office/drawing/2014/main" id="{D01942D4-4856-4DED-AEF2-1909043AAD82}"/>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698" name="n_4aveValue【公民館】&#10;有形固定資産減価償却率">
          <a:extLst>
            <a:ext uri="{FF2B5EF4-FFF2-40B4-BE49-F238E27FC236}">
              <a16:creationId xmlns:a16="http://schemas.microsoft.com/office/drawing/2014/main" id="{CCBFADDF-B1F4-4677-82A4-F8A6E5573608}"/>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109</xdr:row>
      <xdr:rowOff>22877</xdr:rowOff>
    </xdr:from>
    <xdr:ext cx="469744" cy="259045"/>
    <xdr:sp macro="" textlink="">
      <xdr:nvSpPr>
        <xdr:cNvPr id="699" name="n_1mainValue【公民館】&#10;有形固定資産減価償却率">
          <a:extLst>
            <a:ext uri="{FF2B5EF4-FFF2-40B4-BE49-F238E27FC236}">
              <a16:creationId xmlns:a16="http://schemas.microsoft.com/office/drawing/2014/main" id="{67162913-13B8-49DF-A019-E8B5DB2EFE0E}"/>
            </a:ext>
          </a:extLst>
        </xdr:cNvPr>
        <xdr:cNvSpPr txBox="1"/>
      </xdr:nvSpPr>
      <xdr:spPr>
        <a:xfrm>
          <a:off x="152337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22877</xdr:rowOff>
    </xdr:from>
    <xdr:ext cx="469744" cy="259045"/>
    <xdr:sp macro="" textlink="">
      <xdr:nvSpPr>
        <xdr:cNvPr id="700" name="n_2mainValue【公民館】&#10;有形固定資産減価償却率">
          <a:extLst>
            <a:ext uri="{FF2B5EF4-FFF2-40B4-BE49-F238E27FC236}">
              <a16:creationId xmlns:a16="http://schemas.microsoft.com/office/drawing/2014/main" id="{F37D35F5-CDE5-45BF-AF1A-FFD8830736C9}"/>
            </a:ext>
          </a:extLst>
        </xdr:cNvPr>
        <xdr:cNvSpPr txBox="1"/>
      </xdr:nvSpPr>
      <xdr:spPr>
        <a:xfrm>
          <a:off x="14357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22877</xdr:rowOff>
    </xdr:from>
    <xdr:ext cx="469744" cy="259045"/>
    <xdr:sp macro="" textlink="">
      <xdr:nvSpPr>
        <xdr:cNvPr id="701" name="n_3mainValue【公民館】&#10;有形固定資産減価償却率">
          <a:extLst>
            <a:ext uri="{FF2B5EF4-FFF2-40B4-BE49-F238E27FC236}">
              <a16:creationId xmlns:a16="http://schemas.microsoft.com/office/drawing/2014/main" id="{7C7B1243-7217-4BEB-B007-217C239750CC}"/>
            </a:ext>
          </a:extLst>
        </xdr:cNvPr>
        <xdr:cNvSpPr txBox="1"/>
      </xdr:nvSpPr>
      <xdr:spPr>
        <a:xfrm>
          <a:off x="13468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22877</xdr:rowOff>
    </xdr:from>
    <xdr:ext cx="469744" cy="259045"/>
    <xdr:sp macro="" textlink="">
      <xdr:nvSpPr>
        <xdr:cNvPr id="702" name="n_4mainValue【公民館】&#10;有形固定資産減価償却率">
          <a:extLst>
            <a:ext uri="{FF2B5EF4-FFF2-40B4-BE49-F238E27FC236}">
              <a16:creationId xmlns:a16="http://schemas.microsoft.com/office/drawing/2014/main" id="{4D99A359-9E65-4C4E-86EA-CF4317D74C92}"/>
            </a:ext>
          </a:extLst>
        </xdr:cNvPr>
        <xdr:cNvSpPr txBox="1"/>
      </xdr:nvSpPr>
      <xdr:spPr>
        <a:xfrm>
          <a:off x="12579427"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3" name="正方形/長方形 702">
          <a:extLst>
            <a:ext uri="{FF2B5EF4-FFF2-40B4-BE49-F238E27FC236}">
              <a16:creationId xmlns:a16="http://schemas.microsoft.com/office/drawing/2014/main" id="{59F5299F-1B77-4C91-A4BC-6296607E0A4C}"/>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4" name="正方形/長方形 703">
          <a:extLst>
            <a:ext uri="{FF2B5EF4-FFF2-40B4-BE49-F238E27FC236}">
              <a16:creationId xmlns:a16="http://schemas.microsoft.com/office/drawing/2014/main" id="{3716FFFB-70D8-4820-9C02-4C3C05B02ED5}"/>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5" name="正方形/長方形 704">
          <a:extLst>
            <a:ext uri="{FF2B5EF4-FFF2-40B4-BE49-F238E27FC236}">
              <a16:creationId xmlns:a16="http://schemas.microsoft.com/office/drawing/2014/main" id="{A3967404-FCDF-444C-9452-E888570AB4A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6" name="正方形/長方形 705">
          <a:extLst>
            <a:ext uri="{FF2B5EF4-FFF2-40B4-BE49-F238E27FC236}">
              <a16:creationId xmlns:a16="http://schemas.microsoft.com/office/drawing/2014/main" id="{0C126D62-84AD-43B6-9B83-AD0191380855}"/>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7" name="正方形/長方形 706">
          <a:extLst>
            <a:ext uri="{FF2B5EF4-FFF2-40B4-BE49-F238E27FC236}">
              <a16:creationId xmlns:a16="http://schemas.microsoft.com/office/drawing/2014/main" id="{C15D3E41-8337-44CE-B410-66AC8F5D080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8" name="正方形/長方形 707">
          <a:extLst>
            <a:ext uri="{FF2B5EF4-FFF2-40B4-BE49-F238E27FC236}">
              <a16:creationId xmlns:a16="http://schemas.microsoft.com/office/drawing/2014/main" id="{822F46B4-66D5-49AA-9EF1-F072420179E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9" name="正方形/長方形 708">
          <a:extLst>
            <a:ext uri="{FF2B5EF4-FFF2-40B4-BE49-F238E27FC236}">
              <a16:creationId xmlns:a16="http://schemas.microsoft.com/office/drawing/2014/main" id="{0BF1E177-3EF5-4144-9F0E-1AEB5F149E4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0" name="正方形/長方形 709">
          <a:extLst>
            <a:ext uri="{FF2B5EF4-FFF2-40B4-BE49-F238E27FC236}">
              <a16:creationId xmlns:a16="http://schemas.microsoft.com/office/drawing/2014/main" id="{747E9F47-827B-498C-BAB2-03F1ADACF5B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1" name="テキスト ボックス 710">
          <a:extLst>
            <a:ext uri="{FF2B5EF4-FFF2-40B4-BE49-F238E27FC236}">
              <a16:creationId xmlns:a16="http://schemas.microsoft.com/office/drawing/2014/main" id="{A9C66825-AC98-479C-B24E-66CF845967E8}"/>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2" name="直線コネクタ 711">
          <a:extLst>
            <a:ext uri="{FF2B5EF4-FFF2-40B4-BE49-F238E27FC236}">
              <a16:creationId xmlns:a16="http://schemas.microsoft.com/office/drawing/2014/main" id="{58FBF8D0-0517-41BE-883E-6099571A65AD}"/>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3" name="直線コネクタ 712">
          <a:extLst>
            <a:ext uri="{FF2B5EF4-FFF2-40B4-BE49-F238E27FC236}">
              <a16:creationId xmlns:a16="http://schemas.microsoft.com/office/drawing/2014/main" id="{5D697C20-D443-427F-8562-6D9F21A8A67E}"/>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4" name="テキスト ボックス 713">
          <a:extLst>
            <a:ext uri="{FF2B5EF4-FFF2-40B4-BE49-F238E27FC236}">
              <a16:creationId xmlns:a16="http://schemas.microsoft.com/office/drawing/2014/main" id="{B7CA7D16-12FD-4EDB-9FF9-CCA6BA9DED8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15" name="直線コネクタ 714">
          <a:extLst>
            <a:ext uri="{FF2B5EF4-FFF2-40B4-BE49-F238E27FC236}">
              <a16:creationId xmlns:a16="http://schemas.microsoft.com/office/drawing/2014/main" id="{05F0DBB6-4B6B-4CDF-BFC6-0862A82E2CED}"/>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6" name="テキスト ボックス 715">
          <a:extLst>
            <a:ext uri="{FF2B5EF4-FFF2-40B4-BE49-F238E27FC236}">
              <a16:creationId xmlns:a16="http://schemas.microsoft.com/office/drawing/2014/main" id="{7CB32DFF-DA82-479C-854F-EE32B951375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7" name="直線コネクタ 716">
          <a:extLst>
            <a:ext uri="{FF2B5EF4-FFF2-40B4-BE49-F238E27FC236}">
              <a16:creationId xmlns:a16="http://schemas.microsoft.com/office/drawing/2014/main" id="{B78A6D3F-907C-44A1-B089-01651AE80A9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8" name="テキスト ボックス 717">
          <a:extLst>
            <a:ext uri="{FF2B5EF4-FFF2-40B4-BE49-F238E27FC236}">
              <a16:creationId xmlns:a16="http://schemas.microsoft.com/office/drawing/2014/main" id="{04F3E8D5-D646-4667-80B8-211485E7A5B3}"/>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9" name="直線コネクタ 718">
          <a:extLst>
            <a:ext uri="{FF2B5EF4-FFF2-40B4-BE49-F238E27FC236}">
              <a16:creationId xmlns:a16="http://schemas.microsoft.com/office/drawing/2014/main" id="{BA043AE6-8F66-4AA7-B60A-32E3428DBC86}"/>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0" name="テキスト ボックス 719">
          <a:extLst>
            <a:ext uri="{FF2B5EF4-FFF2-40B4-BE49-F238E27FC236}">
              <a16:creationId xmlns:a16="http://schemas.microsoft.com/office/drawing/2014/main" id="{B31A3A8E-F36A-45D8-B6B2-175C0E9A3C53}"/>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1" name="直線コネクタ 720">
          <a:extLst>
            <a:ext uri="{FF2B5EF4-FFF2-40B4-BE49-F238E27FC236}">
              <a16:creationId xmlns:a16="http://schemas.microsoft.com/office/drawing/2014/main" id="{712F27DB-1B62-4D57-982C-0B0A7B378F4E}"/>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2" name="テキスト ボックス 721">
          <a:extLst>
            <a:ext uri="{FF2B5EF4-FFF2-40B4-BE49-F238E27FC236}">
              <a16:creationId xmlns:a16="http://schemas.microsoft.com/office/drawing/2014/main" id="{D8F67742-5335-412E-BC52-497A123F89A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3" name="直線コネクタ 722">
          <a:extLst>
            <a:ext uri="{FF2B5EF4-FFF2-40B4-BE49-F238E27FC236}">
              <a16:creationId xmlns:a16="http://schemas.microsoft.com/office/drawing/2014/main" id="{E8F1E6A5-83CB-458A-8483-D967C5AD9268}"/>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4" name="テキスト ボックス 723">
          <a:extLst>
            <a:ext uri="{FF2B5EF4-FFF2-40B4-BE49-F238E27FC236}">
              <a16:creationId xmlns:a16="http://schemas.microsoft.com/office/drawing/2014/main" id="{011515B5-C117-4D26-8061-3B3661FB3C99}"/>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5" name="【公民館】&#10;一人当たり面積グラフ枠">
          <a:extLst>
            <a:ext uri="{FF2B5EF4-FFF2-40B4-BE49-F238E27FC236}">
              <a16:creationId xmlns:a16="http://schemas.microsoft.com/office/drawing/2014/main" id="{DBF6EA3D-4CE7-4C97-AE7E-E5C78097AC8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726" name="直線コネクタ 725">
          <a:extLst>
            <a:ext uri="{FF2B5EF4-FFF2-40B4-BE49-F238E27FC236}">
              <a16:creationId xmlns:a16="http://schemas.microsoft.com/office/drawing/2014/main" id="{11B29456-A8F1-4D79-8709-29814ABDC299}"/>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727" name="【公民館】&#10;一人当たり面積最小値テキスト">
          <a:extLst>
            <a:ext uri="{FF2B5EF4-FFF2-40B4-BE49-F238E27FC236}">
              <a16:creationId xmlns:a16="http://schemas.microsoft.com/office/drawing/2014/main" id="{3090C1AA-0109-45BC-B09E-E6C4B282E345}"/>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728" name="直線コネクタ 727">
          <a:extLst>
            <a:ext uri="{FF2B5EF4-FFF2-40B4-BE49-F238E27FC236}">
              <a16:creationId xmlns:a16="http://schemas.microsoft.com/office/drawing/2014/main" id="{7BB3A867-3000-4869-98C3-BB181E12DB7A}"/>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729" name="【公民館】&#10;一人当たり面積最大値テキスト">
          <a:extLst>
            <a:ext uri="{FF2B5EF4-FFF2-40B4-BE49-F238E27FC236}">
              <a16:creationId xmlns:a16="http://schemas.microsoft.com/office/drawing/2014/main" id="{41386ACB-10C1-48C5-9DAC-B4B2E82E7C78}"/>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730" name="直線コネクタ 729">
          <a:extLst>
            <a:ext uri="{FF2B5EF4-FFF2-40B4-BE49-F238E27FC236}">
              <a16:creationId xmlns:a16="http://schemas.microsoft.com/office/drawing/2014/main" id="{F9DD0231-1315-4BB3-B59A-8E6ED825E211}"/>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108602</xdr:rowOff>
    </xdr:from>
    <xdr:ext cx="469744" cy="259045"/>
    <xdr:sp macro="" textlink="">
      <xdr:nvSpPr>
        <xdr:cNvPr id="731" name="【公民館】&#10;一人当たり面積平均値テキスト">
          <a:extLst>
            <a:ext uri="{FF2B5EF4-FFF2-40B4-BE49-F238E27FC236}">
              <a16:creationId xmlns:a16="http://schemas.microsoft.com/office/drawing/2014/main" id="{79140700-29F1-4848-AA78-951F830AC25A}"/>
            </a:ext>
          </a:extLst>
        </xdr:cNvPr>
        <xdr:cNvSpPr txBox="1"/>
      </xdr:nvSpPr>
      <xdr:spPr>
        <a:xfrm>
          <a:off x="22199600" y="18282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732" name="フローチャート: 判断 731">
          <a:extLst>
            <a:ext uri="{FF2B5EF4-FFF2-40B4-BE49-F238E27FC236}">
              <a16:creationId xmlns:a16="http://schemas.microsoft.com/office/drawing/2014/main" id="{B573C777-B7AF-4418-B068-B0BE1E246E70}"/>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733" name="フローチャート: 判断 732">
          <a:extLst>
            <a:ext uri="{FF2B5EF4-FFF2-40B4-BE49-F238E27FC236}">
              <a16:creationId xmlns:a16="http://schemas.microsoft.com/office/drawing/2014/main" id="{DA559566-A25C-40E1-9D88-60E16A9FB9CE}"/>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734" name="フローチャート: 判断 733">
          <a:extLst>
            <a:ext uri="{FF2B5EF4-FFF2-40B4-BE49-F238E27FC236}">
              <a16:creationId xmlns:a16="http://schemas.microsoft.com/office/drawing/2014/main" id="{CF1682C9-70D4-4AA1-8685-271A647AA704}"/>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735" name="フローチャート: 判断 734">
          <a:extLst>
            <a:ext uri="{FF2B5EF4-FFF2-40B4-BE49-F238E27FC236}">
              <a16:creationId xmlns:a16="http://schemas.microsoft.com/office/drawing/2014/main" id="{F490304B-4A9D-4278-B151-88DCA7DBB698}"/>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736" name="フローチャート: 判断 735">
          <a:extLst>
            <a:ext uri="{FF2B5EF4-FFF2-40B4-BE49-F238E27FC236}">
              <a16:creationId xmlns:a16="http://schemas.microsoft.com/office/drawing/2014/main" id="{22558B78-76EE-44E8-8659-ACF247B7C41A}"/>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7" name="テキスト ボックス 736">
          <a:extLst>
            <a:ext uri="{FF2B5EF4-FFF2-40B4-BE49-F238E27FC236}">
              <a16:creationId xmlns:a16="http://schemas.microsoft.com/office/drawing/2014/main" id="{22C9F3A4-A159-46A0-A607-4DC5583BCDB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8" name="テキスト ボックス 737">
          <a:extLst>
            <a:ext uri="{FF2B5EF4-FFF2-40B4-BE49-F238E27FC236}">
              <a16:creationId xmlns:a16="http://schemas.microsoft.com/office/drawing/2014/main" id="{5C882C08-8593-43C0-A984-E7AB1F6BCF3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9" name="テキスト ボックス 738">
          <a:extLst>
            <a:ext uri="{FF2B5EF4-FFF2-40B4-BE49-F238E27FC236}">
              <a16:creationId xmlns:a16="http://schemas.microsoft.com/office/drawing/2014/main" id="{E2C224BB-5A44-40CD-BBF2-BC99D02E31D4}"/>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0" name="テキスト ボックス 739">
          <a:extLst>
            <a:ext uri="{FF2B5EF4-FFF2-40B4-BE49-F238E27FC236}">
              <a16:creationId xmlns:a16="http://schemas.microsoft.com/office/drawing/2014/main" id="{E514FD8A-C073-44F5-98FD-6AC25FA2349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1" name="テキスト ボックス 740">
          <a:extLst>
            <a:ext uri="{FF2B5EF4-FFF2-40B4-BE49-F238E27FC236}">
              <a16:creationId xmlns:a16="http://schemas.microsoft.com/office/drawing/2014/main" id="{5F882136-F71A-46D7-8F2B-A49152C88915}"/>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15494</xdr:rowOff>
    </xdr:from>
    <xdr:to>
      <xdr:col>116</xdr:col>
      <xdr:colOff>114300</xdr:colOff>
      <xdr:row>106</xdr:row>
      <xdr:rowOff>117094</xdr:rowOff>
    </xdr:to>
    <xdr:sp macro="" textlink="">
      <xdr:nvSpPr>
        <xdr:cNvPr id="742" name="楕円 741">
          <a:extLst>
            <a:ext uri="{FF2B5EF4-FFF2-40B4-BE49-F238E27FC236}">
              <a16:creationId xmlns:a16="http://schemas.microsoft.com/office/drawing/2014/main" id="{5B860241-BE6F-4643-B5A9-6BA162F7225C}"/>
            </a:ext>
          </a:extLst>
        </xdr:cNvPr>
        <xdr:cNvSpPr/>
      </xdr:nvSpPr>
      <xdr:spPr>
        <a:xfrm>
          <a:off x="22110700" y="181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38371</xdr:rowOff>
    </xdr:from>
    <xdr:ext cx="469744" cy="259045"/>
    <xdr:sp macro="" textlink="">
      <xdr:nvSpPr>
        <xdr:cNvPr id="743" name="【公民館】&#10;一人当たり面積該当値テキスト">
          <a:extLst>
            <a:ext uri="{FF2B5EF4-FFF2-40B4-BE49-F238E27FC236}">
              <a16:creationId xmlns:a16="http://schemas.microsoft.com/office/drawing/2014/main" id="{C6A799D6-E06E-4990-8C22-84D84FC16056}"/>
            </a:ext>
          </a:extLst>
        </xdr:cNvPr>
        <xdr:cNvSpPr txBox="1"/>
      </xdr:nvSpPr>
      <xdr:spPr>
        <a:xfrm>
          <a:off x="22199600" y="18040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78739</xdr:rowOff>
    </xdr:from>
    <xdr:to>
      <xdr:col>112</xdr:col>
      <xdr:colOff>38100</xdr:colOff>
      <xdr:row>107</xdr:row>
      <xdr:rowOff>8889</xdr:rowOff>
    </xdr:to>
    <xdr:sp macro="" textlink="">
      <xdr:nvSpPr>
        <xdr:cNvPr id="744" name="楕円 743">
          <a:extLst>
            <a:ext uri="{FF2B5EF4-FFF2-40B4-BE49-F238E27FC236}">
              <a16:creationId xmlns:a16="http://schemas.microsoft.com/office/drawing/2014/main" id="{CC556381-B152-47AA-A0FC-DCA16A1742BB}"/>
            </a:ext>
          </a:extLst>
        </xdr:cNvPr>
        <xdr:cNvSpPr/>
      </xdr:nvSpPr>
      <xdr:spPr>
        <a:xfrm>
          <a:off x="21272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66294</xdr:rowOff>
    </xdr:from>
    <xdr:to>
      <xdr:col>116</xdr:col>
      <xdr:colOff>63500</xdr:colOff>
      <xdr:row>106</xdr:row>
      <xdr:rowOff>129539</xdr:rowOff>
    </xdr:to>
    <xdr:cxnSp macro="">
      <xdr:nvCxnSpPr>
        <xdr:cNvPr id="745" name="直線コネクタ 744">
          <a:extLst>
            <a:ext uri="{FF2B5EF4-FFF2-40B4-BE49-F238E27FC236}">
              <a16:creationId xmlns:a16="http://schemas.microsoft.com/office/drawing/2014/main" id="{6D935410-FAEC-4164-BE17-09B9B696BB0A}"/>
            </a:ext>
          </a:extLst>
        </xdr:cNvPr>
        <xdr:cNvCxnSpPr/>
      </xdr:nvCxnSpPr>
      <xdr:spPr>
        <a:xfrm flipV="1">
          <a:off x="21323300" y="18239994"/>
          <a:ext cx="838200" cy="6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18923</xdr:rowOff>
    </xdr:from>
    <xdr:to>
      <xdr:col>107</xdr:col>
      <xdr:colOff>101600</xdr:colOff>
      <xdr:row>107</xdr:row>
      <xdr:rowOff>120523</xdr:rowOff>
    </xdr:to>
    <xdr:sp macro="" textlink="">
      <xdr:nvSpPr>
        <xdr:cNvPr id="746" name="楕円 745">
          <a:extLst>
            <a:ext uri="{FF2B5EF4-FFF2-40B4-BE49-F238E27FC236}">
              <a16:creationId xmlns:a16="http://schemas.microsoft.com/office/drawing/2014/main" id="{C97AE1C0-5723-4406-BDE2-E5BA5374C498}"/>
            </a:ext>
          </a:extLst>
        </xdr:cNvPr>
        <xdr:cNvSpPr/>
      </xdr:nvSpPr>
      <xdr:spPr>
        <a:xfrm>
          <a:off x="20383500" y="18364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129539</xdr:rowOff>
    </xdr:from>
    <xdr:to>
      <xdr:col>111</xdr:col>
      <xdr:colOff>177800</xdr:colOff>
      <xdr:row>107</xdr:row>
      <xdr:rowOff>69723</xdr:rowOff>
    </xdr:to>
    <xdr:cxnSp macro="">
      <xdr:nvCxnSpPr>
        <xdr:cNvPr id="747" name="直線コネクタ 746">
          <a:extLst>
            <a:ext uri="{FF2B5EF4-FFF2-40B4-BE49-F238E27FC236}">
              <a16:creationId xmlns:a16="http://schemas.microsoft.com/office/drawing/2014/main" id="{3D88CE9E-B3F9-40C9-B8B3-FCCD71A748F2}"/>
            </a:ext>
          </a:extLst>
        </xdr:cNvPr>
        <xdr:cNvCxnSpPr/>
      </xdr:nvCxnSpPr>
      <xdr:spPr>
        <a:xfrm flipV="1">
          <a:off x="20434300" y="18303239"/>
          <a:ext cx="889000" cy="11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24637</xdr:rowOff>
    </xdr:from>
    <xdr:to>
      <xdr:col>102</xdr:col>
      <xdr:colOff>165100</xdr:colOff>
      <xdr:row>107</xdr:row>
      <xdr:rowOff>126237</xdr:rowOff>
    </xdr:to>
    <xdr:sp macro="" textlink="">
      <xdr:nvSpPr>
        <xdr:cNvPr id="748" name="楕円 747">
          <a:extLst>
            <a:ext uri="{FF2B5EF4-FFF2-40B4-BE49-F238E27FC236}">
              <a16:creationId xmlns:a16="http://schemas.microsoft.com/office/drawing/2014/main" id="{AD5AC386-67FD-4267-9A1E-9E375F0A1D4E}"/>
            </a:ext>
          </a:extLst>
        </xdr:cNvPr>
        <xdr:cNvSpPr/>
      </xdr:nvSpPr>
      <xdr:spPr>
        <a:xfrm>
          <a:off x="19494500" y="1836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69723</xdr:rowOff>
    </xdr:from>
    <xdr:to>
      <xdr:col>107</xdr:col>
      <xdr:colOff>50800</xdr:colOff>
      <xdr:row>107</xdr:row>
      <xdr:rowOff>75437</xdr:rowOff>
    </xdr:to>
    <xdr:cxnSp macro="">
      <xdr:nvCxnSpPr>
        <xdr:cNvPr id="749" name="直線コネクタ 748">
          <a:extLst>
            <a:ext uri="{FF2B5EF4-FFF2-40B4-BE49-F238E27FC236}">
              <a16:creationId xmlns:a16="http://schemas.microsoft.com/office/drawing/2014/main" id="{933F8C2F-8422-43AF-8079-4825CF4B51F6}"/>
            </a:ext>
          </a:extLst>
        </xdr:cNvPr>
        <xdr:cNvCxnSpPr/>
      </xdr:nvCxnSpPr>
      <xdr:spPr>
        <a:xfrm flipV="1">
          <a:off x="19545300" y="18414873"/>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31114</xdr:rowOff>
    </xdr:from>
    <xdr:to>
      <xdr:col>98</xdr:col>
      <xdr:colOff>38100</xdr:colOff>
      <xdr:row>107</xdr:row>
      <xdr:rowOff>132714</xdr:rowOff>
    </xdr:to>
    <xdr:sp macro="" textlink="">
      <xdr:nvSpPr>
        <xdr:cNvPr id="750" name="楕円 749">
          <a:extLst>
            <a:ext uri="{FF2B5EF4-FFF2-40B4-BE49-F238E27FC236}">
              <a16:creationId xmlns:a16="http://schemas.microsoft.com/office/drawing/2014/main" id="{872AB1FB-E4F1-49B9-BA32-F39F5A386B3C}"/>
            </a:ext>
          </a:extLst>
        </xdr:cNvPr>
        <xdr:cNvSpPr/>
      </xdr:nvSpPr>
      <xdr:spPr>
        <a:xfrm>
          <a:off x="18605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75437</xdr:rowOff>
    </xdr:from>
    <xdr:to>
      <xdr:col>102</xdr:col>
      <xdr:colOff>114300</xdr:colOff>
      <xdr:row>107</xdr:row>
      <xdr:rowOff>81914</xdr:rowOff>
    </xdr:to>
    <xdr:cxnSp macro="">
      <xdr:nvCxnSpPr>
        <xdr:cNvPr id="751" name="直線コネクタ 750">
          <a:extLst>
            <a:ext uri="{FF2B5EF4-FFF2-40B4-BE49-F238E27FC236}">
              <a16:creationId xmlns:a16="http://schemas.microsoft.com/office/drawing/2014/main" id="{E1E45C34-A664-4F8C-BE47-93203C2E0263}"/>
            </a:ext>
          </a:extLst>
        </xdr:cNvPr>
        <xdr:cNvCxnSpPr/>
      </xdr:nvCxnSpPr>
      <xdr:spPr>
        <a:xfrm flipV="1">
          <a:off x="18656300" y="18420587"/>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45356</xdr:rowOff>
    </xdr:from>
    <xdr:ext cx="469744" cy="259045"/>
    <xdr:sp macro="" textlink="">
      <xdr:nvSpPr>
        <xdr:cNvPr id="752" name="n_1aveValue【公民館】&#10;一人当たり面積">
          <a:extLst>
            <a:ext uri="{FF2B5EF4-FFF2-40B4-BE49-F238E27FC236}">
              <a16:creationId xmlns:a16="http://schemas.microsoft.com/office/drawing/2014/main" id="{F6C2A70F-CB04-4B85-AB41-41CD6D6A4DA4}"/>
            </a:ext>
          </a:extLst>
        </xdr:cNvPr>
        <xdr:cNvSpPr txBox="1"/>
      </xdr:nvSpPr>
      <xdr:spPr>
        <a:xfrm>
          <a:off x="21075727" y="18390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753" name="n_2aveValue【公民館】&#10;一人当たり面積">
          <a:extLst>
            <a:ext uri="{FF2B5EF4-FFF2-40B4-BE49-F238E27FC236}">
              <a16:creationId xmlns:a16="http://schemas.microsoft.com/office/drawing/2014/main" id="{4AF7DA82-EC29-4278-A702-8907F4A65F6A}"/>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754" name="n_3aveValue【公民館】&#10;一人当たり面積">
          <a:extLst>
            <a:ext uri="{FF2B5EF4-FFF2-40B4-BE49-F238E27FC236}">
              <a16:creationId xmlns:a16="http://schemas.microsoft.com/office/drawing/2014/main" id="{41B64E8F-2B89-40A6-821F-0552EA7F79E8}"/>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755" name="n_4aveValue【公民館】&#10;一人当たり面積">
          <a:extLst>
            <a:ext uri="{FF2B5EF4-FFF2-40B4-BE49-F238E27FC236}">
              <a16:creationId xmlns:a16="http://schemas.microsoft.com/office/drawing/2014/main" id="{48B4DBF9-67E0-4546-8260-E9964C942D6A}"/>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25416</xdr:rowOff>
    </xdr:from>
    <xdr:ext cx="469744" cy="259045"/>
    <xdr:sp macro="" textlink="">
      <xdr:nvSpPr>
        <xdr:cNvPr id="756" name="n_1mainValue【公民館】&#10;一人当たり面積">
          <a:extLst>
            <a:ext uri="{FF2B5EF4-FFF2-40B4-BE49-F238E27FC236}">
              <a16:creationId xmlns:a16="http://schemas.microsoft.com/office/drawing/2014/main" id="{972A3541-4C33-4D44-998A-2831BA00EE21}"/>
            </a:ext>
          </a:extLst>
        </xdr:cNvPr>
        <xdr:cNvSpPr txBox="1"/>
      </xdr:nvSpPr>
      <xdr:spPr>
        <a:xfrm>
          <a:off x="21075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111650</xdr:rowOff>
    </xdr:from>
    <xdr:ext cx="469744" cy="259045"/>
    <xdr:sp macro="" textlink="">
      <xdr:nvSpPr>
        <xdr:cNvPr id="757" name="n_2mainValue【公民館】&#10;一人当たり面積">
          <a:extLst>
            <a:ext uri="{FF2B5EF4-FFF2-40B4-BE49-F238E27FC236}">
              <a16:creationId xmlns:a16="http://schemas.microsoft.com/office/drawing/2014/main" id="{D82C9D3A-F545-4333-8F33-BDA958277B05}"/>
            </a:ext>
          </a:extLst>
        </xdr:cNvPr>
        <xdr:cNvSpPr txBox="1"/>
      </xdr:nvSpPr>
      <xdr:spPr>
        <a:xfrm>
          <a:off x="20199427" y="18456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117364</xdr:rowOff>
    </xdr:from>
    <xdr:ext cx="469744" cy="259045"/>
    <xdr:sp macro="" textlink="">
      <xdr:nvSpPr>
        <xdr:cNvPr id="758" name="n_3mainValue【公民館】&#10;一人当たり面積">
          <a:extLst>
            <a:ext uri="{FF2B5EF4-FFF2-40B4-BE49-F238E27FC236}">
              <a16:creationId xmlns:a16="http://schemas.microsoft.com/office/drawing/2014/main" id="{CD9DAF21-E880-48F0-A7C1-6E2B6385D9C5}"/>
            </a:ext>
          </a:extLst>
        </xdr:cNvPr>
        <xdr:cNvSpPr txBox="1"/>
      </xdr:nvSpPr>
      <xdr:spPr>
        <a:xfrm>
          <a:off x="19310427" y="18462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123841</xdr:rowOff>
    </xdr:from>
    <xdr:ext cx="469744" cy="259045"/>
    <xdr:sp macro="" textlink="">
      <xdr:nvSpPr>
        <xdr:cNvPr id="759" name="n_4mainValue【公民館】&#10;一人当たり面積">
          <a:extLst>
            <a:ext uri="{FF2B5EF4-FFF2-40B4-BE49-F238E27FC236}">
              <a16:creationId xmlns:a16="http://schemas.microsoft.com/office/drawing/2014/main" id="{0F9198BA-5D1A-480F-AAC9-5294F4363F0B}"/>
            </a:ext>
          </a:extLst>
        </xdr:cNvPr>
        <xdr:cNvSpPr txBox="1"/>
      </xdr:nvSpPr>
      <xdr:spPr>
        <a:xfrm>
          <a:off x="184214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0" name="正方形/長方形 759">
          <a:extLst>
            <a:ext uri="{FF2B5EF4-FFF2-40B4-BE49-F238E27FC236}">
              <a16:creationId xmlns:a16="http://schemas.microsoft.com/office/drawing/2014/main" id="{547D287E-300A-4F5E-92EC-AD83DC217F85}"/>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1" name="正方形/長方形 760">
          <a:extLst>
            <a:ext uri="{FF2B5EF4-FFF2-40B4-BE49-F238E27FC236}">
              <a16:creationId xmlns:a16="http://schemas.microsoft.com/office/drawing/2014/main" id="{C916677B-A0E5-4603-8079-2F82BD7E5D5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2" name="テキスト ボックス 761">
          <a:extLst>
            <a:ext uri="{FF2B5EF4-FFF2-40B4-BE49-F238E27FC236}">
              <a16:creationId xmlns:a16="http://schemas.microsoft.com/office/drawing/2014/main" id="{38035B9A-C6AF-4EA8-99DA-4A36D9FC796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道路・橋梁等は平均を下回っており、長寿命化対策が順調に進んでいることが考えられる。保育園は平均をわずかに上回っているが、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全ての園舎の耐震化事業が完了しており、今後は同水準にて推移する見込みである。学校施設は小学校・中学校共に校舎の耐震化、更新がほぼ完了していることから各平均を大きく下回っていると考えられる。公営住宅、公民館施設は平均を大幅に上回っており、建設してから長期間経過していることを示しており、個別施設計画整備を参考に順次更新事業を進め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5E5CF6-E8B4-457A-85A0-C8E9518774C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E7036DEC-F0A2-430E-8B20-EEFCCA730977}"/>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EC665F46-F0B7-46B2-9AD4-88DA1D42FA46}"/>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8629BCC-44A9-483A-B689-56A8BC1BD4C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740E31E-C704-445E-A871-5111474A94E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3C715F0-9802-42A1-9BC4-5054D6B1BC4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C105FE-49FF-4F4D-BAEC-1B7CCAF3694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A7B1076-3004-473A-B607-E86602A723FE}"/>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55783B5-BED5-4125-88BD-5C86C0BD5C9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B016934B-4DA0-4956-BFE7-FEFCA60A15D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4,013
3,987
215.93
4,967,158
4,756,249
128,633
2,497,860
4,173,911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8BABB2E-9AB6-4094-8039-0D8CB374CFD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7E91DDE7-863E-41FB-94A9-692AA2A624A5}"/>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3688D4C-B01A-4D92-8644-3A174F41C8AE}"/>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D8E2B1A-AC26-4B13-836F-87E76D2A6791}"/>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14541AC3-B616-4C6F-82AE-842C7CDB8E9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4E8EFF32-6735-43EB-B8D6-A198FA134B5B}"/>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42A22C-09EB-415F-869F-DC366942E4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BF24117-39BC-45B2-BAAF-2ACCB893ECB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03B98EB-463D-4D3E-9ED6-13939EBCB953}"/>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8E6B8B6-0FC1-418A-839D-FFB212875EE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EB579C0-5474-4641-A89C-992F3109BBD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33E7297-4C9F-4512-9405-186D98B6005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ABAC14A-1221-4A7D-B37D-06443ED50A63}"/>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02D1820-AEB2-425E-A021-93CD24D92BEF}"/>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2CA9E593-5AB8-4150-A872-62E579A854E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392B649-DAE3-409D-A5CF-65436196FE0F}"/>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F25194F-FC7C-49C2-9AD9-1D1B70AE6578}"/>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BFD4E31-A58E-4FE9-884A-C303650EA7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552D5CB-7D5C-4696-BF40-8B97C940157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7BB2E2B-1FE4-425F-BF60-DFF6D470333C}"/>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5FD3AC8E-BD45-4731-8FDC-9C7F2EE8D83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AC03D62-4599-4748-AA33-7AA5532074F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19F1E817-2B30-406A-AA40-CD92B9F1AC3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5CBD958-7680-4110-8773-4C110492DB0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BDE6BB5F-CA9C-4666-AD57-96DB956E3D4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E6F31C58-96F4-4486-AEED-4B61940742FA}"/>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D16312EB-4E8C-452A-8A4E-A7BA133885B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9555610E-94A4-487D-80AD-44A8BC7A27D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63EE30E-7833-4F0C-A9C6-6BCE871F26C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4523B28-3B71-4275-85CA-F406B1B64E4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7EB79C90-7BBA-4C82-8D70-6EB2A19C3DB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674960B0-5DFA-4E3B-A316-36A04C7D53A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303F0E3A-1500-4711-AB84-7C6D5EBEEAF4}"/>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10DF5103-D68C-432F-84C7-5488CFB4301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7B3FBA9B-F053-4012-8A35-E87FAC943DF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981EFCC5-E2DB-45C6-A61A-9DE993636F23}"/>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BB88215E-B90C-4B3B-B98C-8738A7B2DCC2}"/>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E1931F6B-4B21-4D27-87E0-B2AAE3E9C7E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ECB79F00-3A20-42B0-9A3F-21BB3AAF649D}"/>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CDF65B12-8641-4897-ACB6-82CD83C44593}"/>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96A8998E-462F-4F65-B2BA-3DACDDD933A2}"/>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BD4E4542-99BE-4B2A-9BCF-C6B1DC579E01}"/>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A22190B1-0312-4F66-BCBF-54F272E8A6AC}"/>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AC095F91-359D-415D-80B4-4E554CD43907}"/>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A7915189-9F53-46C6-BFD5-B61AABED01D8}"/>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585EBB8-033E-41E0-8623-6173D35A8355}"/>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6F0C237F-7585-4CB1-BCB8-1D1E38B24D71}"/>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9CEE8B67-D985-460F-A7F0-CFE53D2F8B4A}"/>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BF370F4F-79D8-4CCA-A07A-029D5DC71178}"/>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B1498BFB-86D2-495A-B8A1-5F9AB3CCF507}"/>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DACB403D-8E3E-491D-9F4E-CFB7DE2FC7A9}"/>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F9598129-F70F-4620-A6CF-B597660CCF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945D8D8E-BF9D-453E-B007-BFE54379D77D}"/>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410C2930-9006-48A8-8133-540DEBDE603D}"/>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458775E5-621E-4F2D-8219-F1448B5CB2D8}"/>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A738484-B142-464D-B318-3CE548EB4BD5}"/>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39219D92-90E0-41D7-8356-ED531AC48C0E}"/>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92EF049E-98CA-49A9-882C-46401F92EA32}"/>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383FE07B-E6DC-4576-9AAF-CC9B2FA33827}"/>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24D5BCA9-D32B-430F-81E4-70ACE0FC7C12}"/>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64C73352-45A8-48E7-BA36-691365AA9D58}"/>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18620526-B6A8-4F0C-B375-CE5CDDF1E1AF}"/>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51A41DF5-3389-4029-A140-0D7611EAECC5}"/>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8BF3CAFD-7561-480E-9F18-963B10F00512}"/>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5DF0A261-D4FC-40B0-B6F8-1FECA3DF3839}"/>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683EAE5E-3F96-4B94-A69F-3159212D3FBC}"/>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98D7A391-A001-47C9-80F4-149A20A9A123}"/>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2847CDC1-7205-474A-9F93-CF1A711C2473}"/>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BDE6E9B7-84ED-4E54-AB45-DED53AA71E27}"/>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29BD78C1-3146-4D9D-B46A-2DCF5BDC2223}"/>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B7836EC2-8694-45DF-8328-7569490EE608}"/>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E28B5A2C-801A-45D3-9FD4-A5BA9672405D}"/>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63BDC9B0-E0A7-4D34-9162-2FB19A626E57}"/>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B69DD048-2BFD-4760-AB76-8AC3052EE24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6CD9D7FC-C37F-4455-B4BC-EBF9FA4E6621}"/>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93464250-589D-4AAC-9863-E35A1E68796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E1633741-B746-4BB6-AC5C-6179DED7220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9AE74A47-8D55-4BE2-BA5F-9100A371E883}"/>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64</xdr:row>
      <xdr:rowOff>79828</xdr:rowOff>
    </xdr:from>
    <xdr:to>
      <xdr:col>24</xdr:col>
      <xdr:colOff>114300</xdr:colOff>
      <xdr:row>65</xdr:row>
      <xdr:rowOff>9978</xdr:rowOff>
    </xdr:to>
    <xdr:sp macro="" textlink="">
      <xdr:nvSpPr>
        <xdr:cNvPr id="90" name="楕円 89">
          <a:extLst>
            <a:ext uri="{FF2B5EF4-FFF2-40B4-BE49-F238E27FC236}">
              <a16:creationId xmlns:a16="http://schemas.microsoft.com/office/drawing/2014/main" id="{05EA16C1-3AC1-4F6F-84ED-2E7F02ED5537}"/>
            </a:ext>
          </a:extLst>
        </xdr:cNvPr>
        <xdr:cNvSpPr/>
      </xdr:nvSpPr>
      <xdr:spPr>
        <a:xfrm>
          <a:off x="4584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166205</xdr:rowOff>
    </xdr:from>
    <xdr:ext cx="469744" cy="259045"/>
    <xdr:sp macro="" textlink="">
      <xdr:nvSpPr>
        <xdr:cNvPr id="91" name="【体育館・プール】&#10;有形固定資産減価償却率該当値テキスト">
          <a:extLst>
            <a:ext uri="{FF2B5EF4-FFF2-40B4-BE49-F238E27FC236}">
              <a16:creationId xmlns:a16="http://schemas.microsoft.com/office/drawing/2014/main" id="{875355AC-77F4-4D87-B3D3-2E5FE9527A5C}"/>
            </a:ext>
          </a:extLst>
        </xdr:cNvPr>
        <xdr:cNvSpPr txBox="1"/>
      </xdr:nvSpPr>
      <xdr:spPr>
        <a:xfrm>
          <a:off x="4673600" y="1096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B578A35D-5DA7-481E-9142-384AB9C45C4E}"/>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64</xdr:row>
      <xdr:rowOff>130628</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4CAEF00B-5A01-490B-A926-5F3D4AE32066}"/>
            </a:ext>
          </a:extLst>
        </xdr:cNvPr>
        <xdr:cNvCxnSpPr/>
      </xdr:nvCxnSpPr>
      <xdr:spPr>
        <a:xfrm>
          <a:off x="3797300" y="11103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941B6EC5-EFB2-4D78-AD5B-F7F1A4CB84F7}"/>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9AAD5A96-CAA5-463F-9B83-CE065D453BE3}"/>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FCEF9108-352F-48ED-8B7B-BC9C166BECEE}"/>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2F558317-C84A-4350-981A-72D4CE69193E}"/>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A2A20D18-1030-46DA-A53F-F6A1961AA0E6}"/>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C8DD1E9F-8D6A-4BC1-B504-16F22F7826CD}"/>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00" name="n_1aveValue【体育館・プール】&#10;有形固定資産減価償却率">
          <a:extLst>
            <a:ext uri="{FF2B5EF4-FFF2-40B4-BE49-F238E27FC236}">
              <a16:creationId xmlns:a16="http://schemas.microsoft.com/office/drawing/2014/main" id="{3EB410C6-E374-4094-93BF-4BFB7B89A1F7}"/>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01" name="n_2aveValue【体育館・プール】&#10;有形固定資産減価償却率">
          <a:extLst>
            <a:ext uri="{FF2B5EF4-FFF2-40B4-BE49-F238E27FC236}">
              <a16:creationId xmlns:a16="http://schemas.microsoft.com/office/drawing/2014/main" id="{170B3359-F6F5-453D-90BB-2EDA589297CB}"/>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88554</xdr:rowOff>
    </xdr:from>
    <xdr:ext cx="405111" cy="259045"/>
    <xdr:sp macro="" textlink="">
      <xdr:nvSpPr>
        <xdr:cNvPr id="102" name="n_3aveValue【体育館・プール】&#10;有形固定資産減価償却率">
          <a:extLst>
            <a:ext uri="{FF2B5EF4-FFF2-40B4-BE49-F238E27FC236}">
              <a16:creationId xmlns:a16="http://schemas.microsoft.com/office/drawing/2014/main" id="{883AF20D-51FE-4494-B059-B5CE1B5EF19D}"/>
            </a:ext>
          </a:extLst>
        </xdr:cNvPr>
        <xdr:cNvSpPr txBox="1"/>
      </xdr:nvSpPr>
      <xdr:spPr>
        <a:xfrm>
          <a:off x="1816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36303</xdr:rowOff>
    </xdr:from>
    <xdr:ext cx="405111" cy="259045"/>
    <xdr:sp macro="" textlink="">
      <xdr:nvSpPr>
        <xdr:cNvPr id="103" name="n_4aveValue【体育館・プール】&#10;有形固定資産減価償却率">
          <a:extLst>
            <a:ext uri="{FF2B5EF4-FFF2-40B4-BE49-F238E27FC236}">
              <a16:creationId xmlns:a16="http://schemas.microsoft.com/office/drawing/2014/main" id="{35776431-B52C-4E1B-9B83-7502AF02287F}"/>
            </a:ext>
          </a:extLst>
        </xdr:cNvPr>
        <xdr:cNvSpPr txBox="1"/>
      </xdr:nvSpPr>
      <xdr:spPr>
        <a:xfrm>
          <a:off x="927744" y="1032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a:extLst>
            <a:ext uri="{FF2B5EF4-FFF2-40B4-BE49-F238E27FC236}">
              <a16:creationId xmlns:a16="http://schemas.microsoft.com/office/drawing/2014/main" id="{71BC67EF-FB23-4AE7-96E7-F1A29A6F4ED6}"/>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a:extLst>
            <a:ext uri="{FF2B5EF4-FFF2-40B4-BE49-F238E27FC236}">
              <a16:creationId xmlns:a16="http://schemas.microsoft.com/office/drawing/2014/main" id="{C12FE30A-D9A2-4399-8564-3E122CFE0450}"/>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98D4EBC1-B3CE-4A08-96E2-21428DCD59AC}"/>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1413710A-E8FB-4B31-A702-97B18395CAC6}"/>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59CBDEBD-CAD3-402E-94C7-2AC99F84BAC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4D703713-6BA1-44C5-B411-F7A0EF53A441}"/>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EC7638B7-1AFD-4BB2-8A5D-4114E864FF8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29A4140C-1EE6-4038-97CD-55E478977A0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40FEA59B-5EAA-43CB-B51B-CA1C1CC7CED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FEBBA2B6-1CF0-46FA-BD52-BDFCBC0F83F3}"/>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EEB0AD0D-0D8F-4931-95D8-7B41B420008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E87831A5-4284-49D5-8784-F910117532C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8A55C3D2-791F-4B72-8448-EE33E0DB8A12}"/>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D1B049F7-D737-49C1-AC86-152F893FFD9B}"/>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48951518-B1B5-41DF-AA71-E02CF33BE963}"/>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2D254FC6-83FA-4A75-91AD-3D6B179ED438}"/>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B97AAA6C-0B5E-4FA9-90B9-53D3CFEA544F}"/>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6F91A2DA-A84E-4D7C-8AF0-6F6365856EF1}"/>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55186FCA-825C-407F-9532-D94A55FDC69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E709D285-263A-4CC6-B983-BC84B8CEF66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C45FFCBE-9DAE-4FA6-BE89-28026CD4BF3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6E9451B-CA07-4ADE-896A-86E3B04E880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EBE0E41A-E309-4B7C-B44C-BB2F883B33BD}"/>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778F3EB5-CC6E-4B00-AA18-23740E46D7F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8FE9AA1D-1698-4884-9792-169E2E7FB5CE}"/>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F4B75CD1-0865-4ECD-9BE2-2E4A141F4BCD}"/>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633302DD-70CB-4280-8249-362959DD6E49}"/>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id="{143CC61E-1679-4E47-93DC-BF6AC1CD0780}"/>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id="{DD518832-E8BD-4C4B-B95E-9C850CF095F9}"/>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id="{8EAAD73D-4F03-4B7F-9207-E7C4ECB04F25}"/>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id="{96978D34-085B-400F-BF76-1CC9D0D5BD1C}"/>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id="{282EBA7E-DC2B-45B5-908A-5ECDD11EEBC4}"/>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136" name="【体育館・プール】&#10;一人当たり面積平均値テキスト">
          <a:extLst>
            <a:ext uri="{FF2B5EF4-FFF2-40B4-BE49-F238E27FC236}">
              <a16:creationId xmlns:a16="http://schemas.microsoft.com/office/drawing/2014/main" id="{DFE33829-5E84-4F49-8CA2-95D8E691FA43}"/>
            </a:ext>
          </a:extLst>
        </xdr:cNvPr>
        <xdr:cNvSpPr txBox="1"/>
      </xdr:nvSpPr>
      <xdr:spPr>
        <a:xfrm>
          <a:off x="10515600" y="104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id="{58375484-4480-4F85-AEDC-A8CF67E935D9}"/>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id="{8C1EFF9C-89EB-42F5-8423-D9F99CAA0A57}"/>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id="{4ACF9C31-DE75-4999-AFC0-EDAD6CD6D671}"/>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id="{6B68148B-1B7F-45DE-A92A-0FB14F844EE1}"/>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id="{39A9CFE6-D0ED-40F5-AD21-B9994331B53F}"/>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9A4F459D-9B7B-4B7C-B7FB-8A079B44FB1B}"/>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3B730D5B-72C2-4EEE-93F9-C71189918CE9}"/>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E42810B6-DE74-4CDF-954E-6F9906466FAB}"/>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05E92910-F460-4A43-8AF4-119420358A4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7BC47541-4984-47E1-8867-FE4899C117FC}"/>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126365</xdr:rowOff>
    </xdr:from>
    <xdr:to>
      <xdr:col>55</xdr:col>
      <xdr:colOff>50800</xdr:colOff>
      <xdr:row>63</xdr:row>
      <xdr:rowOff>56515</xdr:rowOff>
    </xdr:to>
    <xdr:sp macro="" textlink="">
      <xdr:nvSpPr>
        <xdr:cNvPr id="147" name="楕円 146">
          <a:extLst>
            <a:ext uri="{FF2B5EF4-FFF2-40B4-BE49-F238E27FC236}">
              <a16:creationId xmlns:a16="http://schemas.microsoft.com/office/drawing/2014/main" id="{9A4D7C75-2D5D-4066-9AD0-DCAD2284F449}"/>
            </a:ext>
          </a:extLst>
        </xdr:cNvPr>
        <xdr:cNvSpPr/>
      </xdr:nvSpPr>
      <xdr:spPr>
        <a:xfrm>
          <a:off x="104267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104792</xdr:rowOff>
    </xdr:from>
    <xdr:ext cx="469744" cy="259045"/>
    <xdr:sp macro="" textlink="">
      <xdr:nvSpPr>
        <xdr:cNvPr id="148" name="【体育館・プール】&#10;一人当たり面積該当値テキスト">
          <a:extLst>
            <a:ext uri="{FF2B5EF4-FFF2-40B4-BE49-F238E27FC236}">
              <a16:creationId xmlns:a16="http://schemas.microsoft.com/office/drawing/2014/main" id="{C4EC6CC8-0808-4579-AC0E-2203ED7179BE}"/>
            </a:ext>
          </a:extLst>
        </xdr:cNvPr>
        <xdr:cNvSpPr txBox="1"/>
      </xdr:nvSpPr>
      <xdr:spPr>
        <a:xfrm>
          <a:off x="10515600" y="10734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130937</xdr:rowOff>
    </xdr:from>
    <xdr:to>
      <xdr:col>50</xdr:col>
      <xdr:colOff>165100</xdr:colOff>
      <xdr:row>63</xdr:row>
      <xdr:rowOff>61087</xdr:rowOff>
    </xdr:to>
    <xdr:sp macro="" textlink="">
      <xdr:nvSpPr>
        <xdr:cNvPr id="149" name="楕円 148">
          <a:extLst>
            <a:ext uri="{FF2B5EF4-FFF2-40B4-BE49-F238E27FC236}">
              <a16:creationId xmlns:a16="http://schemas.microsoft.com/office/drawing/2014/main" id="{A2569530-7435-4C5B-B383-7ACD4E5D0452}"/>
            </a:ext>
          </a:extLst>
        </xdr:cNvPr>
        <xdr:cNvSpPr/>
      </xdr:nvSpPr>
      <xdr:spPr>
        <a:xfrm>
          <a:off x="95885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5715</xdr:rowOff>
    </xdr:from>
    <xdr:to>
      <xdr:col>55</xdr:col>
      <xdr:colOff>0</xdr:colOff>
      <xdr:row>63</xdr:row>
      <xdr:rowOff>10287</xdr:rowOff>
    </xdr:to>
    <xdr:cxnSp macro="">
      <xdr:nvCxnSpPr>
        <xdr:cNvPr id="150" name="直線コネクタ 149">
          <a:extLst>
            <a:ext uri="{FF2B5EF4-FFF2-40B4-BE49-F238E27FC236}">
              <a16:creationId xmlns:a16="http://schemas.microsoft.com/office/drawing/2014/main" id="{45CBD4E2-3403-4947-A53F-FADA1C67C5FC}"/>
            </a:ext>
          </a:extLst>
        </xdr:cNvPr>
        <xdr:cNvCxnSpPr/>
      </xdr:nvCxnSpPr>
      <xdr:spPr>
        <a:xfrm flipV="1">
          <a:off x="9639300" y="108070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133604</xdr:rowOff>
    </xdr:from>
    <xdr:to>
      <xdr:col>46</xdr:col>
      <xdr:colOff>38100</xdr:colOff>
      <xdr:row>63</xdr:row>
      <xdr:rowOff>63754</xdr:rowOff>
    </xdr:to>
    <xdr:sp macro="" textlink="">
      <xdr:nvSpPr>
        <xdr:cNvPr id="151" name="楕円 150">
          <a:extLst>
            <a:ext uri="{FF2B5EF4-FFF2-40B4-BE49-F238E27FC236}">
              <a16:creationId xmlns:a16="http://schemas.microsoft.com/office/drawing/2014/main" id="{67BD9602-7FAF-4113-9FF6-95643EB2A8FB}"/>
            </a:ext>
          </a:extLst>
        </xdr:cNvPr>
        <xdr:cNvSpPr/>
      </xdr:nvSpPr>
      <xdr:spPr>
        <a:xfrm>
          <a:off x="86995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10287</xdr:rowOff>
    </xdr:from>
    <xdr:to>
      <xdr:col>50</xdr:col>
      <xdr:colOff>114300</xdr:colOff>
      <xdr:row>63</xdr:row>
      <xdr:rowOff>12954</xdr:rowOff>
    </xdr:to>
    <xdr:cxnSp macro="">
      <xdr:nvCxnSpPr>
        <xdr:cNvPr id="152" name="直線コネクタ 151">
          <a:extLst>
            <a:ext uri="{FF2B5EF4-FFF2-40B4-BE49-F238E27FC236}">
              <a16:creationId xmlns:a16="http://schemas.microsoft.com/office/drawing/2014/main" id="{9EB42521-1471-4E0B-8505-8EE37707A3F8}"/>
            </a:ext>
          </a:extLst>
        </xdr:cNvPr>
        <xdr:cNvCxnSpPr/>
      </xdr:nvCxnSpPr>
      <xdr:spPr>
        <a:xfrm flipV="1">
          <a:off x="8750300" y="1081163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138557</xdr:rowOff>
    </xdr:from>
    <xdr:to>
      <xdr:col>41</xdr:col>
      <xdr:colOff>101600</xdr:colOff>
      <xdr:row>63</xdr:row>
      <xdr:rowOff>68707</xdr:rowOff>
    </xdr:to>
    <xdr:sp macro="" textlink="">
      <xdr:nvSpPr>
        <xdr:cNvPr id="153" name="楕円 152">
          <a:extLst>
            <a:ext uri="{FF2B5EF4-FFF2-40B4-BE49-F238E27FC236}">
              <a16:creationId xmlns:a16="http://schemas.microsoft.com/office/drawing/2014/main" id="{D66015CD-166C-481B-8D09-2FD8F9824F7D}"/>
            </a:ext>
          </a:extLst>
        </xdr:cNvPr>
        <xdr:cNvSpPr/>
      </xdr:nvSpPr>
      <xdr:spPr>
        <a:xfrm>
          <a:off x="7810500" y="107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12954</xdr:rowOff>
    </xdr:from>
    <xdr:to>
      <xdr:col>45</xdr:col>
      <xdr:colOff>177800</xdr:colOff>
      <xdr:row>63</xdr:row>
      <xdr:rowOff>17907</xdr:rowOff>
    </xdr:to>
    <xdr:cxnSp macro="">
      <xdr:nvCxnSpPr>
        <xdr:cNvPr id="154" name="直線コネクタ 153">
          <a:extLst>
            <a:ext uri="{FF2B5EF4-FFF2-40B4-BE49-F238E27FC236}">
              <a16:creationId xmlns:a16="http://schemas.microsoft.com/office/drawing/2014/main" id="{56D6F313-0BA6-4CD0-91FB-E13AB226539C}"/>
            </a:ext>
          </a:extLst>
        </xdr:cNvPr>
        <xdr:cNvCxnSpPr/>
      </xdr:nvCxnSpPr>
      <xdr:spPr>
        <a:xfrm flipV="1">
          <a:off x="7861300" y="1081430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144653</xdr:rowOff>
    </xdr:from>
    <xdr:to>
      <xdr:col>36</xdr:col>
      <xdr:colOff>165100</xdr:colOff>
      <xdr:row>63</xdr:row>
      <xdr:rowOff>74803</xdr:rowOff>
    </xdr:to>
    <xdr:sp macro="" textlink="">
      <xdr:nvSpPr>
        <xdr:cNvPr id="155" name="楕円 154">
          <a:extLst>
            <a:ext uri="{FF2B5EF4-FFF2-40B4-BE49-F238E27FC236}">
              <a16:creationId xmlns:a16="http://schemas.microsoft.com/office/drawing/2014/main" id="{6D8FC2B8-5B99-4314-8669-B08370154E59}"/>
            </a:ext>
          </a:extLst>
        </xdr:cNvPr>
        <xdr:cNvSpPr/>
      </xdr:nvSpPr>
      <xdr:spPr>
        <a:xfrm>
          <a:off x="6921500" y="10774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17907</xdr:rowOff>
    </xdr:from>
    <xdr:to>
      <xdr:col>41</xdr:col>
      <xdr:colOff>50800</xdr:colOff>
      <xdr:row>63</xdr:row>
      <xdr:rowOff>24003</xdr:rowOff>
    </xdr:to>
    <xdr:cxnSp macro="">
      <xdr:nvCxnSpPr>
        <xdr:cNvPr id="156" name="直線コネクタ 155">
          <a:extLst>
            <a:ext uri="{FF2B5EF4-FFF2-40B4-BE49-F238E27FC236}">
              <a16:creationId xmlns:a16="http://schemas.microsoft.com/office/drawing/2014/main" id="{0273D0A3-C8C4-4404-ACF7-14277A7C2CEF}"/>
            </a:ext>
          </a:extLst>
        </xdr:cNvPr>
        <xdr:cNvCxnSpPr/>
      </xdr:nvCxnSpPr>
      <xdr:spPr>
        <a:xfrm flipV="1">
          <a:off x="6972300" y="1081925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132097</xdr:rowOff>
    </xdr:from>
    <xdr:ext cx="469744" cy="259045"/>
    <xdr:sp macro="" textlink="">
      <xdr:nvSpPr>
        <xdr:cNvPr id="157" name="n_1aveValue【体育館・プール】&#10;一人当たり面積">
          <a:extLst>
            <a:ext uri="{FF2B5EF4-FFF2-40B4-BE49-F238E27FC236}">
              <a16:creationId xmlns:a16="http://schemas.microsoft.com/office/drawing/2014/main" id="{E1803E76-4408-4DB3-B9E3-82F3F6EEDCA8}"/>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58" name="n_2aveValue【体育館・プール】&#10;一人当たり面積">
          <a:extLst>
            <a:ext uri="{FF2B5EF4-FFF2-40B4-BE49-F238E27FC236}">
              <a16:creationId xmlns:a16="http://schemas.microsoft.com/office/drawing/2014/main" id="{46E747BE-83BF-44C9-B1AF-3220C0F4EBC8}"/>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59" name="n_3aveValue【体育館・プール】&#10;一人当たり面積">
          <a:extLst>
            <a:ext uri="{FF2B5EF4-FFF2-40B4-BE49-F238E27FC236}">
              <a16:creationId xmlns:a16="http://schemas.microsoft.com/office/drawing/2014/main" id="{265C2541-8272-4AC1-BCD2-AFE629E46CC0}"/>
            </a:ext>
          </a:extLst>
        </xdr:cNvPr>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60" name="n_4aveValue【体育館・プール】&#10;一人当たり面積">
          <a:extLst>
            <a:ext uri="{FF2B5EF4-FFF2-40B4-BE49-F238E27FC236}">
              <a16:creationId xmlns:a16="http://schemas.microsoft.com/office/drawing/2014/main" id="{B358302F-F9EE-45B1-B1BF-AEF626B9B07B}"/>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52214</xdr:rowOff>
    </xdr:from>
    <xdr:ext cx="469744" cy="259045"/>
    <xdr:sp macro="" textlink="">
      <xdr:nvSpPr>
        <xdr:cNvPr id="161" name="n_1mainValue【体育館・プール】&#10;一人当たり面積">
          <a:extLst>
            <a:ext uri="{FF2B5EF4-FFF2-40B4-BE49-F238E27FC236}">
              <a16:creationId xmlns:a16="http://schemas.microsoft.com/office/drawing/2014/main" id="{5AA8C97D-2660-49A9-8A1C-A2678701BD84}"/>
            </a:ext>
          </a:extLst>
        </xdr:cNvPr>
        <xdr:cNvSpPr txBox="1"/>
      </xdr:nvSpPr>
      <xdr:spPr>
        <a:xfrm>
          <a:off x="93917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54881</xdr:rowOff>
    </xdr:from>
    <xdr:ext cx="469744" cy="259045"/>
    <xdr:sp macro="" textlink="">
      <xdr:nvSpPr>
        <xdr:cNvPr id="162" name="n_2mainValue【体育館・プール】&#10;一人当たり面積">
          <a:extLst>
            <a:ext uri="{FF2B5EF4-FFF2-40B4-BE49-F238E27FC236}">
              <a16:creationId xmlns:a16="http://schemas.microsoft.com/office/drawing/2014/main" id="{DCA227F7-C9FB-420F-B681-C93FD6DC2E94}"/>
            </a:ext>
          </a:extLst>
        </xdr:cNvPr>
        <xdr:cNvSpPr txBox="1"/>
      </xdr:nvSpPr>
      <xdr:spPr>
        <a:xfrm>
          <a:off x="8515427" y="1085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59834</xdr:rowOff>
    </xdr:from>
    <xdr:ext cx="469744" cy="259045"/>
    <xdr:sp macro="" textlink="">
      <xdr:nvSpPr>
        <xdr:cNvPr id="163" name="n_3mainValue【体育館・プール】&#10;一人当たり面積">
          <a:extLst>
            <a:ext uri="{FF2B5EF4-FFF2-40B4-BE49-F238E27FC236}">
              <a16:creationId xmlns:a16="http://schemas.microsoft.com/office/drawing/2014/main" id="{27EC9F44-7C13-4E59-B0B7-E9DEDF8EAE39}"/>
            </a:ext>
          </a:extLst>
        </xdr:cNvPr>
        <xdr:cNvSpPr txBox="1"/>
      </xdr:nvSpPr>
      <xdr:spPr>
        <a:xfrm>
          <a:off x="7626427" y="108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65930</xdr:rowOff>
    </xdr:from>
    <xdr:ext cx="469744" cy="259045"/>
    <xdr:sp macro="" textlink="">
      <xdr:nvSpPr>
        <xdr:cNvPr id="164" name="n_4mainValue【体育館・プール】&#10;一人当たり面積">
          <a:extLst>
            <a:ext uri="{FF2B5EF4-FFF2-40B4-BE49-F238E27FC236}">
              <a16:creationId xmlns:a16="http://schemas.microsoft.com/office/drawing/2014/main" id="{DB1316E5-B5C5-41DF-91C1-C93F2F2FA380}"/>
            </a:ext>
          </a:extLst>
        </xdr:cNvPr>
        <xdr:cNvSpPr txBox="1"/>
      </xdr:nvSpPr>
      <xdr:spPr>
        <a:xfrm>
          <a:off x="6737427" y="108672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D04BEA68-FBD1-4FCC-A113-A00B055F808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8CC7F938-1175-4134-B5CB-99485B88C989}"/>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F9A31941-C2C7-423F-B8BF-818858C8DE8D}"/>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E3FE2157-1720-4599-A3C1-BD407AA81934}"/>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8C57DF97-BE2D-443E-A456-2DE92E4EEC0F}"/>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2A5C9C78-8FCA-4EA0-96EB-6C29007CF04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C2197D45-C0CC-4356-AFE9-636544ADDAE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B515BE83-56A9-4AEB-BAC1-A64F2C93908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48F2BF60-B3DA-4D97-86BB-6B5D8AC7E5D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D98E0AF5-85CB-40EB-B029-B8E525303A6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9ED6A9BC-A0FA-46D7-94F7-42CCAD49705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5368E417-72EF-4983-8B54-74DB1D2ACCF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D0A8D75C-BB0E-42B7-9CAA-5CBCEE1AFC9F}"/>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D138CAC9-887E-44CE-BFAA-014BB592298E}"/>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4D9E627-44CF-4FA2-8031-177366CC24E7}"/>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B66563CA-419D-4B9D-9DBB-FE433F41981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CE6A0535-5349-48CC-AC15-3B89117ED63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FC06D934-52D2-4439-A8EC-B393B94DE096}"/>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F21296AF-5579-42FD-9193-BCCE47939759}"/>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CA62848D-FDCD-4367-8714-CE5411DB861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2C733A7E-1097-435A-8D72-7863628E291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37297973-6ADE-41EF-A28D-AD55D2CAD56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BBA2BB7C-CBDB-45FC-BA19-298621AC2D49}"/>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7B7C54A3-C116-4BAC-8540-53661D0CBF8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2D8C47A9-83D1-4534-B5F1-5ED79BB35FC7}"/>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BDF97D79-88C7-433E-AA7F-5A64DF384FC7}"/>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E185D022-15C5-4DCB-B79D-B28A4B50807B}"/>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1D4B7707-6B54-4CA4-9C1E-C72836237EFF}"/>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5219E0AA-4521-4FC7-87A6-FC9381F84C07}"/>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id="{A779E092-2A15-49A7-B123-FFDBB8767D53}"/>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0E2E477D-ABE9-4957-9E6D-05D45297C8DF}"/>
            </a:ext>
          </a:extLst>
        </xdr:cNvPr>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id="{972C9AF2-C132-45E1-8EF1-D7107AEBB04D}"/>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id="{BBC953EF-2328-4833-8631-F0BD0B8F118E}"/>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id="{C34DCBE1-5659-4D8A-870A-4E28F3662A82}"/>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id="{4C9B85E1-06CE-4E5E-B22A-073544D99829}"/>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id="{B6AB8ACD-1FAD-4AD5-BB0C-6C1615883289}"/>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6DBE118D-6CB9-4ABF-A19A-C8A87708058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A2AAE42C-DD57-4170-91C1-2C90D83865F9}"/>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EAB6CF07-1B12-4C74-953B-48E1A574D861}"/>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A52B2825-B51E-4897-B6FE-15810958EB61}"/>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0E262BF4-3D8E-4C3E-8D19-971D145F76F5}"/>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127726</xdr:rowOff>
    </xdr:from>
    <xdr:to>
      <xdr:col>24</xdr:col>
      <xdr:colOff>114300</xdr:colOff>
      <xdr:row>84</xdr:row>
      <xdr:rowOff>57876</xdr:rowOff>
    </xdr:to>
    <xdr:sp macro="" textlink="">
      <xdr:nvSpPr>
        <xdr:cNvPr id="206" name="楕円 205">
          <a:extLst>
            <a:ext uri="{FF2B5EF4-FFF2-40B4-BE49-F238E27FC236}">
              <a16:creationId xmlns:a16="http://schemas.microsoft.com/office/drawing/2014/main" id="{FE508278-A2CA-4ECA-8043-E71E7E22C2A6}"/>
            </a:ext>
          </a:extLst>
        </xdr:cNvPr>
        <xdr:cNvSpPr/>
      </xdr:nvSpPr>
      <xdr:spPr>
        <a:xfrm>
          <a:off x="45847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106153</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7B97A302-B289-4563-B498-1AFC668145A8}"/>
            </a:ext>
          </a:extLst>
        </xdr:cNvPr>
        <xdr:cNvSpPr txBox="1"/>
      </xdr:nvSpPr>
      <xdr:spPr>
        <a:xfrm>
          <a:off x="4673600" y="1433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67311</xdr:rowOff>
    </xdr:from>
    <xdr:to>
      <xdr:col>20</xdr:col>
      <xdr:colOff>38100</xdr:colOff>
      <xdr:row>83</xdr:row>
      <xdr:rowOff>168911</xdr:rowOff>
    </xdr:to>
    <xdr:sp macro="" textlink="">
      <xdr:nvSpPr>
        <xdr:cNvPr id="208" name="楕円 207">
          <a:extLst>
            <a:ext uri="{FF2B5EF4-FFF2-40B4-BE49-F238E27FC236}">
              <a16:creationId xmlns:a16="http://schemas.microsoft.com/office/drawing/2014/main" id="{41268CB0-472F-4E1C-8B5E-1EEE31A69DB2}"/>
            </a:ext>
          </a:extLst>
        </xdr:cNvPr>
        <xdr:cNvSpPr/>
      </xdr:nvSpPr>
      <xdr:spPr>
        <a:xfrm>
          <a:off x="3746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118111</xdr:rowOff>
    </xdr:from>
    <xdr:to>
      <xdr:col>24</xdr:col>
      <xdr:colOff>63500</xdr:colOff>
      <xdr:row>84</xdr:row>
      <xdr:rowOff>7076</xdr:rowOff>
    </xdr:to>
    <xdr:cxnSp macro="">
      <xdr:nvCxnSpPr>
        <xdr:cNvPr id="209" name="直線コネクタ 208">
          <a:extLst>
            <a:ext uri="{FF2B5EF4-FFF2-40B4-BE49-F238E27FC236}">
              <a16:creationId xmlns:a16="http://schemas.microsoft.com/office/drawing/2014/main" id="{923EF0DD-89A3-4350-BC50-ABB1EC4FF12F}"/>
            </a:ext>
          </a:extLst>
        </xdr:cNvPr>
        <xdr:cNvCxnSpPr/>
      </xdr:nvCxnSpPr>
      <xdr:spPr>
        <a:xfrm>
          <a:off x="3797300" y="14348461"/>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113030</xdr:rowOff>
    </xdr:from>
    <xdr:to>
      <xdr:col>15</xdr:col>
      <xdr:colOff>101600</xdr:colOff>
      <xdr:row>84</xdr:row>
      <xdr:rowOff>43180</xdr:rowOff>
    </xdr:to>
    <xdr:sp macro="" textlink="">
      <xdr:nvSpPr>
        <xdr:cNvPr id="210" name="楕円 209">
          <a:extLst>
            <a:ext uri="{FF2B5EF4-FFF2-40B4-BE49-F238E27FC236}">
              <a16:creationId xmlns:a16="http://schemas.microsoft.com/office/drawing/2014/main" id="{716B2BC1-5132-473D-AB59-9F74090902DA}"/>
            </a:ext>
          </a:extLst>
        </xdr:cNvPr>
        <xdr:cNvSpPr/>
      </xdr:nvSpPr>
      <xdr:spPr>
        <a:xfrm>
          <a:off x="2857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83</xdr:row>
      <xdr:rowOff>163830</xdr:rowOff>
    </xdr:to>
    <xdr:cxnSp macro="">
      <xdr:nvCxnSpPr>
        <xdr:cNvPr id="211" name="直線コネクタ 210">
          <a:extLst>
            <a:ext uri="{FF2B5EF4-FFF2-40B4-BE49-F238E27FC236}">
              <a16:creationId xmlns:a16="http://schemas.microsoft.com/office/drawing/2014/main" id="{254C7450-CFF0-4170-BB23-B5319647155D}"/>
            </a:ext>
          </a:extLst>
        </xdr:cNvPr>
        <xdr:cNvCxnSpPr/>
      </xdr:nvCxnSpPr>
      <xdr:spPr>
        <a:xfrm flipV="1">
          <a:off x="2908300" y="1434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86905</xdr:rowOff>
    </xdr:from>
    <xdr:to>
      <xdr:col>10</xdr:col>
      <xdr:colOff>165100</xdr:colOff>
      <xdr:row>86</xdr:row>
      <xdr:rowOff>17055</xdr:rowOff>
    </xdr:to>
    <xdr:sp macro="" textlink="">
      <xdr:nvSpPr>
        <xdr:cNvPr id="212" name="楕円 211">
          <a:extLst>
            <a:ext uri="{FF2B5EF4-FFF2-40B4-BE49-F238E27FC236}">
              <a16:creationId xmlns:a16="http://schemas.microsoft.com/office/drawing/2014/main" id="{13430E9B-57ED-4B47-BDEB-60E72B4447BA}"/>
            </a:ext>
          </a:extLst>
        </xdr:cNvPr>
        <xdr:cNvSpPr/>
      </xdr:nvSpPr>
      <xdr:spPr>
        <a:xfrm>
          <a:off x="1968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163830</xdr:rowOff>
    </xdr:from>
    <xdr:to>
      <xdr:col>15</xdr:col>
      <xdr:colOff>50800</xdr:colOff>
      <xdr:row>85</xdr:row>
      <xdr:rowOff>137705</xdr:rowOff>
    </xdr:to>
    <xdr:cxnSp macro="">
      <xdr:nvCxnSpPr>
        <xdr:cNvPr id="213" name="直線コネクタ 212">
          <a:extLst>
            <a:ext uri="{FF2B5EF4-FFF2-40B4-BE49-F238E27FC236}">
              <a16:creationId xmlns:a16="http://schemas.microsoft.com/office/drawing/2014/main" id="{2D190804-8F0C-42EF-B3F2-14C6E1C32FDC}"/>
            </a:ext>
          </a:extLst>
        </xdr:cNvPr>
        <xdr:cNvCxnSpPr/>
      </xdr:nvCxnSpPr>
      <xdr:spPr>
        <a:xfrm flipV="1">
          <a:off x="2019300" y="14394180"/>
          <a:ext cx="8890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36286</xdr:rowOff>
    </xdr:from>
    <xdr:to>
      <xdr:col>6</xdr:col>
      <xdr:colOff>38100</xdr:colOff>
      <xdr:row>85</xdr:row>
      <xdr:rowOff>137886</xdr:rowOff>
    </xdr:to>
    <xdr:sp macro="" textlink="">
      <xdr:nvSpPr>
        <xdr:cNvPr id="214" name="楕円 213">
          <a:extLst>
            <a:ext uri="{FF2B5EF4-FFF2-40B4-BE49-F238E27FC236}">
              <a16:creationId xmlns:a16="http://schemas.microsoft.com/office/drawing/2014/main" id="{7E71B7FC-4036-4008-8A5E-34C87B62F783}"/>
            </a:ext>
          </a:extLst>
        </xdr:cNvPr>
        <xdr:cNvSpPr/>
      </xdr:nvSpPr>
      <xdr:spPr>
        <a:xfrm>
          <a:off x="1079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87086</xdr:rowOff>
    </xdr:from>
    <xdr:to>
      <xdr:col>10</xdr:col>
      <xdr:colOff>114300</xdr:colOff>
      <xdr:row>85</xdr:row>
      <xdr:rowOff>137705</xdr:rowOff>
    </xdr:to>
    <xdr:cxnSp macro="">
      <xdr:nvCxnSpPr>
        <xdr:cNvPr id="215" name="直線コネクタ 214">
          <a:extLst>
            <a:ext uri="{FF2B5EF4-FFF2-40B4-BE49-F238E27FC236}">
              <a16:creationId xmlns:a16="http://schemas.microsoft.com/office/drawing/2014/main" id="{265E2303-AA38-4467-B971-2085A381CBFA}"/>
            </a:ext>
          </a:extLst>
        </xdr:cNvPr>
        <xdr:cNvCxnSpPr/>
      </xdr:nvCxnSpPr>
      <xdr:spPr>
        <a:xfrm>
          <a:off x="1130300" y="14660336"/>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216" name="n_1aveValue【福祉施設】&#10;有形固定資産減価償却率">
          <a:extLst>
            <a:ext uri="{FF2B5EF4-FFF2-40B4-BE49-F238E27FC236}">
              <a16:creationId xmlns:a16="http://schemas.microsoft.com/office/drawing/2014/main" id="{3B97F52B-96D4-4013-B47B-F4E6481A2C7F}"/>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17" name="n_2aveValue【福祉施設】&#10;有形固定資産減価償却率">
          <a:extLst>
            <a:ext uri="{FF2B5EF4-FFF2-40B4-BE49-F238E27FC236}">
              <a16:creationId xmlns:a16="http://schemas.microsoft.com/office/drawing/2014/main" id="{BA138272-F6F6-4BB8-AB5C-E02DB7F5FBA1}"/>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8" name="n_3aveValue【福祉施設】&#10;有形固定資産減価償却率">
          <a:extLst>
            <a:ext uri="{FF2B5EF4-FFF2-40B4-BE49-F238E27FC236}">
              <a16:creationId xmlns:a16="http://schemas.microsoft.com/office/drawing/2014/main" id="{E6B3D8AF-967F-4E49-AD6B-B12D2BB4C59F}"/>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9" name="n_4aveValue【福祉施設】&#10;有形固定資産減価償却率">
          <a:extLst>
            <a:ext uri="{FF2B5EF4-FFF2-40B4-BE49-F238E27FC236}">
              <a16:creationId xmlns:a16="http://schemas.microsoft.com/office/drawing/2014/main" id="{2C171B4C-416C-4C3C-BAEA-95DECBF4DD3F}"/>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160038</xdr:rowOff>
    </xdr:from>
    <xdr:ext cx="405111" cy="259045"/>
    <xdr:sp macro="" textlink="">
      <xdr:nvSpPr>
        <xdr:cNvPr id="220" name="n_1mainValue【福祉施設】&#10;有形固定資産減価償却率">
          <a:extLst>
            <a:ext uri="{FF2B5EF4-FFF2-40B4-BE49-F238E27FC236}">
              <a16:creationId xmlns:a16="http://schemas.microsoft.com/office/drawing/2014/main" id="{D3A1D527-9799-47C3-824B-7C91BFB2C34A}"/>
            </a:ext>
          </a:extLst>
        </xdr:cNvPr>
        <xdr:cNvSpPr txBox="1"/>
      </xdr:nvSpPr>
      <xdr:spPr>
        <a:xfrm>
          <a:off x="35820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34307</xdr:rowOff>
    </xdr:from>
    <xdr:ext cx="405111" cy="259045"/>
    <xdr:sp macro="" textlink="">
      <xdr:nvSpPr>
        <xdr:cNvPr id="221" name="n_2mainValue【福祉施設】&#10;有形固定資産減価償却率">
          <a:extLst>
            <a:ext uri="{FF2B5EF4-FFF2-40B4-BE49-F238E27FC236}">
              <a16:creationId xmlns:a16="http://schemas.microsoft.com/office/drawing/2014/main" id="{E2136166-DF84-40E9-9068-F7723FD7976E}"/>
            </a:ext>
          </a:extLst>
        </xdr:cNvPr>
        <xdr:cNvSpPr txBox="1"/>
      </xdr:nvSpPr>
      <xdr:spPr>
        <a:xfrm>
          <a:off x="2705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8182</xdr:rowOff>
    </xdr:from>
    <xdr:ext cx="405111" cy="259045"/>
    <xdr:sp macro="" textlink="">
      <xdr:nvSpPr>
        <xdr:cNvPr id="222" name="n_3mainValue【福祉施設】&#10;有形固定資産減価償却率">
          <a:extLst>
            <a:ext uri="{FF2B5EF4-FFF2-40B4-BE49-F238E27FC236}">
              <a16:creationId xmlns:a16="http://schemas.microsoft.com/office/drawing/2014/main" id="{9636ED4F-6F12-40E8-B84D-AF8273766AAB}"/>
            </a:ext>
          </a:extLst>
        </xdr:cNvPr>
        <xdr:cNvSpPr txBox="1"/>
      </xdr:nvSpPr>
      <xdr:spPr>
        <a:xfrm>
          <a:off x="1816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129013</xdr:rowOff>
    </xdr:from>
    <xdr:ext cx="405111" cy="259045"/>
    <xdr:sp macro="" textlink="">
      <xdr:nvSpPr>
        <xdr:cNvPr id="223" name="n_4mainValue【福祉施設】&#10;有形固定資産減価償却率">
          <a:extLst>
            <a:ext uri="{FF2B5EF4-FFF2-40B4-BE49-F238E27FC236}">
              <a16:creationId xmlns:a16="http://schemas.microsoft.com/office/drawing/2014/main" id="{923EF26B-123B-42FC-9895-D8E072610FF6}"/>
            </a:ext>
          </a:extLst>
        </xdr:cNvPr>
        <xdr:cNvSpPr txBox="1"/>
      </xdr:nvSpPr>
      <xdr:spPr>
        <a:xfrm>
          <a:off x="9277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320CF446-974A-4C35-A6D8-64DAD3E56BF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5B7865A3-CB50-4151-90FC-34DB72D3E14A}"/>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561349E2-C088-4A30-8863-E845F3A7C75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C46C11D3-82B9-4C4E-A353-08F9FC32792A}"/>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92C64C33-97A2-4B5A-B7AC-7B655C0816C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3DA4CCAD-EDD0-456F-9916-E9F413AACD71}"/>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56A58FE2-4D90-4472-BEA3-76E0B53C14C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99ABE1DA-74A3-403E-B04A-BF421DD759F5}"/>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17397B1D-3DC1-4069-8C4B-12DD7AD0BC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69A89C24-52CF-42FD-A6F8-F2B5268D922F}"/>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76229DD2-F164-43CE-BF6F-998BBAA22B6D}"/>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6A657962-1F82-4799-B767-E077FCC6E094}"/>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600867D4-9BCA-4F7C-B523-B2322A607DF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D47897D2-A16D-44E0-8542-74FDFCCCE8DE}"/>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BCE16F26-7805-47F4-A260-2B0E3599331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A94B15FD-5E07-44A9-BEE4-103E11D6708D}"/>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3301E2C2-BB26-4990-ABFB-1BB7DCD50791}"/>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FC94F576-D1AB-4813-A1C0-E31A117F66C2}"/>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B70AAAFC-EF08-4F75-AE1C-9C72E92E74D9}"/>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6E22921F-EB2F-4F2F-BBC9-9AFF08DA76FE}"/>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5598B25F-89CA-48C8-AFCD-BA8B85B85158}"/>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a:extLst>
            <a:ext uri="{FF2B5EF4-FFF2-40B4-BE49-F238E27FC236}">
              <a16:creationId xmlns:a16="http://schemas.microsoft.com/office/drawing/2014/main" id="{1ACC495C-CF07-40AF-BA93-E386DC4D32F8}"/>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a:extLst>
            <a:ext uri="{FF2B5EF4-FFF2-40B4-BE49-F238E27FC236}">
              <a16:creationId xmlns:a16="http://schemas.microsoft.com/office/drawing/2014/main" id="{1BAA9899-8201-4BC6-99AA-32D00EB4A4E9}"/>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a:extLst>
            <a:ext uri="{FF2B5EF4-FFF2-40B4-BE49-F238E27FC236}">
              <a16:creationId xmlns:a16="http://schemas.microsoft.com/office/drawing/2014/main" id="{87199D17-BE22-4FEC-93AE-1807822B7112}"/>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a:extLst>
            <a:ext uri="{FF2B5EF4-FFF2-40B4-BE49-F238E27FC236}">
              <a16:creationId xmlns:a16="http://schemas.microsoft.com/office/drawing/2014/main" id="{F946B3C1-3FDA-4EF9-A0AC-F3268C70D02A}"/>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a:extLst>
            <a:ext uri="{FF2B5EF4-FFF2-40B4-BE49-F238E27FC236}">
              <a16:creationId xmlns:a16="http://schemas.microsoft.com/office/drawing/2014/main" id="{6B48D20B-311F-459B-9DF4-824EEB524C16}"/>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250" name="【福祉施設】&#10;一人当たり面積平均値テキスト">
          <a:extLst>
            <a:ext uri="{FF2B5EF4-FFF2-40B4-BE49-F238E27FC236}">
              <a16:creationId xmlns:a16="http://schemas.microsoft.com/office/drawing/2014/main" id="{F354969D-FFC7-4CA8-A601-7A560792AF7F}"/>
            </a:ext>
          </a:extLst>
        </xdr:cNvPr>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a:extLst>
            <a:ext uri="{FF2B5EF4-FFF2-40B4-BE49-F238E27FC236}">
              <a16:creationId xmlns:a16="http://schemas.microsoft.com/office/drawing/2014/main" id="{5B7819E0-B458-4063-B58D-EF15B42C29F1}"/>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13B2B459-F590-4139-BE76-F1D132C3658C}"/>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a:extLst>
            <a:ext uri="{FF2B5EF4-FFF2-40B4-BE49-F238E27FC236}">
              <a16:creationId xmlns:a16="http://schemas.microsoft.com/office/drawing/2014/main" id="{0CE0AB9D-E6CB-41B0-8F85-1BEE5F2C54AE}"/>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a:extLst>
            <a:ext uri="{FF2B5EF4-FFF2-40B4-BE49-F238E27FC236}">
              <a16:creationId xmlns:a16="http://schemas.microsoft.com/office/drawing/2014/main" id="{325FDFBD-91FE-4CBE-9137-2152736B445B}"/>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a:extLst>
            <a:ext uri="{FF2B5EF4-FFF2-40B4-BE49-F238E27FC236}">
              <a16:creationId xmlns:a16="http://schemas.microsoft.com/office/drawing/2014/main" id="{CCAD75CF-1E80-44E7-AC6E-1BF63B751D94}"/>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D31DC596-EF7D-452E-99C6-187E8958DE3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BE0E46CF-2C94-4803-95BE-36B604F6829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30A604B-D647-4F48-BBA4-FAA28AFFCCE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C4F46E59-01E7-4636-818A-117896B503C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78D3C459-BE56-40B2-AD09-86A15A80D5B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99085</xdr:rowOff>
    </xdr:from>
    <xdr:to>
      <xdr:col>55</xdr:col>
      <xdr:colOff>50800</xdr:colOff>
      <xdr:row>86</xdr:row>
      <xdr:rowOff>29235</xdr:rowOff>
    </xdr:to>
    <xdr:sp macro="" textlink="">
      <xdr:nvSpPr>
        <xdr:cNvPr id="261" name="楕円 260">
          <a:extLst>
            <a:ext uri="{FF2B5EF4-FFF2-40B4-BE49-F238E27FC236}">
              <a16:creationId xmlns:a16="http://schemas.microsoft.com/office/drawing/2014/main" id="{A274DADC-7E3B-42CA-AA36-59BD61E3F317}"/>
            </a:ext>
          </a:extLst>
        </xdr:cNvPr>
        <xdr:cNvSpPr/>
      </xdr:nvSpPr>
      <xdr:spPr>
        <a:xfrm>
          <a:off x="10426700" y="146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14012</xdr:rowOff>
    </xdr:from>
    <xdr:ext cx="469744" cy="259045"/>
    <xdr:sp macro="" textlink="">
      <xdr:nvSpPr>
        <xdr:cNvPr id="262" name="【福祉施設】&#10;一人当たり面積該当値テキスト">
          <a:extLst>
            <a:ext uri="{FF2B5EF4-FFF2-40B4-BE49-F238E27FC236}">
              <a16:creationId xmlns:a16="http://schemas.microsoft.com/office/drawing/2014/main" id="{B82290BB-F9D3-444A-BB3E-ADF0EC98C612}"/>
            </a:ext>
          </a:extLst>
        </xdr:cNvPr>
        <xdr:cNvSpPr txBox="1"/>
      </xdr:nvSpPr>
      <xdr:spPr>
        <a:xfrm>
          <a:off x="10515600" y="14587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100228</xdr:rowOff>
    </xdr:from>
    <xdr:to>
      <xdr:col>50</xdr:col>
      <xdr:colOff>165100</xdr:colOff>
      <xdr:row>86</xdr:row>
      <xdr:rowOff>30378</xdr:rowOff>
    </xdr:to>
    <xdr:sp macro="" textlink="">
      <xdr:nvSpPr>
        <xdr:cNvPr id="263" name="楕円 262">
          <a:extLst>
            <a:ext uri="{FF2B5EF4-FFF2-40B4-BE49-F238E27FC236}">
              <a16:creationId xmlns:a16="http://schemas.microsoft.com/office/drawing/2014/main" id="{3D93EF0B-9BC0-4839-BA61-89B5EC4BFFCB}"/>
            </a:ext>
          </a:extLst>
        </xdr:cNvPr>
        <xdr:cNvSpPr/>
      </xdr:nvSpPr>
      <xdr:spPr>
        <a:xfrm>
          <a:off x="9588500" y="14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149885</xdr:rowOff>
    </xdr:from>
    <xdr:to>
      <xdr:col>55</xdr:col>
      <xdr:colOff>0</xdr:colOff>
      <xdr:row>85</xdr:row>
      <xdr:rowOff>151028</xdr:rowOff>
    </xdr:to>
    <xdr:cxnSp macro="">
      <xdr:nvCxnSpPr>
        <xdr:cNvPr id="264" name="直線コネクタ 263">
          <a:extLst>
            <a:ext uri="{FF2B5EF4-FFF2-40B4-BE49-F238E27FC236}">
              <a16:creationId xmlns:a16="http://schemas.microsoft.com/office/drawing/2014/main" id="{BCF60303-FF31-4EEB-A0F6-C7F8A5700E2E}"/>
            </a:ext>
          </a:extLst>
        </xdr:cNvPr>
        <xdr:cNvCxnSpPr/>
      </xdr:nvCxnSpPr>
      <xdr:spPr>
        <a:xfrm flipV="1">
          <a:off x="9639300" y="14723135"/>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89255</xdr:rowOff>
    </xdr:from>
    <xdr:to>
      <xdr:col>46</xdr:col>
      <xdr:colOff>38100</xdr:colOff>
      <xdr:row>86</xdr:row>
      <xdr:rowOff>19405</xdr:rowOff>
    </xdr:to>
    <xdr:sp macro="" textlink="">
      <xdr:nvSpPr>
        <xdr:cNvPr id="265" name="楕円 264">
          <a:extLst>
            <a:ext uri="{FF2B5EF4-FFF2-40B4-BE49-F238E27FC236}">
              <a16:creationId xmlns:a16="http://schemas.microsoft.com/office/drawing/2014/main" id="{89C906D8-A95D-4DE0-B681-ECAEEC16EF5D}"/>
            </a:ext>
          </a:extLst>
        </xdr:cNvPr>
        <xdr:cNvSpPr/>
      </xdr:nvSpPr>
      <xdr:spPr>
        <a:xfrm>
          <a:off x="86995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140055</xdr:rowOff>
    </xdr:from>
    <xdr:to>
      <xdr:col>50</xdr:col>
      <xdr:colOff>114300</xdr:colOff>
      <xdr:row>85</xdr:row>
      <xdr:rowOff>151028</xdr:rowOff>
    </xdr:to>
    <xdr:cxnSp macro="">
      <xdr:nvCxnSpPr>
        <xdr:cNvPr id="266" name="直線コネクタ 265">
          <a:extLst>
            <a:ext uri="{FF2B5EF4-FFF2-40B4-BE49-F238E27FC236}">
              <a16:creationId xmlns:a16="http://schemas.microsoft.com/office/drawing/2014/main" id="{71ED9DDB-D185-4E59-9228-40D73E09AB70}"/>
            </a:ext>
          </a:extLst>
        </xdr:cNvPr>
        <xdr:cNvCxnSpPr/>
      </xdr:nvCxnSpPr>
      <xdr:spPr>
        <a:xfrm>
          <a:off x="8750300" y="1471330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102057</xdr:rowOff>
    </xdr:from>
    <xdr:to>
      <xdr:col>41</xdr:col>
      <xdr:colOff>101600</xdr:colOff>
      <xdr:row>86</xdr:row>
      <xdr:rowOff>32207</xdr:rowOff>
    </xdr:to>
    <xdr:sp macro="" textlink="">
      <xdr:nvSpPr>
        <xdr:cNvPr id="267" name="楕円 266">
          <a:extLst>
            <a:ext uri="{FF2B5EF4-FFF2-40B4-BE49-F238E27FC236}">
              <a16:creationId xmlns:a16="http://schemas.microsoft.com/office/drawing/2014/main" id="{D517FFE2-CDE7-44EC-951D-2C4270602EB9}"/>
            </a:ext>
          </a:extLst>
        </xdr:cNvPr>
        <xdr:cNvSpPr/>
      </xdr:nvSpPr>
      <xdr:spPr>
        <a:xfrm>
          <a:off x="7810500" y="146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140055</xdr:rowOff>
    </xdr:from>
    <xdr:to>
      <xdr:col>45</xdr:col>
      <xdr:colOff>177800</xdr:colOff>
      <xdr:row>85</xdr:row>
      <xdr:rowOff>152857</xdr:rowOff>
    </xdr:to>
    <xdr:cxnSp macro="">
      <xdr:nvCxnSpPr>
        <xdr:cNvPr id="268" name="直線コネクタ 267">
          <a:extLst>
            <a:ext uri="{FF2B5EF4-FFF2-40B4-BE49-F238E27FC236}">
              <a16:creationId xmlns:a16="http://schemas.microsoft.com/office/drawing/2014/main" id="{EDC0B5FB-06CB-4FDF-815B-5AB5F4027D40}"/>
            </a:ext>
          </a:extLst>
        </xdr:cNvPr>
        <xdr:cNvCxnSpPr/>
      </xdr:nvCxnSpPr>
      <xdr:spPr>
        <a:xfrm flipV="1">
          <a:off x="7861300" y="1471330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103657</xdr:rowOff>
    </xdr:from>
    <xdr:to>
      <xdr:col>36</xdr:col>
      <xdr:colOff>165100</xdr:colOff>
      <xdr:row>86</xdr:row>
      <xdr:rowOff>33807</xdr:rowOff>
    </xdr:to>
    <xdr:sp macro="" textlink="">
      <xdr:nvSpPr>
        <xdr:cNvPr id="269" name="楕円 268">
          <a:extLst>
            <a:ext uri="{FF2B5EF4-FFF2-40B4-BE49-F238E27FC236}">
              <a16:creationId xmlns:a16="http://schemas.microsoft.com/office/drawing/2014/main" id="{8E2687F6-EDC3-4DC4-A692-CA6BD0B1C92E}"/>
            </a:ext>
          </a:extLst>
        </xdr:cNvPr>
        <xdr:cNvSpPr/>
      </xdr:nvSpPr>
      <xdr:spPr>
        <a:xfrm>
          <a:off x="6921500" y="146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152857</xdr:rowOff>
    </xdr:from>
    <xdr:to>
      <xdr:col>41</xdr:col>
      <xdr:colOff>50800</xdr:colOff>
      <xdr:row>85</xdr:row>
      <xdr:rowOff>154457</xdr:rowOff>
    </xdr:to>
    <xdr:cxnSp macro="">
      <xdr:nvCxnSpPr>
        <xdr:cNvPr id="270" name="直線コネクタ 269">
          <a:extLst>
            <a:ext uri="{FF2B5EF4-FFF2-40B4-BE49-F238E27FC236}">
              <a16:creationId xmlns:a16="http://schemas.microsoft.com/office/drawing/2014/main" id="{FF58997A-6D26-4B92-8C84-AF947518BB10}"/>
            </a:ext>
          </a:extLst>
        </xdr:cNvPr>
        <xdr:cNvCxnSpPr/>
      </xdr:nvCxnSpPr>
      <xdr:spPr>
        <a:xfrm flipV="1">
          <a:off x="6972300" y="14726107"/>
          <a:ext cx="8890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a:extLst>
            <a:ext uri="{FF2B5EF4-FFF2-40B4-BE49-F238E27FC236}">
              <a16:creationId xmlns:a16="http://schemas.microsoft.com/office/drawing/2014/main" id="{481350BE-36A7-4540-82B3-7D02E195483F}"/>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72" name="n_2aveValue【福祉施設】&#10;一人当たり面積">
          <a:extLst>
            <a:ext uri="{FF2B5EF4-FFF2-40B4-BE49-F238E27FC236}">
              <a16:creationId xmlns:a16="http://schemas.microsoft.com/office/drawing/2014/main" id="{28357024-D2B9-47EF-A81E-EE025F644C30}"/>
            </a:ext>
          </a:extLst>
        </xdr:cNvPr>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73" name="n_3aveValue【福祉施設】&#10;一人当たり面積">
          <a:extLst>
            <a:ext uri="{FF2B5EF4-FFF2-40B4-BE49-F238E27FC236}">
              <a16:creationId xmlns:a16="http://schemas.microsoft.com/office/drawing/2014/main" id="{BBDAF3B2-6D67-416E-8A1C-44918798E7E5}"/>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74" name="n_4aveValue【福祉施設】&#10;一人当たり面積">
          <a:extLst>
            <a:ext uri="{FF2B5EF4-FFF2-40B4-BE49-F238E27FC236}">
              <a16:creationId xmlns:a16="http://schemas.microsoft.com/office/drawing/2014/main" id="{B4AC106B-2B0E-4582-B35F-98882A740224}"/>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21505</xdr:rowOff>
    </xdr:from>
    <xdr:ext cx="469744" cy="259045"/>
    <xdr:sp macro="" textlink="">
      <xdr:nvSpPr>
        <xdr:cNvPr id="275" name="n_1mainValue【福祉施設】&#10;一人当たり面積">
          <a:extLst>
            <a:ext uri="{FF2B5EF4-FFF2-40B4-BE49-F238E27FC236}">
              <a16:creationId xmlns:a16="http://schemas.microsoft.com/office/drawing/2014/main" id="{D930FBBF-BD0C-4494-B631-CF139CE82FDB}"/>
            </a:ext>
          </a:extLst>
        </xdr:cNvPr>
        <xdr:cNvSpPr txBox="1"/>
      </xdr:nvSpPr>
      <xdr:spPr>
        <a:xfrm>
          <a:off x="93917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10532</xdr:rowOff>
    </xdr:from>
    <xdr:ext cx="469744" cy="259045"/>
    <xdr:sp macro="" textlink="">
      <xdr:nvSpPr>
        <xdr:cNvPr id="276" name="n_2mainValue【福祉施設】&#10;一人当たり面積">
          <a:extLst>
            <a:ext uri="{FF2B5EF4-FFF2-40B4-BE49-F238E27FC236}">
              <a16:creationId xmlns:a16="http://schemas.microsoft.com/office/drawing/2014/main" id="{769ED975-D900-4C27-980A-93E836F126BE}"/>
            </a:ext>
          </a:extLst>
        </xdr:cNvPr>
        <xdr:cNvSpPr txBox="1"/>
      </xdr:nvSpPr>
      <xdr:spPr>
        <a:xfrm>
          <a:off x="8515427" y="147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23334</xdr:rowOff>
    </xdr:from>
    <xdr:ext cx="469744" cy="259045"/>
    <xdr:sp macro="" textlink="">
      <xdr:nvSpPr>
        <xdr:cNvPr id="277" name="n_3mainValue【福祉施設】&#10;一人当たり面積">
          <a:extLst>
            <a:ext uri="{FF2B5EF4-FFF2-40B4-BE49-F238E27FC236}">
              <a16:creationId xmlns:a16="http://schemas.microsoft.com/office/drawing/2014/main" id="{5ECA6FB5-60CB-4C7F-9EEB-297462C34717}"/>
            </a:ext>
          </a:extLst>
        </xdr:cNvPr>
        <xdr:cNvSpPr txBox="1"/>
      </xdr:nvSpPr>
      <xdr:spPr>
        <a:xfrm>
          <a:off x="7626427" y="1476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24934</xdr:rowOff>
    </xdr:from>
    <xdr:ext cx="469744" cy="259045"/>
    <xdr:sp macro="" textlink="">
      <xdr:nvSpPr>
        <xdr:cNvPr id="278" name="n_4mainValue【福祉施設】&#10;一人当たり面積">
          <a:extLst>
            <a:ext uri="{FF2B5EF4-FFF2-40B4-BE49-F238E27FC236}">
              <a16:creationId xmlns:a16="http://schemas.microsoft.com/office/drawing/2014/main" id="{1A2BC4BB-B695-4F6E-8F1D-FFCD5DCEB28D}"/>
            </a:ext>
          </a:extLst>
        </xdr:cNvPr>
        <xdr:cNvSpPr txBox="1"/>
      </xdr:nvSpPr>
      <xdr:spPr>
        <a:xfrm>
          <a:off x="6737427" y="14769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136DB336-63E6-4111-92E1-76B80FF34E5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2126FB56-FE7C-4052-ABF8-2061E7D77E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0B9E7BE0-0A8C-4043-ABF7-D68D5B61158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80B999A4-D1E9-41D9-8FEA-47476B7503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777AB1E1-7A5B-4B02-8EAA-2FD9ED8C941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6E40A644-451E-4B32-B1D6-28F5ADD9108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F5274072-2B6D-4876-B07B-3F28F74D1A2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17A5435D-1806-43E3-B06C-D555539E058B}"/>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a:extLst>
            <a:ext uri="{FF2B5EF4-FFF2-40B4-BE49-F238E27FC236}">
              <a16:creationId xmlns:a16="http://schemas.microsoft.com/office/drawing/2014/main" id="{99570212-7DF2-4C6E-A9AD-095920C41CEB}"/>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a:extLst>
            <a:ext uri="{FF2B5EF4-FFF2-40B4-BE49-F238E27FC236}">
              <a16:creationId xmlns:a16="http://schemas.microsoft.com/office/drawing/2014/main" id="{056B9BD2-7583-4C8B-8C58-1138FED018D2}"/>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a:extLst>
            <a:ext uri="{FF2B5EF4-FFF2-40B4-BE49-F238E27FC236}">
              <a16:creationId xmlns:a16="http://schemas.microsoft.com/office/drawing/2014/main" id="{779279D0-E961-4FB5-9900-CEFE9CD61D59}"/>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90" name="直線コネクタ 289">
          <a:extLst>
            <a:ext uri="{FF2B5EF4-FFF2-40B4-BE49-F238E27FC236}">
              <a16:creationId xmlns:a16="http://schemas.microsoft.com/office/drawing/2014/main" id="{5EB4248D-A38B-41D3-B0D3-415C9581525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91" name="テキスト ボックス 290">
          <a:extLst>
            <a:ext uri="{FF2B5EF4-FFF2-40B4-BE49-F238E27FC236}">
              <a16:creationId xmlns:a16="http://schemas.microsoft.com/office/drawing/2014/main" id="{AECAD92A-8498-4ECA-BE77-31F585316ECE}"/>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92" name="直線コネクタ 291">
          <a:extLst>
            <a:ext uri="{FF2B5EF4-FFF2-40B4-BE49-F238E27FC236}">
              <a16:creationId xmlns:a16="http://schemas.microsoft.com/office/drawing/2014/main" id="{8F9BF691-A6B7-41AB-ACA2-C211C1998F46}"/>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93" name="テキスト ボックス 292">
          <a:extLst>
            <a:ext uri="{FF2B5EF4-FFF2-40B4-BE49-F238E27FC236}">
              <a16:creationId xmlns:a16="http://schemas.microsoft.com/office/drawing/2014/main" id="{3EEF04D1-4B80-4D4A-B246-E996AB27582B}"/>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94" name="直線コネクタ 293">
          <a:extLst>
            <a:ext uri="{FF2B5EF4-FFF2-40B4-BE49-F238E27FC236}">
              <a16:creationId xmlns:a16="http://schemas.microsoft.com/office/drawing/2014/main" id="{28505AB1-BA1C-46FD-97E7-AFBC0525E93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5" name="テキスト ボックス 294">
          <a:extLst>
            <a:ext uri="{FF2B5EF4-FFF2-40B4-BE49-F238E27FC236}">
              <a16:creationId xmlns:a16="http://schemas.microsoft.com/office/drawing/2014/main" id="{1C3AE152-F5A5-4C07-A2FB-68A091CEB9AF}"/>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6" name="直線コネクタ 295">
          <a:extLst>
            <a:ext uri="{FF2B5EF4-FFF2-40B4-BE49-F238E27FC236}">
              <a16:creationId xmlns:a16="http://schemas.microsoft.com/office/drawing/2014/main" id="{DD27F2F3-79D1-4967-BE3F-40BB1DB77181}"/>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7" name="テキスト ボックス 296">
          <a:extLst>
            <a:ext uri="{FF2B5EF4-FFF2-40B4-BE49-F238E27FC236}">
              <a16:creationId xmlns:a16="http://schemas.microsoft.com/office/drawing/2014/main" id="{F43A30A7-D87F-49CC-8685-D60DAC1ACBFD}"/>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8" name="直線コネクタ 297">
          <a:extLst>
            <a:ext uri="{FF2B5EF4-FFF2-40B4-BE49-F238E27FC236}">
              <a16:creationId xmlns:a16="http://schemas.microsoft.com/office/drawing/2014/main" id="{745ABEDC-EE96-49F2-87A9-6A88FF703A5D}"/>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9" name="テキスト ボックス 298">
          <a:extLst>
            <a:ext uri="{FF2B5EF4-FFF2-40B4-BE49-F238E27FC236}">
              <a16:creationId xmlns:a16="http://schemas.microsoft.com/office/drawing/2014/main" id="{82F62B17-F47C-4BFB-A5E0-2AA62A9FCB09}"/>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0" name="直線コネクタ 299">
          <a:extLst>
            <a:ext uri="{FF2B5EF4-FFF2-40B4-BE49-F238E27FC236}">
              <a16:creationId xmlns:a16="http://schemas.microsoft.com/office/drawing/2014/main" id="{BD1543FC-3E3D-4AA5-B851-B3FE9B6665C4}"/>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01" name="テキスト ボックス 300">
          <a:extLst>
            <a:ext uri="{FF2B5EF4-FFF2-40B4-BE49-F238E27FC236}">
              <a16:creationId xmlns:a16="http://schemas.microsoft.com/office/drawing/2014/main" id="{2CC382DB-E709-465F-826B-AED3B5EA893B}"/>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2" name="【市民会館】&#10;有形固定資産減価償却率グラフ枠">
          <a:extLst>
            <a:ext uri="{FF2B5EF4-FFF2-40B4-BE49-F238E27FC236}">
              <a16:creationId xmlns:a16="http://schemas.microsoft.com/office/drawing/2014/main" id="{C04FB457-B338-4E33-90C7-96FAC64BF0C6}"/>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76200</xdr:rowOff>
    </xdr:from>
    <xdr:to>
      <xdr:col>24</xdr:col>
      <xdr:colOff>62865</xdr:colOff>
      <xdr:row>107</xdr:row>
      <xdr:rowOff>146686</xdr:rowOff>
    </xdr:to>
    <xdr:cxnSp macro="">
      <xdr:nvCxnSpPr>
        <xdr:cNvPr id="303" name="直線コネクタ 302">
          <a:extLst>
            <a:ext uri="{FF2B5EF4-FFF2-40B4-BE49-F238E27FC236}">
              <a16:creationId xmlns:a16="http://schemas.microsoft.com/office/drawing/2014/main" id="{E5679358-D0D8-4B72-93B5-FC38A8A24A85}"/>
            </a:ext>
          </a:extLst>
        </xdr:cNvPr>
        <xdr:cNvCxnSpPr/>
      </xdr:nvCxnSpPr>
      <xdr:spPr>
        <a:xfrm flipV="1">
          <a:off x="4634865" y="17049750"/>
          <a:ext cx="0" cy="1442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150513</xdr:rowOff>
    </xdr:from>
    <xdr:ext cx="405111" cy="259045"/>
    <xdr:sp macro="" textlink="">
      <xdr:nvSpPr>
        <xdr:cNvPr id="304" name="【市民会館】&#10;有形固定資産減価償却率最小値テキスト">
          <a:extLst>
            <a:ext uri="{FF2B5EF4-FFF2-40B4-BE49-F238E27FC236}">
              <a16:creationId xmlns:a16="http://schemas.microsoft.com/office/drawing/2014/main" id="{681DE95C-D223-4A1D-9C3A-DB0259383059}"/>
            </a:ext>
          </a:extLst>
        </xdr:cNvPr>
        <xdr:cNvSpPr txBox="1"/>
      </xdr:nvSpPr>
      <xdr:spPr>
        <a:xfrm>
          <a:off x="4673600" y="18495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146686</xdr:rowOff>
    </xdr:from>
    <xdr:to>
      <xdr:col>24</xdr:col>
      <xdr:colOff>152400</xdr:colOff>
      <xdr:row>107</xdr:row>
      <xdr:rowOff>146686</xdr:rowOff>
    </xdr:to>
    <xdr:cxnSp macro="">
      <xdr:nvCxnSpPr>
        <xdr:cNvPr id="305" name="直線コネクタ 304">
          <a:extLst>
            <a:ext uri="{FF2B5EF4-FFF2-40B4-BE49-F238E27FC236}">
              <a16:creationId xmlns:a16="http://schemas.microsoft.com/office/drawing/2014/main" id="{BC0726EC-3401-4E95-AF1C-44AAFA373567}"/>
            </a:ext>
          </a:extLst>
        </xdr:cNvPr>
        <xdr:cNvCxnSpPr/>
      </xdr:nvCxnSpPr>
      <xdr:spPr>
        <a:xfrm>
          <a:off x="4546600" y="1849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22877</xdr:rowOff>
    </xdr:from>
    <xdr:ext cx="405111" cy="259045"/>
    <xdr:sp macro="" textlink="">
      <xdr:nvSpPr>
        <xdr:cNvPr id="306" name="【市民会館】&#10;有形固定資産減価償却率最大値テキスト">
          <a:extLst>
            <a:ext uri="{FF2B5EF4-FFF2-40B4-BE49-F238E27FC236}">
              <a16:creationId xmlns:a16="http://schemas.microsoft.com/office/drawing/2014/main" id="{BE3F6A3C-17B2-47ED-9BF2-4C76D5EE2806}"/>
            </a:ext>
          </a:extLst>
        </xdr:cNvPr>
        <xdr:cNvSpPr txBox="1"/>
      </xdr:nvSpPr>
      <xdr:spPr>
        <a:xfrm>
          <a:off x="4673600" y="1682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76200</xdr:rowOff>
    </xdr:from>
    <xdr:to>
      <xdr:col>24</xdr:col>
      <xdr:colOff>152400</xdr:colOff>
      <xdr:row>99</xdr:row>
      <xdr:rowOff>76200</xdr:rowOff>
    </xdr:to>
    <xdr:cxnSp macro="">
      <xdr:nvCxnSpPr>
        <xdr:cNvPr id="307" name="直線コネクタ 306">
          <a:extLst>
            <a:ext uri="{FF2B5EF4-FFF2-40B4-BE49-F238E27FC236}">
              <a16:creationId xmlns:a16="http://schemas.microsoft.com/office/drawing/2014/main" id="{10F175DD-ADF2-4F36-A421-AAB71F0760E8}"/>
            </a:ext>
          </a:extLst>
        </xdr:cNvPr>
        <xdr:cNvCxnSpPr/>
      </xdr:nvCxnSpPr>
      <xdr:spPr>
        <a:xfrm>
          <a:off x="4546600" y="1704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104791</xdr:rowOff>
    </xdr:from>
    <xdr:ext cx="405111" cy="259045"/>
    <xdr:sp macro="" textlink="">
      <xdr:nvSpPr>
        <xdr:cNvPr id="308" name="【市民会館】&#10;有形固定資産減価償却率平均値テキスト">
          <a:extLst>
            <a:ext uri="{FF2B5EF4-FFF2-40B4-BE49-F238E27FC236}">
              <a16:creationId xmlns:a16="http://schemas.microsoft.com/office/drawing/2014/main" id="{E70895E1-83F9-4165-9BCE-A3BF7676384A}"/>
            </a:ext>
          </a:extLst>
        </xdr:cNvPr>
        <xdr:cNvSpPr txBox="1"/>
      </xdr:nvSpPr>
      <xdr:spPr>
        <a:xfrm>
          <a:off x="4673600" y="177641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126364</xdr:rowOff>
    </xdr:from>
    <xdr:to>
      <xdr:col>24</xdr:col>
      <xdr:colOff>114300</xdr:colOff>
      <xdr:row>104</xdr:row>
      <xdr:rowOff>56514</xdr:rowOff>
    </xdr:to>
    <xdr:sp macro="" textlink="">
      <xdr:nvSpPr>
        <xdr:cNvPr id="309" name="フローチャート: 判断 308">
          <a:extLst>
            <a:ext uri="{FF2B5EF4-FFF2-40B4-BE49-F238E27FC236}">
              <a16:creationId xmlns:a16="http://schemas.microsoft.com/office/drawing/2014/main" id="{7A02C1BE-2B45-49DA-8A5D-F55F9B634133}"/>
            </a:ext>
          </a:extLst>
        </xdr:cNvPr>
        <xdr:cNvSpPr/>
      </xdr:nvSpPr>
      <xdr:spPr>
        <a:xfrm>
          <a:off x="4584700" y="1778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50164</xdr:rowOff>
    </xdr:from>
    <xdr:to>
      <xdr:col>20</xdr:col>
      <xdr:colOff>38100</xdr:colOff>
      <xdr:row>105</xdr:row>
      <xdr:rowOff>151764</xdr:rowOff>
    </xdr:to>
    <xdr:sp macro="" textlink="">
      <xdr:nvSpPr>
        <xdr:cNvPr id="310" name="フローチャート: 判断 309">
          <a:extLst>
            <a:ext uri="{FF2B5EF4-FFF2-40B4-BE49-F238E27FC236}">
              <a16:creationId xmlns:a16="http://schemas.microsoft.com/office/drawing/2014/main" id="{DA73F8B6-8CD8-4FF8-9885-F001D2D80073}"/>
            </a:ext>
          </a:extLst>
        </xdr:cNvPr>
        <xdr:cNvSpPr/>
      </xdr:nvSpPr>
      <xdr:spPr>
        <a:xfrm>
          <a:off x="3746500" y="1805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31114</xdr:rowOff>
    </xdr:from>
    <xdr:to>
      <xdr:col>15</xdr:col>
      <xdr:colOff>101600</xdr:colOff>
      <xdr:row>105</xdr:row>
      <xdr:rowOff>132714</xdr:rowOff>
    </xdr:to>
    <xdr:sp macro="" textlink="">
      <xdr:nvSpPr>
        <xdr:cNvPr id="311" name="フローチャート: 判断 310">
          <a:extLst>
            <a:ext uri="{FF2B5EF4-FFF2-40B4-BE49-F238E27FC236}">
              <a16:creationId xmlns:a16="http://schemas.microsoft.com/office/drawing/2014/main" id="{ABF9D933-3977-4249-AC97-992FC535993F}"/>
            </a:ext>
          </a:extLst>
        </xdr:cNvPr>
        <xdr:cNvSpPr/>
      </xdr:nvSpPr>
      <xdr:spPr>
        <a:xfrm>
          <a:off x="28575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102</xdr:row>
      <xdr:rowOff>160655</xdr:rowOff>
    </xdr:from>
    <xdr:to>
      <xdr:col>10</xdr:col>
      <xdr:colOff>165100</xdr:colOff>
      <xdr:row>103</xdr:row>
      <xdr:rowOff>90805</xdr:rowOff>
    </xdr:to>
    <xdr:sp macro="" textlink="">
      <xdr:nvSpPr>
        <xdr:cNvPr id="312" name="フローチャート: 判断 311">
          <a:extLst>
            <a:ext uri="{FF2B5EF4-FFF2-40B4-BE49-F238E27FC236}">
              <a16:creationId xmlns:a16="http://schemas.microsoft.com/office/drawing/2014/main" id="{1613D775-B1E7-40CF-8696-12C68E255EFC}"/>
            </a:ext>
          </a:extLst>
        </xdr:cNvPr>
        <xdr:cNvSpPr/>
      </xdr:nvSpPr>
      <xdr:spPr>
        <a:xfrm>
          <a:off x="1968500" y="1764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31114</xdr:rowOff>
    </xdr:from>
    <xdr:to>
      <xdr:col>6</xdr:col>
      <xdr:colOff>38100</xdr:colOff>
      <xdr:row>103</xdr:row>
      <xdr:rowOff>132714</xdr:rowOff>
    </xdr:to>
    <xdr:sp macro="" textlink="">
      <xdr:nvSpPr>
        <xdr:cNvPr id="313" name="フローチャート: 判断 312">
          <a:extLst>
            <a:ext uri="{FF2B5EF4-FFF2-40B4-BE49-F238E27FC236}">
              <a16:creationId xmlns:a16="http://schemas.microsoft.com/office/drawing/2014/main" id="{B0C43440-B2E7-42D7-BE7D-9E87F81632EA}"/>
            </a:ext>
          </a:extLst>
        </xdr:cNvPr>
        <xdr:cNvSpPr/>
      </xdr:nvSpPr>
      <xdr:spPr>
        <a:xfrm>
          <a:off x="1079500" y="1769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8AD6C53C-1D6F-4C93-A789-01A21B5B157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7519A7E7-5FF7-4065-A490-90C983627DA6}"/>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9A5B9305-15FC-41BE-B9A1-73B20FD1D7F8}"/>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7" name="テキスト ボックス 316">
          <a:extLst>
            <a:ext uri="{FF2B5EF4-FFF2-40B4-BE49-F238E27FC236}">
              <a16:creationId xmlns:a16="http://schemas.microsoft.com/office/drawing/2014/main" id="{57EC1479-1747-4847-BAC9-003D57E91CC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A88F7FBE-B810-451C-87F5-5C15A255A008}"/>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105</xdr:row>
      <xdr:rowOff>158750</xdr:rowOff>
    </xdr:from>
    <xdr:to>
      <xdr:col>6</xdr:col>
      <xdr:colOff>38100</xdr:colOff>
      <xdr:row>106</xdr:row>
      <xdr:rowOff>88900</xdr:rowOff>
    </xdr:to>
    <xdr:sp macro="" textlink="">
      <xdr:nvSpPr>
        <xdr:cNvPr id="319" name="楕円 318">
          <a:extLst>
            <a:ext uri="{FF2B5EF4-FFF2-40B4-BE49-F238E27FC236}">
              <a16:creationId xmlns:a16="http://schemas.microsoft.com/office/drawing/2014/main" id="{1E93D124-2F80-40CF-A7F1-FE88F4811551}"/>
            </a:ext>
          </a:extLst>
        </xdr:cNvPr>
        <xdr:cNvSpPr/>
      </xdr:nvSpPr>
      <xdr:spPr>
        <a:xfrm>
          <a:off x="1079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168291</xdr:rowOff>
    </xdr:from>
    <xdr:ext cx="405111" cy="259045"/>
    <xdr:sp macro="" textlink="">
      <xdr:nvSpPr>
        <xdr:cNvPr id="320" name="n_1aveValue【市民会館】&#10;有形固定資産減価償却率">
          <a:extLst>
            <a:ext uri="{FF2B5EF4-FFF2-40B4-BE49-F238E27FC236}">
              <a16:creationId xmlns:a16="http://schemas.microsoft.com/office/drawing/2014/main" id="{F8634023-EC45-4501-AAB6-2CC50CD2C3FA}"/>
            </a:ext>
          </a:extLst>
        </xdr:cNvPr>
        <xdr:cNvSpPr txBox="1"/>
      </xdr:nvSpPr>
      <xdr:spPr>
        <a:xfrm>
          <a:off x="3582044" y="17827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149241</xdr:rowOff>
    </xdr:from>
    <xdr:ext cx="405111" cy="259045"/>
    <xdr:sp macro="" textlink="">
      <xdr:nvSpPr>
        <xdr:cNvPr id="321" name="n_2aveValue【市民会館】&#10;有形固定資産減価償却率">
          <a:extLst>
            <a:ext uri="{FF2B5EF4-FFF2-40B4-BE49-F238E27FC236}">
              <a16:creationId xmlns:a16="http://schemas.microsoft.com/office/drawing/2014/main" id="{C665254C-CD13-4DA4-9C83-9EF957073EC0}"/>
            </a:ext>
          </a:extLst>
        </xdr:cNvPr>
        <xdr:cNvSpPr txBox="1"/>
      </xdr:nvSpPr>
      <xdr:spPr>
        <a:xfrm>
          <a:off x="2705744" y="1780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107332</xdr:rowOff>
    </xdr:from>
    <xdr:ext cx="405111" cy="259045"/>
    <xdr:sp macro="" textlink="">
      <xdr:nvSpPr>
        <xdr:cNvPr id="322" name="n_3aveValue【市民会館】&#10;有形固定資産減価償却率">
          <a:extLst>
            <a:ext uri="{FF2B5EF4-FFF2-40B4-BE49-F238E27FC236}">
              <a16:creationId xmlns:a16="http://schemas.microsoft.com/office/drawing/2014/main" id="{8EF01EB7-7009-4497-92B7-C30C99AB5CDA}"/>
            </a:ext>
          </a:extLst>
        </xdr:cNvPr>
        <xdr:cNvSpPr txBox="1"/>
      </xdr:nvSpPr>
      <xdr:spPr>
        <a:xfrm>
          <a:off x="1816744" y="1742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149241</xdr:rowOff>
    </xdr:from>
    <xdr:ext cx="405111" cy="259045"/>
    <xdr:sp macro="" textlink="">
      <xdr:nvSpPr>
        <xdr:cNvPr id="323" name="n_4aveValue【市民会館】&#10;有形固定資産減価償却率">
          <a:extLst>
            <a:ext uri="{FF2B5EF4-FFF2-40B4-BE49-F238E27FC236}">
              <a16:creationId xmlns:a16="http://schemas.microsoft.com/office/drawing/2014/main" id="{9F9CA1B7-1F53-4826-B6A7-F7719166F592}"/>
            </a:ext>
          </a:extLst>
        </xdr:cNvPr>
        <xdr:cNvSpPr txBox="1"/>
      </xdr:nvSpPr>
      <xdr:spPr>
        <a:xfrm>
          <a:off x="927744"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106</xdr:row>
      <xdr:rowOff>80027</xdr:rowOff>
    </xdr:from>
    <xdr:ext cx="405111" cy="259045"/>
    <xdr:sp macro="" textlink="">
      <xdr:nvSpPr>
        <xdr:cNvPr id="324" name="n_4mainValue【市民会館】&#10;有形固定資産減価償却率">
          <a:extLst>
            <a:ext uri="{FF2B5EF4-FFF2-40B4-BE49-F238E27FC236}">
              <a16:creationId xmlns:a16="http://schemas.microsoft.com/office/drawing/2014/main" id="{0A88EACA-D2D0-4DFD-AC71-1019EE3C94A8}"/>
            </a:ext>
          </a:extLst>
        </xdr:cNvPr>
        <xdr:cNvSpPr txBox="1"/>
      </xdr:nvSpPr>
      <xdr:spPr>
        <a:xfrm>
          <a:off x="927744" y="18253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25" name="正方形/長方形 324">
          <a:extLst>
            <a:ext uri="{FF2B5EF4-FFF2-40B4-BE49-F238E27FC236}">
              <a16:creationId xmlns:a16="http://schemas.microsoft.com/office/drawing/2014/main" id="{5846C427-6A54-4819-9550-7D835379463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6" name="正方形/長方形 325">
          <a:extLst>
            <a:ext uri="{FF2B5EF4-FFF2-40B4-BE49-F238E27FC236}">
              <a16:creationId xmlns:a16="http://schemas.microsoft.com/office/drawing/2014/main" id="{2041A8B3-A70C-4E38-838B-FEF160BAB3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7" name="正方形/長方形 326">
          <a:extLst>
            <a:ext uri="{FF2B5EF4-FFF2-40B4-BE49-F238E27FC236}">
              <a16:creationId xmlns:a16="http://schemas.microsoft.com/office/drawing/2014/main" id="{3044B12D-49DB-4E31-B694-5D4A3C15E7EB}"/>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8" name="正方形/長方形 327">
          <a:extLst>
            <a:ext uri="{FF2B5EF4-FFF2-40B4-BE49-F238E27FC236}">
              <a16:creationId xmlns:a16="http://schemas.microsoft.com/office/drawing/2014/main" id="{5B33856B-5E6B-43E5-BA4E-8007FA7CE15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9" name="正方形/長方形 328">
          <a:extLst>
            <a:ext uri="{FF2B5EF4-FFF2-40B4-BE49-F238E27FC236}">
              <a16:creationId xmlns:a16="http://schemas.microsoft.com/office/drawing/2014/main" id="{0006CD99-F978-4517-B46F-5F58B82FBC0B}"/>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0" name="正方形/長方形 329">
          <a:extLst>
            <a:ext uri="{FF2B5EF4-FFF2-40B4-BE49-F238E27FC236}">
              <a16:creationId xmlns:a16="http://schemas.microsoft.com/office/drawing/2014/main" id="{B4E17C88-CB24-4F74-A748-F86395EF55A3}"/>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1" name="正方形/長方形 330">
          <a:extLst>
            <a:ext uri="{FF2B5EF4-FFF2-40B4-BE49-F238E27FC236}">
              <a16:creationId xmlns:a16="http://schemas.microsoft.com/office/drawing/2014/main" id="{8F938356-C808-4CB0-9E20-13D930756C4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2" name="正方形/長方形 331">
          <a:extLst>
            <a:ext uri="{FF2B5EF4-FFF2-40B4-BE49-F238E27FC236}">
              <a16:creationId xmlns:a16="http://schemas.microsoft.com/office/drawing/2014/main" id="{B0FACF51-02FF-4C15-86AF-CCF3288677BA}"/>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33" name="テキスト ボックス 332">
          <a:extLst>
            <a:ext uri="{FF2B5EF4-FFF2-40B4-BE49-F238E27FC236}">
              <a16:creationId xmlns:a16="http://schemas.microsoft.com/office/drawing/2014/main" id="{2DB5C8A4-4983-406D-80BC-775A177E3943}"/>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34" name="直線コネクタ 333">
          <a:extLst>
            <a:ext uri="{FF2B5EF4-FFF2-40B4-BE49-F238E27FC236}">
              <a16:creationId xmlns:a16="http://schemas.microsoft.com/office/drawing/2014/main" id="{A7B70C07-104E-4AEF-AF50-5FE9A0F7F2C2}"/>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35" name="直線コネクタ 334">
          <a:extLst>
            <a:ext uri="{FF2B5EF4-FFF2-40B4-BE49-F238E27FC236}">
              <a16:creationId xmlns:a16="http://schemas.microsoft.com/office/drawing/2014/main" id="{017B5F5D-0722-4EDB-9F47-7FC6BD0BB94A}"/>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6" name="テキスト ボックス 335">
          <a:extLst>
            <a:ext uri="{FF2B5EF4-FFF2-40B4-BE49-F238E27FC236}">
              <a16:creationId xmlns:a16="http://schemas.microsoft.com/office/drawing/2014/main" id="{3C6D723B-5F67-4007-B959-7C6F243871F2}"/>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7" name="直線コネクタ 336">
          <a:extLst>
            <a:ext uri="{FF2B5EF4-FFF2-40B4-BE49-F238E27FC236}">
              <a16:creationId xmlns:a16="http://schemas.microsoft.com/office/drawing/2014/main" id="{E4730ADB-B63E-4732-A293-51B7C3A69A01}"/>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8" name="テキスト ボックス 337">
          <a:extLst>
            <a:ext uri="{FF2B5EF4-FFF2-40B4-BE49-F238E27FC236}">
              <a16:creationId xmlns:a16="http://schemas.microsoft.com/office/drawing/2014/main" id="{6B60653A-82C5-4B10-800C-93D2580CA764}"/>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9" name="直線コネクタ 338">
          <a:extLst>
            <a:ext uri="{FF2B5EF4-FFF2-40B4-BE49-F238E27FC236}">
              <a16:creationId xmlns:a16="http://schemas.microsoft.com/office/drawing/2014/main" id="{A9AD5B86-3494-4A07-953E-B1E70A1AE302}"/>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0" name="テキスト ボックス 339">
          <a:extLst>
            <a:ext uri="{FF2B5EF4-FFF2-40B4-BE49-F238E27FC236}">
              <a16:creationId xmlns:a16="http://schemas.microsoft.com/office/drawing/2014/main" id="{3340656F-A9A4-43B8-B2F9-FFD0650B8A89}"/>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1" name="直線コネクタ 340">
          <a:extLst>
            <a:ext uri="{FF2B5EF4-FFF2-40B4-BE49-F238E27FC236}">
              <a16:creationId xmlns:a16="http://schemas.microsoft.com/office/drawing/2014/main" id="{61CB35DC-BD1F-41B5-B0C3-87FCAE131115}"/>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2" name="テキスト ボックス 341">
          <a:extLst>
            <a:ext uri="{FF2B5EF4-FFF2-40B4-BE49-F238E27FC236}">
              <a16:creationId xmlns:a16="http://schemas.microsoft.com/office/drawing/2014/main" id="{CE744BAA-3512-44BE-9CFA-E3855C11450D}"/>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43" name="直線コネクタ 342">
          <a:extLst>
            <a:ext uri="{FF2B5EF4-FFF2-40B4-BE49-F238E27FC236}">
              <a16:creationId xmlns:a16="http://schemas.microsoft.com/office/drawing/2014/main" id="{3398BDE1-268C-42A9-883A-8414F3317C9E}"/>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44" name="テキスト ボックス 343">
          <a:extLst>
            <a:ext uri="{FF2B5EF4-FFF2-40B4-BE49-F238E27FC236}">
              <a16:creationId xmlns:a16="http://schemas.microsoft.com/office/drawing/2014/main" id="{63183D10-4E9E-413D-B270-E19B30FE1213}"/>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45" name="直線コネクタ 344">
          <a:extLst>
            <a:ext uri="{FF2B5EF4-FFF2-40B4-BE49-F238E27FC236}">
              <a16:creationId xmlns:a16="http://schemas.microsoft.com/office/drawing/2014/main" id="{336BA8D7-9072-4F52-A459-6C64A1BD2D96}"/>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6" name="テキスト ボックス 345">
          <a:extLst>
            <a:ext uri="{FF2B5EF4-FFF2-40B4-BE49-F238E27FC236}">
              <a16:creationId xmlns:a16="http://schemas.microsoft.com/office/drawing/2014/main" id="{8FBA89FA-B4AD-4BAD-8D46-7C2132AD71B1}"/>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7" name="【市民会館】&#10;一人当たり面積グラフ枠">
          <a:extLst>
            <a:ext uri="{FF2B5EF4-FFF2-40B4-BE49-F238E27FC236}">
              <a16:creationId xmlns:a16="http://schemas.microsoft.com/office/drawing/2014/main" id="{C8BF9582-4DD1-458A-9000-92C34DF6D24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112776</xdr:rowOff>
    </xdr:from>
    <xdr:to>
      <xdr:col>54</xdr:col>
      <xdr:colOff>189865</xdr:colOff>
      <xdr:row>108</xdr:row>
      <xdr:rowOff>92202</xdr:rowOff>
    </xdr:to>
    <xdr:cxnSp macro="">
      <xdr:nvCxnSpPr>
        <xdr:cNvPr id="348" name="直線コネクタ 347">
          <a:extLst>
            <a:ext uri="{FF2B5EF4-FFF2-40B4-BE49-F238E27FC236}">
              <a16:creationId xmlns:a16="http://schemas.microsoft.com/office/drawing/2014/main" id="{ED763ADD-027C-4341-8477-D1C9666DE369}"/>
            </a:ext>
          </a:extLst>
        </xdr:cNvPr>
        <xdr:cNvCxnSpPr/>
      </xdr:nvCxnSpPr>
      <xdr:spPr>
        <a:xfrm flipV="1">
          <a:off x="10476865" y="17257776"/>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96029</xdr:rowOff>
    </xdr:from>
    <xdr:ext cx="469744" cy="259045"/>
    <xdr:sp macro="" textlink="">
      <xdr:nvSpPr>
        <xdr:cNvPr id="349" name="【市民会館】&#10;一人当たり面積最小値テキスト">
          <a:extLst>
            <a:ext uri="{FF2B5EF4-FFF2-40B4-BE49-F238E27FC236}">
              <a16:creationId xmlns:a16="http://schemas.microsoft.com/office/drawing/2014/main" id="{36F5563F-DF12-4EEE-B02F-A339C15D283D}"/>
            </a:ext>
          </a:extLst>
        </xdr:cNvPr>
        <xdr:cNvSpPr txBox="1"/>
      </xdr:nvSpPr>
      <xdr:spPr>
        <a:xfrm>
          <a:off x="10515600" y="18612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92202</xdr:rowOff>
    </xdr:from>
    <xdr:to>
      <xdr:col>55</xdr:col>
      <xdr:colOff>88900</xdr:colOff>
      <xdr:row>108</xdr:row>
      <xdr:rowOff>92202</xdr:rowOff>
    </xdr:to>
    <xdr:cxnSp macro="">
      <xdr:nvCxnSpPr>
        <xdr:cNvPr id="350" name="直線コネクタ 349">
          <a:extLst>
            <a:ext uri="{FF2B5EF4-FFF2-40B4-BE49-F238E27FC236}">
              <a16:creationId xmlns:a16="http://schemas.microsoft.com/office/drawing/2014/main" id="{99E79DA3-A40A-4B7B-81DE-0A1D186E6C46}"/>
            </a:ext>
          </a:extLst>
        </xdr:cNvPr>
        <xdr:cNvCxnSpPr/>
      </xdr:nvCxnSpPr>
      <xdr:spPr>
        <a:xfrm>
          <a:off x="10388600" y="18608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59453</xdr:rowOff>
    </xdr:from>
    <xdr:ext cx="469744" cy="259045"/>
    <xdr:sp macro="" textlink="">
      <xdr:nvSpPr>
        <xdr:cNvPr id="351" name="【市民会館】&#10;一人当たり面積最大値テキスト">
          <a:extLst>
            <a:ext uri="{FF2B5EF4-FFF2-40B4-BE49-F238E27FC236}">
              <a16:creationId xmlns:a16="http://schemas.microsoft.com/office/drawing/2014/main" id="{7915FBA1-D65E-4797-B1FD-978F4EDAACCD}"/>
            </a:ext>
          </a:extLst>
        </xdr:cNvPr>
        <xdr:cNvSpPr txBox="1"/>
      </xdr:nvSpPr>
      <xdr:spPr>
        <a:xfrm>
          <a:off x="10515600" y="1703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112776</xdr:rowOff>
    </xdr:from>
    <xdr:to>
      <xdr:col>55</xdr:col>
      <xdr:colOff>88900</xdr:colOff>
      <xdr:row>100</xdr:row>
      <xdr:rowOff>112776</xdr:rowOff>
    </xdr:to>
    <xdr:cxnSp macro="">
      <xdr:nvCxnSpPr>
        <xdr:cNvPr id="352" name="直線コネクタ 351">
          <a:extLst>
            <a:ext uri="{FF2B5EF4-FFF2-40B4-BE49-F238E27FC236}">
              <a16:creationId xmlns:a16="http://schemas.microsoft.com/office/drawing/2014/main" id="{AD57DA5D-459A-4FF0-BE4E-D1BFCEC79025}"/>
            </a:ext>
          </a:extLst>
        </xdr:cNvPr>
        <xdr:cNvCxnSpPr/>
      </xdr:nvCxnSpPr>
      <xdr:spPr>
        <a:xfrm>
          <a:off x="10388600" y="1725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154703</xdr:rowOff>
    </xdr:from>
    <xdr:ext cx="469744" cy="259045"/>
    <xdr:sp macro="" textlink="">
      <xdr:nvSpPr>
        <xdr:cNvPr id="353" name="【市民会館】&#10;一人当たり面積平均値テキスト">
          <a:extLst>
            <a:ext uri="{FF2B5EF4-FFF2-40B4-BE49-F238E27FC236}">
              <a16:creationId xmlns:a16="http://schemas.microsoft.com/office/drawing/2014/main" id="{401FD681-A4C0-4BA0-AF96-F245B3858755}"/>
            </a:ext>
          </a:extLst>
        </xdr:cNvPr>
        <xdr:cNvSpPr txBox="1"/>
      </xdr:nvSpPr>
      <xdr:spPr>
        <a:xfrm>
          <a:off x="10515600" y="183284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4826</xdr:rowOff>
    </xdr:from>
    <xdr:to>
      <xdr:col>55</xdr:col>
      <xdr:colOff>50800</xdr:colOff>
      <xdr:row>107</xdr:row>
      <xdr:rowOff>106426</xdr:rowOff>
    </xdr:to>
    <xdr:sp macro="" textlink="">
      <xdr:nvSpPr>
        <xdr:cNvPr id="354" name="フローチャート: 判断 353">
          <a:extLst>
            <a:ext uri="{FF2B5EF4-FFF2-40B4-BE49-F238E27FC236}">
              <a16:creationId xmlns:a16="http://schemas.microsoft.com/office/drawing/2014/main" id="{DB480B45-F7BF-43E7-8A24-D76521525E62}"/>
            </a:ext>
          </a:extLst>
        </xdr:cNvPr>
        <xdr:cNvSpPr/>
      </xdr:nvSpPr>
      <xdr:spPr>
        <a:xfrm>
          <a:off x="10426700" y="1834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68835</xdr:rowOff>
    </xdr:from>
    <xdr:to>
      <xdr:col>50</xdr:col>
      <xdr:colOff>165100</xdr:colOff>
      <xdr:row>107</xdr:row>
      <xdr:rowOff>170435</xdr:rowOff>
    </xdr:to>
    <xdr:sp macro="" textlink="">
      <xdr:nvSpPr>
        <xdr:cNvPr id="355" name="フローチャート: 判断 354">
          <a:extLst>
            <a:ext uri="{FF2B5EF4-FFF2-40B4-BE49-F238E27FC236}">
              <a16:creationId xmlns:a16="http://schemas.microsoft.com/office/drawing/2014/main" id="{DBD1DDB6-6BF0-417A-BA17-DCEB4BA1DB55}"/>
            </a:ext>
          </a:extLst>
        </xdr:cNvPr>
        <xdr:cNvSpPr/>
      </xdr:nvSpPr>
      <xdr:spPr>
        <a:xfrm>
          <a:off x="9588500" y="1841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30353</xdr:rowOff>
    </xdr:from>
    <xdr:to>
      <xdr:col>46</xdr:col>
      <xdr:colOff>38100</xdr:colOff>
      <xdr:row>107</xdr:row>
      <xdr:rowOff>131953</xdr:rowOff>
    </xdr:to>
    <xdr:sp macro="" textlink="">
      <xdr:nvSpPr>
        <xdr:cNvPr id="356" name="フローチャート: 判断 355">
          <a:extLst>
            <a:ext uri="{FF2B5EF4-FFF2-40B4-BE49-F238E27FC236}">
              <a16:creationId xmlns:a16="http://schemas.microsoft.com/office/drawing/2014/main" id="{1F8B0F0E-CAB1-42E6-9700-BCE78E26FBAB}"/>
            </a:ext>
          </a:extLst>
        </xdr:cNvPr>
        <xdr:cNvSpPr/>
      </xdr:nvSpPr>
      <xdr:spPr>
        <a:xfrm>
          <a:off x="8699500" y="183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14732</xdr:rowOff>
    </xdr:from>
    <xdr:to>
      <xdr:col>41</xdr:col>
      <xdr:colOff>101600</xdr:colOff>
      <xdr:row>107</xdr:row>
      <xdr:rowOff>116332</xdr:rowOff>
    </xdr:to>
    <xdr:sp macro="" textlink="">
      <xdr:nvSpPr>
        <xdr:cNvPr id="357" name="フローチャート: 判断 356">
          <a:extLst>
            <a:ext uri="{FF2B5EF4-FFF2-40B4-BE49-F238E27FC236}">
              <a16:creationId xmlns:a16="http://schemas.microsoft.com/office/drawing/2014/main" id="{A456741B-4CFF-415A-BE69-5935EC9493DB}"/>
            </a:ext>
          </a:extLst>
        </xdr:cNvPr>
        <xdr:cNvSpPr/>
      </xdr:nvSpPr>
      <xdr:spPr>
        <a:xfrm>
          <a:off x="7810500" y="18359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168275</xdr:rowOff>
    </xdr:from>
    <xdr:to>
      <xdr:col>36</xdr:col>
      <xdr:colOff>165100</xdr:colOff>
      <xdr:row>107</xdr:row>
      <xdr:rowOff>98425</xdr:rowOff>
    </xdr:to>
    <xdr:sp macro="" textlink="">
      <xdr:nvSpPr>
        <xdr:cNvPr id="358" name="フローチャート: 判断 357">
          <a:extLst>
            <a:ext uri="{FF2B5EF4-FFF2-40B4-BE49-F238E27FC236}">
              <a16:creationId xmlns:a16="http://schemas.microsoft.com/office/drawing/2014/main" id="{F4C7D745-B51F-458A-9B0D-F7F925A89FBC}"/>
            </a:ext>
          </a:extLst>
        </xdr:cNvPr>
        <xdr:cNvSpPr/>
      </xdr:nvSpPr>
      <xdr:spPr>
        <a:xfrm>
          <a:off x="6921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C1AB87D0-2A07-46B3-B82E-D39C8C5A4271}"/>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0" name="テキスト ボックス 359">
          <a:extLst>
            <a:ext uri="{FF2B5EF4-FFF2-40B4-BE49-F238E27FC236}">
              <a16:creationId xmlns:a16="http://schemas.microsoft.com/office/drawing/2014/main" id="{74A8A9F6-63C6-4121-9B74-1E25632C058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1" name="テキスト ボックス 360">
          <a:extLst>
            <a:ext uri="{FF2B5EF4-FFF2-40B4-BE49-F238E27FC236}">
              <a16:creationId xmlns:a16="http://schemas.microsoft.com/office/drawing/2014/main" id="{95CC8D96-9863-4314-9810-0F39E184AC19}"/>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2" name="テキスト ボックス 361">
          <a:extLst>
            <a:ext uri="{FF2B5EF4-FFF2-40B4-BE49-F238E27FC236}">
              <a16:creationId xmlns:a16="http://schemas.microsoft.com/office/drawing/2014/main" id="{D17FA5AE-BC5B-4C1C-ACFC-47FEB4150987}"/>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63" name="テキスト ボックス 362">
          <a:extLst>
            <a:ext uri="{FF2B5EF4-FFF2-40B4-BE49-F238E27FC236}">
              <a16:creationId xmlns:a16="http://schemas.microsoft.com/office/drawing/2014/main" id="{EA21BF94-C923-42D5-9219-1499D43D5857}"/>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107</xdr:row>
      <xdr:rowOff>118745</xdr:rowOff>
    </xdr:from>
    <xdr:to>
      <xdr:col>36</xdr:col>
      <xdr:colOff>165100</xdr:colOff>
      <xdr:row>108</xdr:row>
      <xdr:rowOff>48895</xdr:rowOff>
    </xdr:to>
    <xdr:sp macro="" textlink="">
      <xdr:nvSpPr>
        <xdr:cNvPr id="364" name="楕円 363">
          <a:extLst>
            <a:ext uri="{FF2B5EF4-FFF2-40B4-BE49-F238E27FC236}">
              <a16:creationId xmlns:a16="http://schemas.microsoft.com/office/drawing/2014/main" id="{AE1B6635-0282-456C-B8AA-43A434B5BC94}"/>
            </a:ext>
          </a:extLst>
        </xdr:cNvPr>
        <xdr:cNvSpPr/>
      </xdr:nvSpPr>
      <xdr:spPr>
        <a:xfrm>
          <a:off x="6921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15512</xdr:rowOff>
    </xdr:from>
    <xdr:ext cx="469744" cy="259045"/>
    <xdr:sp macro="" textlink="">
      <xdr:nvSpPr>
        <xdr:cNvPr id="365" name="n_1aveValue【市民会館】&#10;一人当たり面積">
          <a:extLst>
            <a:ext uri="{FF2B5EF4-FFF2-40B4-BE49-F238E27FC236}">
              <a16:creationId xmlns:a16="http://schemas.microsoft.com/office/drawing/2014/main" id="{8BC0AE3F-3B18-4DC9-8FFA-8F59A2D9433A}"/>
            </a:ext>
          </a:extLst>
        </xdr:cNvPr>
        <xdr:cNvSpPr txBox="1"/>
      </xdr:nvSpPr>
      <xdr:spPr>
        <a:xfrm>
          <a:off x="9391727" y="18189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148480</xdr:rowOff>
    </xdr:from>
    <xdr:ext cx="469744" cy="259045"/>
    <xdr:sp macro="" textlink="">
      <xdr:nvSpPr>
        <xdr:cNvPr id="366" name="n_2aveValue【市民会館】&#10;一人当たり面積">
          <a:extLst>
            <a:ext uri="{FF2B5EF4-FFF2-40B4-BE49-F238E27FC236}">
              <a16:creationId xmlns:a16="http://schemas.microsoft.com/office/drawing/2014/main" id="{6207F9AA-D8A5-4C1C-B8E9-93CCB7FD6C92}"/>
            </a:ext>
          </a:extLst>
        </xdr:cNvPr>
        <xdr:cNvSpPr txBox="1"/>
      </xdr:nvSpPr>
      <xdr:spPr>
        <a:xfrm>
          <a:off x="8515427" y="18150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132859</xdr:rowOff>
    </xdr:from>
    <xdr:ext cx="469744" cy="259045"/>
    <xdr:sp macro="" textlink="">
      <xdr:nvSpPr>
        <xdr:cNvPr id="367" name="n_3aveValue【市民会館】&#10;一人当たり面積">
          <a:extLst>
            <a:ext uri="{FF2B5EF4-FFF2-40B4-BE49-F238E27FC236}">
              <a16:creationId xmlns:a16="http://schemas.microsoft.com/office/drawing/2014/main" id="{30A85662-C747-4A19-A7FE-031956068F2A}"/>
            </a:ext>
          </a:extLst>
        </xdr:cNvPr>
        <xdr:cNvSpPr txBox="1"/>
      </xdr:nvSpPr>
      <xdr:spPr>
        <a:xfrm>
          <a:off x="7626427" y="18135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105</xdr:row>
      <xdr:rowOff>114952</xdr:rowOff>
    </xdr:from>
    <xdr:ext cx="469744" cy="259045"/>
    <xdr:sp macro="" textlink="">
      <xdr:nvSpPr>
        <xdr:cNvPr id="368" name="n_4aveValue【市民会館】&#10;一人当たり面積">
          <a:extLst>
            <a:ext uri="{FF2B5EF4-FFF2-40B4-BE49-F238E27FC236}">
              <a16:creationId xmlns:a16="http://schemas.microsoft.com/office/drawing/2014/main" id="{DFFDBE63-009F-424F-87F3-4509680B7B36}"/>
            </a:ext>
          </a:extLst>
        </xdr:cNvPr>
        <xdr:cNvSpPr txBox="1"/>
      </xdr:nvSpPr>
      <xdr:spPr>
        <a:xfrm>
          <a:off x="67374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40022</xdr:rowOff>
    </xdr:from>
    <xdr:ext cx="469744" cy="259045"/>
    <xdr:sp macro="" textlink="">
      <xdr:nvSpPr>
        <xdr:cNvPr id="369" name="n_4mainValue【市民会館】&#10;一人当たり面積">
          <a:extLst>
            <a:ext uri="{FF2B5EF4-FFF2-40B4-BE49-F238E27FC236}">
              <a16:creationId xmlns:a16="http://schemas.microsoft.com/office/drawing/2014/main" id="{92733218-DC4C-4622-8D5F-17D1357D109D}"/>
            </a:ext>
          </a:extLst>
        </xdr:cNvPr>
        <xdr:cNvSpPr txBox="1"/>
      </xdr:nvSpPr>
      <xdr:spPr>
        <a:xfrm>
          <a:off x="67374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70" name="正方形/長方形 369">
          <a:extLst>
            <a:ext uri="{FF2B5EF4-FFF2-40B4-BE49-F238E27FC236}">
              <a16:creationId xmlns:a16="http://schemas.microsoft.com/office/drawing/2014/main" id="{09414579-1F29-412F-A660-B55E6A1366E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71" name="正方形/長方形 370">
          <a:extLst>
            <a:ext uri="{FF2B5EF4-FFF2-40B4-BE49-F238E27FC236}">
              <a16:creationId xmlns:a16="http://schemas.microsoft.com/office/drawing/2014/main" id="{D7CC5790-5E59-4CFD-BA55-91727B110C4B}"/>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72" name="正方形/長方形 371">
          <a:extLst>
            <a:ext uri="{FF2B5EF4-FFF2-40B4-BE49-F238E27FC236}">
              <a16:creationId xmlns:a16="http://schemas.microsoft.com/office/drawing/2014/main" id="{35455A06-01AF-4708-B694-3355874C1D7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3" name="正方形/長方形 372">
          <a:extLst>
            <a:ext uri="{FF2B5EF4-FFF2-40B4-BE49-F238E27FC236}">
              <a16:creationId xmlns:a16="http://schemas.microsoft.com/office/drawing/2014/main" id="{090EB0B3-EFAA-4D23-A42C-C8DC224A6E2B}"/>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4" name="正方形/長方形 373">
          <a:extLst>
            <a:ext uri="{FF2B5EF4-FFF2-40B4-BE49-F238E27FC236}">
              <a16:creationId xmlns:a16="http://schemas.microsoft.com/office/drawing/2014/main" id="{7E4225A6-ADE3-46D6-9501-EC50C462379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5" name="正方形/長方形 374">
          <a:extLst>
            <a:ext uri="{FF2B5EF4-FFF2-40B4-BE49-F238E27FC236}">
              <a16:creationId xmlns:a16="http://schemas.microsoft.com/office/drawing/2014/main" id="{100DF961-D8E7-47B5-B06C-7FC062B1FBDD}"/>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6" name="正方形/長方形 375">
          <a:extLst>
            <a:ext uri="{FF2B5EF4-FFF2-40B4-BE49-F238E27FC236}">
              <a16:creationId xmlns:a16="http://schemas.microsoft.com/office/drawing/2014/main" id="{059B621E-B5DA-4D9E-9BB3-3B0DD29195A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7" name="正方形/長方形 376">
          <a:extLst>
            <a:ext uri="{FF2B5EF4-FFF2-40B4-BE49-F238E27FC236}">
              <a16:creationId xmlns:a16="http://schemas.microsoft.com/office/drawing/2014/main" id="{27BC30C3-8B69-4A41-883F-62364E8B3A9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8" name="テキスト ボックス 377">
          <a:extLst>
            <a:ext uri="{FF2B5EF4-FFF2-40B4-BE49-F238E27FC236}">
              <a16:creationId xmlns:a16="http://schemas.microsoft.com/office/drawing/2014/main" id="{8EDF9CA7-7823-4DC2-B27D-C546DC833F2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9" name="直線コネクタ 378">
          <a:extLst>
            <a:ext uri="{FF2B5EF4-FFF2-40B4-BE49-F238E27FC236}">
              <a16:creationId xmlns:a16="http://schemas.microsoft.com/office/drawing/2014/main" id="{1B529232-7BDC-48E4-A350-A274D86D42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80" name="テキスト ボックス 379">
          <a:extLst>
            <a:ext uri="{FF2B5EF4-FFF2-40B4-BE49-F238E27FC236}">
              <a16:creationId xmlns:a16="http://schemas.microsoft.com/office/drawing/2014/main" id="{99317919-9B6E-4F63-8217-3307E0D58E2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81" name="直線コネクタ 380">
          <a:extLst>
            <a:ext uri="{FF2B5EF4-FFF2-40B4-BE49-F238E27FC236}">
              <a16:creationId xmlns:a16="http://schemas.microsoft.com/office/drawing/2014/main" id="{145301EC-5F9C-4979-BBF3-2E4F51AAD20F}"/>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82" name="テキスト ボックス 381">
          <a:extLst>
            <a:ext uri="{FF2B5EF4-FFF2-40B4-BE49-F238E27FC236}">
              <a16:creationId xmlns:a16="http://schemas.microsoft.com/office/drawing/2014/main" id="{47BA87D4-2050-4B72-8D5D-A361322C336C}"/>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83" name="直線コネクタ 382">
          <a:extLst>
            <a:ext uri="{FF2B5EF4-FFF2-40B4-BE49-F238E27FC236}">
              <a16:creationId xmlns:a16="http://schemas.microsoft.com/office/drawing/2014/main" id="{279D9335-C957-4BC4-919A-26EF3FBBD8CE}"/>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4" name="テキスト ボックス 383">
          <a:extLst>
            <a:ext uri="{FF2B5EF4-FFF2-40B4-BE49-F238E27FC236}">
              <a16:creationId xmlns:a16="http://schemas.microsoft.com/office/drawing/2014/main" id="{26EA7619-1B9B-4D6D-9510-137CC8538D29}"/>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5" name="直線コネクタ 384">
          <a:extLst>
            <a:ext uri="{FF2B5EF4-FFF2-40B4-BE49-F238E27FC236}">
              <a16:creationId xmlns:a16="http://schemas.microsoft.com/office/drawing/2014/main" id="{75BC9B29-B5B4-4859-AD70-A02E26A0A6DA}"/>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6" name="テキスト ボックス 385">
          <a:extLst>
            <a:ext uri="{FF2B5EF4-FFF2-40B4-BE49-F238E27FC236}">
              <a16:creationId xmlns:a16="http://schemas.microsoft.com/office/drawing/2014/main" id="{CE2AB3F1-84DD-4F06-A867-4A2D52042496}"/>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7" name="直線コネクタ 386">
          <a:extLst>
            <a:ext uri="{FF2B5EF4-FFF2-40B4-BE49-F238E27FC236}">
              <a16:creationId xmlns:a16="http://schemas.microsoft.com/office/drawing/2014/main" id="{028F6B7A-D0D6-42FE-A9D9-8EB1893D38C1}"/>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8" name="テキスト ボックス 387">
          <a:extLst>
            <a:ext uri="{FF2B5EF4-FFF2-40B4-BE49-F238E27FC236}">
              <a16:creationId xmlns:a16="http://schemas.microsoft.com/office/drawing/2014/main" id="{CF4CD2D3-CAC0-4B13-A0FF-FB8722948CB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9" name="直線コネクタ 388">
          <a:extLst>
            <a:ext uri="{FF2B5EF4-FFF2-40B4-BE49-F238E27FC236}">
              <a16:creationId xmlns:a16="http://schemas.microsoft.com/office/drawing/2014/main" id="{65F24D20-C560-4523-BE3A-2030D23B0D1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90" name="テキスト ボックス 389">
          <a:extLst>
            <a:ext uri="{FF2B5EF4-FFF2-40B4-BE49-F238E27FC236}">
              <a16:creationId xmlns:a16="http://schemas.microsoft.com/office/drawing/2014/main" id="{1052FC5F-7D38-4960-B7C9-3A359F364465}"/>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91" name="直線コネクタ 390">
          <a:extLst>
            <a:ext uri="{FF2B5EF4-FFF2-40B4-BE49-F238E27FC236}">
              <a16:creationId xmlns:a16="http://schemas.microsoft.com/office/drawing/2014/main" id="{D24293DC-2661-4705-BD09-B16B64970CE9}"/>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92" name="テキスト ボックス 391">
          <a:extLst>
            <a:ext uri="{FF2B5EF4-FFF2-40B4-BE49-F238E27FC236}">
              <a16:creationId xmlns:a16="http://schemas.microsoft.com/office/drawing/2014/main" id="{15571452-4588-4D99-8132-BC72F1F14D22}"/>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3" name="直線コネクタ 392">
          <a:extLst>
            <a:ext uri="{FF2B5EF4-FFF2-40B4-BE49-F238E27FC236}">
              <a16:creationId xmlns:a16="http://schemas.microsoft.com/office/drawing/2014/main" id="{D8C00D4A-8C2F-4C9B-BCAA-72D66538DBA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一般廃棄物処理施設】&#10;有形固定資産減価償却率グラフ枠">
          <a:extLst>
            <a:ext uri="{FF2B5EF4-FFF2-40B4-BE49-F238E27FC236}">
              <a16:creationId xmlns:a16="http://schemas.microsoft.com/office/drawing/2014/main" id="{CE85F731-3C5B-4C7C-A968-992CA117138F}"/>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395" name="直線コネクタ 394">
          <a:extLst>
            <a:ext uri="{FF2B5EF4-FFF2-40B4-BE49-F238E27FC236}">
              <a16:creationId xmlns:a16="http://schemas.microsoft.com/office/drawing/2014/main" id="{67251872-2D5C-479C-BCBF-518ED817E0B8}"/>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396" name="【一般廃棄物処理施設】&#10;有形固定資産減価償却率最小値テキスト">
          <a:extLst>
            <a:ext uri="{FF2B5EF4-FFF2-40B4-BE49-F238E27FC236}">
              <a16:creationId xmlns:a16="http://schemas.microsoft.com/office/drawing/2014/main" id="{94372A90-FD9D-423A-A834-6ED1EA819941}"/>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397" name="直線コネクタ 396">
          <a:extLst>
            <a:ext uri="{FF2B5EF4-FFF2-40B4-BE49-F238E27FC236}">
              <a16:creationId xmlns:a16="http://schemas.microsoft.com/office/drawing/2014/main" id="{78596D8D-2320-43BC-8F89-4EAC14EF031F}"/>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398" name="【一般廃棄物処理施設】&#10;有形固定資産減価償却率最大値テキスト">
          <a:extLst>
            <a:ext uri="{FF2B5EF4-FFF2-40B4-BE49-F238E27FC236}">
              <a16:creationId xmlns:a16="http://schemas.microsoft.com/office/drawing/2014/main" id="{C007992F-A409-4C07-AE2C-C09FAB0DA2CD}"/>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399" name="直線コネクタ 398">
          <a:extLst>
            <a:ext uri="{FF2B5EF4-FFF2-40B4-BE49-F238E27FC236}">
              <a16:creationId xmlns:a16="http://schemas.microsoft.com/office/drawing/2014/main" id="{BD6A6FDF-4E77-4436-AE85-3B0B007559B9}"/>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103431</xdr:rowOff>
    </xdr:from>
    <xdr:ext cx="405111" cy="259045"/>
    <xdr:sp macro="" textlink="">
      <xdr:nvSpPr>
        <xdr:cNvPr id="400" name="【一般廃棄物処理施設】&#10;有形固定資産減価償却率平均値テキスト">
          <a:extLst>
            <a:ext uri="{FF2B5EF4-FFF2-40B4-BE49-F238E27FC236}">
              <a16:creationId xmlns:a16="http://schemas.microsoft.com/office/drawing/2014/main" id="{A5592961-62D5-4FD6-8735-5FF6F9E47E7D}"/>
            </a:ext>
          </a:extLst>
        </xdr:cNvPr>
        <xdr:cNvSpPr txBox="1"/>
      </xdr:nvSpPr>
      <xdr:spPr>
        <a:xfrm>
          <a:off x="16357600" y="6275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401" name="フローチャート: 判断 400">
          <a:extLst>
            <a:ext uri="{FF2B5EF4-FFF2-40B4-BE49-F238E27FC236}">
              <a16:creationId xmlns:a16="http://schemas.microsoft.com/office/drawing/2014/main" id="{4ABD0705-2FE1-4546-8491-7188FFA32B17}"/>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402" name="フローチャート: 判断 401">
          <a:extLst>
            <a:ext uri="{FF2B5EF4-FFF2-40B4-BE49-F238E27FC236}">
              <a16:creationId xmlns:a16="http://schemas.microsoft.com/office/drawing/2014/main" id="{C8F13709-B4AF-402A-9616-A38A0246D24B}"/>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403" name="フローチャート: 判断 402">
          <a:extLst>
            <a:ext uri="{FF2B5EF4-FFF2-40B4-BE49-F238E27FC236}">
              <a16:creationId xmlns:a16="http://schemas.microsoft.com/office/drawing/2014/main" id="{965CFEB2-2408-4BA8-8580-EA5D70D62A99}"/>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404" name="フローチャート: 判断 403">
          <a:extLst>
            <a:ext uri="{FF2B5EF4-FFF2-40B4-BE49-F238E27FC236}">
              <a16:creationId xmlns:a16="http://schemas.microsoft.com/office/drawing/2014/main" id="{D884A6A6-3F60-4798-AC52-0782648C4A27}"/>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405" name="フローチャート: 判断 404">
          <a:extLst>
            <a:ext uri="{FF2B5EF4-FFF2-40B4-BE49-F238E27FC236}">
              <a16:creationId xmlns:a16="http://schemas.microsoft.com/office/drawing/2014/main" id="{67A34BFB-2BBB-4C65-BC0F-5EFAD51BBADB}"/>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6" name="テキスト ボックス 405">
          <a:extLst>
            <a:ext uri="{FF2B5EF4-FFF2-40B4-BE49-F238E27FC236}">
              <a16:creationId xmlns:a16="http://schemas.microsoft.com/office/drawing/2014/main" id="{060B2D2C-1AF7-43C7-A3C2-442F7BD69EB2}"/>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7" name="テキスト ボックス 406">
          <a:extLst>
            <a:ext uri="{FF2B5EF4-FFF2-40B4-BE49-F238E27FC236}">
              <a16:creationId xmlns:a16="http://schemas.microsoft.com/office/drawing/2014/main" id="{FE7626B2-7EA8-409A-B578-C709BA8876ED}"/>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8" name="テキスト ボックス 407">
          <a:extLst>
            <a:ext uri="{FF2B5EF4-FFF2-40B4-BE49-F238E27FC236}">
              <a16:creationId xmlns:a16="http://schemas.microsoft.com/office/drawing/2014/main" id="{C00A0EDE-A609-4CC2-A568-68709ACC30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9" name="テキスト ボックス 408">
          <a:extLst>
            <a:ext uri="{FF2B5EF4-FFF2-40B4-BE49-F238E27FC236}">
              <a16:creationId xmlns:a16="http://schemas.microsoft.com/office/drawing/2014/main" id="{222C03AF-F069-45C0-B447-D8423FE405DE}"/>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0" name="テキスト ボックス 409">
          <a:extLst>
            <a:ext uri="{FF2B5EF4-FFF2-40B4-BE49-F238E27FC236}">
              <a16:creationId xmlns:a16="http://schemas.microsoft.com/office/drawing/2014/main" id="{69ABFA96-4269-46CB-BF48-4A2772FB3E6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85816</xdr:rowOff>
    </xdr:from>
    <xdr:to>
      <xdr:col>85</xdr:col>
      <xdr:colOff>177800</xdr:colOff>
      <xdr:row>35</xdr:row>
      <xdr:rowOff>15966</xdr:rowOff>
    </xdr:to>
    <xdr:sp macro="" textlink="">
      <xdr:nvSpPr>
        <xdr:cNvPr id="411" name="楕円 410">
          <a:extLst>
            <a:ext uri="{FF2B5EF4-FFF2-40B4-BE49-F238E27FC236}">
              <a16:creationId xmlns:a16="http://schemas.microsoft.com/office/drawing/2014/main" id="{A1FA4B8E-3EB1-4369-ACDD-3362EAC7A061}"/>
            </a:ext>
          </a:extLst>
        </xdr:cNvPr>
        <xdr:cNvSpPr/>
      </xdr:nvSpPr>
      <xdr:spPr>
        <a:xfrm>
          <a:off x="162687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743</xdr:rowOff>
    </xdr:from>
    <xdr:ext cx="405111" cy="259045"/>
    <xdr:sp macro="" textlink="">
      <xdr:nvSpPr>
        <xdr:cNvPr id="412" name="【一般廃棄物処理施設】&#10;有形固定資産減価償却率該当値テキスト">
          <a:extLst>
            <a:ext uri="{FF2B5EF4-FFF2-40B4-BE49-F238E27FC236}">
              <a16:creationId xmlns:a16="http://schemas.microsoft.com/office/drawing/2014/main" id="{66A84B26-1868-4304-BAAC-E9A1043B19CB}"/>
            </a:ext>
          </a:extLst>
        </xdr:cNvPr>
        <xdr:cNvSpPr txBox="1"/>
      </xdr:nvSpPr>
      <xdr:spPr>
        <a:xfrm>
          <a:off x="16357600" y="583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76019</xdr:rowOff>
    </xdr:from>
    <xdr:to>
      <xdr:col>81</xdr:col>
      <xdr:colOff>101600</xdr:colOff>
      <xdr:row>35</xdr:row>
      <xdr:rowOff>6169</xdr:rowOff>
    </xdr:to>
    <xdr:sp macro="" textlink="">
      <xdr:nvSpPr>
        <xdr:cNvPr id="413" name="楕円 412">
          <a:extLst>
            <a:ext uri="{FF2B5EF4-FFF2-40B4-BE49-F238E27FC236}">
              <a16:creationId xmlns:a16="http://schemas.microsoft.com/office/drawing/2014/main" id="{EF823BEC-431A-42D5-8566-3BB55F19364E}"/>
            </a:ext>
          </a:extLst>
        </xdr:cNvPr>
        <xdr:cNvSpPr/>
      </xdr:nvSpPr>
      <xdr:spPr>
        <a:xfrm>
          <a:off x="15430500" y="590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126819</xdr:rowOff>
    </xdr:from>
    <xdr:to>
      <xdr:col>85</xdr:col>
      <xdr:colOff>127000</xdr:colOff>
      <xdr:row>34</xdr:row>
      <xdr:rowOff>136616</xdr:rowOff>
    </xdr:to>
    <xdr:cxnSp macro="">
      <xdr:nvCxnSpPr>
        <xdr:cNvPr id="414" name="直線コネクタ 413">
          <a:extLst>
            <a:ext uri="{FF2B5EF4-FFF2-40B4-BE49-F238E27FC236}">
              <a16:creationId xmlns:a16="http://schemas.microsoft.com/office/drawing/2014/main" id="{D6A0143D-6763-40E9-BDE6-844D6A6FF3E6}"/>
            </a:ext>
          </a:extLst>
        </xdr:cNvPr>
        <xdr:cNvCxnSpPr/>
      </xdr:nvCxnSpPr>
      <xdr:spPr>
        <a:xfrm>
          <a:off x="15481300" y="595611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64589</xdr:rowOff>
    </xdr:from>
    <xdr:to>
      <xdr:col>76</xdr:col>
      <xdr:colOff>165100</xdr:colOff>
      <xdr:row>34</xdr:row>
      <xdr:rowOff>166189</xdr:rowOff>
    </xdr:to>
    <xdr:sp macro="" textlink="">
      <xdr:nvSpPr>
        <xdr:cNvPr id="415" name="楕円 414">
          <a:extLst>
            <a:ext uri="{FF2B5EF4-FFF2-40B4-BE49-F238E27FC236}">
              <a16:creationId xmlns:a16="http://schemas.microsoft.com/office/drawing/2014/main" id="{767738DB-66F0-46A3-8C31-F12AB220D104}"/>
            </a:ext>
          </a:extLst>
        </xdr:cNvPr>
        <xdr:cNvSpPr/>
      </xdr:nvSpPr>
      <xdr:spPr>
        <a:xfrm>
          <a:off x="14541500" y="589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115389</xdr:rowOff>
    </xdr:from>
    <xdr:to>
      <xdr:col>81</xdr:col>
      <xdr:colOff>50800</xdr:colOff>
      <xdr:row>34</xdr:row>
      <xdr:rowOff>126819</xdr:rowOff>
    </xdr:to>
    <xdr:cxnSp macro="">
      <xdr:nvCxnSpPr>
        <xdr:cNvPr id="416" name="直線コネクタ 415">
          <a:extLst>
            <a:ext uri="{FF2B5EF4-FFF2-40B4-BE49-F238E27FC236}">
              <a16:creationId xmlns:a16="http://schemas.microsoft.com/office/drawing/2014/main" id="{0A746E87-B414-4F22-BB00-DEAFD70F15BB}"/>
            </a:ext>
          </a:extLst>
        </xdr:cNvPr>
        <xdr:cNvCxnSpPr/>
      </xdr:nvCxnSpPr>
      <xdr:spPr>
        <a:xfrm>
          <a:off x="14592300" y="5944689"/>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92347</xdr:rowOff>
    </xdr:from>
    <xdr:to>
      <xdr:col>72</xdr:col>
      <xdr:colOff>38100</xdr:colOff>
      <xdr:row>40</xdr:row>
      <xdr:rowOff>22497</xdr:rowOff>
    </xdr:to>
    <xdr:sp macro="" textlink="">
      <xdr:nvSpPr>
        <xdr:cNvPr id="417" name="楕円 416">
          <a:extLst>
            <a:ext uri="{FF2B5EF4-FFF2-40B4-BE49-F238E27FC236}">
              <a16:creationId xmlns:a16="http://schemas.microsoft.com/office/drawing/2014/main" id="{FCCF7B05-066B-4406-9C72-BF1F8D4A16F4}"/>
            </a:ext>
          </a:extLst>
        </xdr:cNvPr>
        <xdr:cNvSpPr/>
      </xdr:nvSpPr>
      <xdr:spPr>
        <a:xfrm>
          <a:off x="13652500" y="677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115389</xdr:rowOff>
    </xdr:from>
    <xdr:to>
      <xdr:col>76</xdr:col>
      <xdr:colOff>114300</xdr:colOff>
      <xdr:row>39</xdr:row>
      <xdr:rowOff>143147</xdr:rowOff>
    </xdr:to>
    <xdr:cxnSp macro="">
      <xdr:nvCxnSpPr>
        <xdr:cNvPr id="418" name="直線コネクタ 417">
          <a:extLst>
            <a:ext uri="{FF2B5EF4-FFF2-40B4-BE49-F238E27FC236}">
              <a16:creationId xmlns:a16="http://schemas.microsoft.com/office/drawing/2014/main" id="{213978D0-46C5-4945-B8E1-E0FFD8E8674F}"/>
            </a:ext>
          </a:extLst>
        </xdr:cNvPr>
        <xdr:cNvCxnSpPr/>
      </xdr:nvCxnSpPr>
      <xdr:spPr>
        <a:xfrm flipV="1">
          <a:off x="13703300" y="5944689"/>
          <a:ext cx="889000" cy="88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74386</xdr:rowOff>
    </xdr:from>
    <xdr:to>
      <xdr:col>67</xdr:col>
      <xdr:colOff>101600</xdr:colOff>
      <xdr:row>38</xdr:row>
      <xdr:rowOff>4536</xdr:rowOff>
    </xdr:to>
    <xdr:sp macro="" textlink="">
      <xdr:nvSpPr>
        <xdr:cNvPr id="419" name="楕円 418">
          <a:extLst>
            <a:ext uri="{FF2B5EF4-FFF2-40B4-BE49-F238E27FC236}">
              <a16:creationId xmlns:a16="http://schemas.microsoft.com/office/drawing/2014/main" id="{0AB752BD-B86F-41CD-B0BF-2A7B08966549}"/>
            </a:ext>
          </a:extLst>
        </xdr:cNvPr>
        <xdr:cNvSpPr/>
      </xdr:nvSpPr>
      <xdr:spPr>
        <a:xfrm>
          <a:off x="12763500" y="641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125186</xdr:rowOff>
    </xdr:from>
    <xdr:to>
      <xdr:col>71</xdr:col>
      <xdr:colOff>177800</xdr:colOff>
      <xdr:row>39</xdr:row>
      <xdr:rowOff>143147</xdr:rowOff>
    </xdr:to>
    <xdr:cxnSp macro="">
      <xdr:nvCxnSpPr>
        <xdr:cNvPr id="420" name="直線コネクタ 419">
          <a:extLst>
            <a:ext uri="{FF2B5EF4-FFF2-40B4-BE49-F238E27FC236}">
              <a16:creationId xmlns:a16="http://schemas.microsoft.com/office/drawing/2014/main" id="{496DBECA-97AF-4EBA-9DB0-9969BBE46BA1}"/>
            </a:ext>
          </a:extLst>
        </xdr:cNvPr>
        <xdr:cNvCxnSpPr/>
      </xdr:nvCxnSpPr>
      <xdr:spPr>
        <a:xfrm>
          <a:off x="12814300" y="6468836"/>
          <a:ext cx="889000" cy="36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90369</xdr:rowOff>
    </xdr:from>
    <xdr:ext cx="405111" cy="259045"/>
    <xdr:sp macro="" textlink="">
      <xdr:nvSpPr>
        <xdr:cNvPr id="421" name="n_1aveValue【一般廃棄物処理施設】&#10;有形固定資産減価償却率">
          <a:extLst>
            <a:ext uri="{FF2B5EF4-FFF2-40B4-BE49-F238E27FC236}">
              <a16:creationId xmlns:a16="http://schemas.microsoft.com/office/drawing/2014/main" id="{17CB1725-03AD-4FCD-8D9F-C53D605143E5}"/>
            </a:ext>
          </a:extLst>
        </xdr:cNvPr>
        <xdr:cNvSpPr txBox="1"/>
      </xdr:nvSpPr>
      <xdr:spPr>
        <a:xfrm>
          <a:off x="15266044" y="643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36484</xdr:rowOff>
    </xdr:from>
    <xdr:ext cx="405111" cy="259045"/>
    <xdr:sp macro="" textlink="">
      <xdr:nvSpPr>
        <xdr:cNvPr id="422" name="n_2aveValue【一般廃棄物処理施設】&#10;有形固定資産減価償却率">
          <a:extLst>
            <a:ext uri="{FF2B5EF4-FFF2-40B4-BE49-F238E27FC236}">
              <a16:creationId xmlns:a16="http://schemas.microsoft.com/office/drawing/2014/main" id="{58F4D477-2514-497C-93D2-1C4EF181B73E}"/>
            </a:ext>
          </a:extLst>
        </xdr:cNvPr>
        <xdr:cNvSpPr txBox="1"/>
      </xdr:nvSpPr>
      <xdr:spPr>
        <a:xfrm>
          <a:off x="14389744" y="6380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423" name="n_3aveValue【一般廃棄物処理施設】&#10;有形固定資産減価償却率">
          <a:extLst>
            <a:ext uri="{FF2B5EF4-FFF2-40B4-BE49-F238E27FC236}">
              <a16:creationId xmlns:a16="http://schemas.microsoft.com/office/drawing/2014/main" id="{F2E04582-76F2-4A2B-B393-278BB88C6F50}"/>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129557</xdr:rowOff>
    </xdr:from>
    <xdr:ext cx="405111" cy="259045"/>
    <xdr:sp macro="" textlink="">
      <xdr:nvSpPr>
        <xdr:cNvPr id="424" name="n_4aveValue【一般廃棄物処理施設】&#10;有形固定資産減価償却率">
          <a:extLst>
            <a:ext uri="{FF2B5EF4-FFF2-40B4-BE49-F238E27FC236}">
              <a16:creationId xmlns:a16="http://schemas.microsoft.com/office/drawing/2014/main" id="{888E563C-8E56-40A1-A70F-E1C1499096EE}"/>
            </a:ext>
          </a:extLst>
        </xdr:cNvPr>
        <xdr:cNvSpPr txBox="1"/>
      </xdr:nvSpPr>
      <xdr:spPr>
        <a:xfrm>
          <a:off x="12611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22696</xdr:rowOff>
    </xdr:from>
    <xdr:ext cx="405111" cy="259045"/>
    <xdr:sp macro="" textlink="">
      <xdr:nvSpPr>
        <xdr:cNvPr id="425" name="n_1mainValue【一般廃棄物処理施設】&#10;有形固定資産減価償却率">
          <a:extLst>
            <a:ext uri="{FF2B5EF4-FFF2-40B4-BE49-F238E27FC236}">
              <a16:creationId xmlns:a16="http://schemas.microsoft.com/office/drawing/2014/main" id="{D0ECF588-6CAB-4362-8CDE-24EED8F5D270}"/>
            </a:ext>
          </a:extLst>
        </xdr:cNvPr>
        <xdr:cNvSpPr txBox="1"/>
      </xdr:nvSpPr>
      <xdr:spPr>
        <a:xfrm>
          <a:off x="15266044" y="5680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11266</xdr:rowOff>
    </xdr:from>
    <xdr:ext cx="405111" cy="259045"/>
    <xdr:sp macro="" textlink="">
      <xdr:nvSpPr>
        <xdr:cNvPr id="426" name="n_2mainValue【一般廃棄物処理施設】&#10;有形固定資産減価償却率">
          <a:extLst>
            <a:ext uri="{FF2B5EF4-FFF2-40B4-BE49-F238E27FC236}">
              <a16:creationId xmlns:a16="http://schemas.microsoft.com/office/drawing/2014/main" id="{12792471-600A-4184-97E9-1B953E3A25B9}"/>
            </a:ext>
          </a:extLst>
        </xdr:cNvPr>
        <xdr:cNvSpPr txBox="1"/>
      </xdr:nvSpPr>
      <xdr:spPr>
        <a:xfrm>
          <a:off x="143897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13624</xdr:rowOff>
    </xdr:from>
    <xdr:ext cx="405111" cy="259045"/>
    <xdr:sp macro="" textlink="">
      <xdr:nvSpPr>
        <xdr:cNvPr id="427" name="n_3mainValue【一般廃棄物処理施設】&#10;有形固定資産減価償却率">
          <a:extLst>
            <a:ext uri="{FF2B5EF4-FFF2-40B4-BE49-F238E27FC236}">
              <a16:creationId xmlns:a16="http://schemas.microsoft.com/office/drawing/2014/main" id="{923E5BE8-C018-4DCD-8545-D47362455721}"/>
            </a:ext>
          </a:extLst>
        </xdr:cNvPr>
        <xdr:cNvSpPr txBox="1"/>
      </xdr:nvSpPr>
      <xdr:spPr>
        <a:xfrm>
          <a:off x="13500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21063</xdr:rowOff>
    </xdr:from>
    <xdr:ext cx="405111" cy="259045"/>
    <xdr:sp macro="" textlink="">
      <xdr:nvSpPr>
        <xdr:cNvPr id="428" name="n_4mainValue【一般廃棄物処理施設】&#10;有形固定資産減価償却率">
          <a:extLst>
            <a:ext uri="{FF2B5EF4-FFF2-40B4-BE49-F238E27FC236}">
              <a16:creationId xmlns:a16="http://schemas.microsoft.com/office/drawing/2014/main" id="{434648B8-E35F-4B24-9B56-4E860268987C}"/>
            </a:ext>
          </a:extLst>
        </xdr:cNvPr>
        <xdr:cNvSpPr txBox="1"/>
      </xdr:nvSpPr>
      <xdr:spPr>
        <a:xfrm>
          <a:off x="12611744" y="6193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9" name="正方形/長方形 428">
          <a:extLst>
            <a:ext uri="{FF2B5EF4-FFF2-40B4-BE49-F238E27FC236}">
              <a16:creationId xmlns:a16="http://schemas.microsoft.com/office/drawing/2014/main" id="{9E80EA50-7B9B-49F0-88DF-6D8468CC09B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0" name="正方形/長方形 429">
          <a:extLst>
            <a:ext uri="{FF2B5EF4-FFF2-40B4-BE49-F238E27FC236}">
              <a16:creationId xmlns:a16="http://schemas.microsoft.com/office/drawing/2014/main" id="{7F535912-212C-4619-9E5D-6BBC93601198}"/>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1" name="正方形/長方形 430">
          <a:extLst>
            <a:ext uri="{FF2B5EF4-FFF2-40B4-BE49-F238E27FC236}">
              <a16:creationId xmlns:a16="http://schemas.microsoft.com/office/drawing/2014/main" id="{26062812-DF1D-4317-B9B1-8100832496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2" name="正方形/長方形 431">
          <a:extLst>
            <a:ext uri="{FF2B5EF4-FFF2-40B4-BE49-F238E27FC236}">
              <a16:creationId xmlns:a16="http://schemas.microsoft.com/office/drawing/2014/main" id="{40B1C375-C951-4613-B484-7DE086B10D59}"/>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33" name="正方形/長方形 432">
          <a:extLst>
            <a:ext uri="{FF2B5EF4-FFF2-40B4-BE49-F238E27FC236}">
              <a16:creationId xmlns:a16="http://schemas.microsoft.com/office/drawing/2014/main" id="{11692408-2F44-4EED-84DC-C0A5A43262C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34" name="正方形/長方形 433">
          <a:extLst>
            <a:ext uri="{FF2B5EF4-FFF2-40B4-BE49-F238E27FC236}">
              <a16:creationId xmlns:a16="http://schemas.microsoft.com/office/drawing/2014/main" id="{4877832C-B193-46D4-BF2A-3130E544718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35" name="正方形/長方形 434">
          <a:extLst>
            <a:ext uri="{FF2B5EF4-FFF2-40B4-BE49-F238E27FC236}">
              <a16:creationId xmlns:a16="http://schemas.microsoft.com/office/drawing/2014/main" id="{ED0709A4-254C-4CAE-B927-18A52033B01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6" name="正方形/長方形 435">
          <a:extLst>
            <a:ext uri="{FF2B5EF4-FFF2-40B4-BE49-F238E27FC236}">
              <a16:creationId xmlns:a16="http://schemas.microsoft.com/office/drawing/2014/main" id="{FA0673B3-F7FB-4318-A1AD-DFE14703834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7" name="テキスト ボックス 436">
          <a:extLst>
            <a:ext uri="{FF2B5EF4-FFF2-40B4-BE49-F238E27FC236}">
              <a16:creationId xmlns:a16="http://schemas.microsoft.com/office/drawing/2014/main" id="{5BDB4632-8B4E-44C6-A49F-802F2F4C3C0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8" name="直線コネクタ 437">
          <a:extLst>
            <a:ext uri="{FF2B5EF4-FFF2-40B4-BE49-F238E27FC236}">
              <a16:creationId xmlns:a16="http://schemas.microsoft.com/office/drawing/2014/main" id="{253739BD-D46B-4FD9-9285-B09C2DE5DFAD}"/>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9" name="直線コネクタ 438">
          <a:extLst>
            <a:ext uri="{FF2B5EF4-FFF2-40B4-BE49-F238E27FC236}">
              <a16:creationId xmlns:a16="http://schemas.microsoft.com/office/drawing/2014/main" id="{FBFA590C-F9AC-4BB4-BF0D-426AE1534615}"/>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40" name="テキスト ボックス 439">
          <a:extLst>
            <a:ext uri="{FF2B5EF4-FFF2-40B4-BE49-F238E27FC236}">
              <a16:creationId xmlns:a16="http://schemas.microsoft.com/office/drawing/2014/main" id="{B9D077DC-47CE-4AAC-B5DD-21B0DA9A9396}"/>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1" name="直線コネクタ 440">
          <a:extLst>
            <a:ext uri="{FF2B5EF4-FFF2-40B4-BE49-F238E27FC236}">
              <a16:creationId xmlns:a16="http://schemas.microsoft.com/office/drawing/2014/main" id="{73C46639-CE24-4628-BF83-36BC0C75585C}"/>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442" name="テキスト ボックス 441">
          <a:extLst>
            <a:ext uri="{FF2B5EF4-FFF2-40B4-BE49-F238E27FC236}">
              <a16:creationId xmlns:a16="http://schemas.microsoft.com/office/drawing/2014/main" id="{4590BCB5-C605-46A1-B87C-D8800CEF37D4}"/>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3" name="直線コネクタ 442">
          <a:extLst>
            <a:ext uri="{FF2B5EF4-FFF2-40B4-BE49-F238E27FC236}">
              <a16:creationId xmlns:a16="http://schemas.microsoft.com/office/drawing/2014/main" id="{FB688C55-C1E4-44C3-A19F-A8AD2EA12B35}"/>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444" name="テキスト ボックス 443">
          <a:extLst>
            <a:ext uri="{FF2B5EF4-FFF2-40B4-BE49-F238E27FC236}">
              <a16:creationId xmlns:a16="http://schemas.microsoft.com/office/drawing/2014/main" id="{E8F38DFA-CD20-43D8-A6DA-F1B816808CC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5" name="直線コネクタ 444">
          <a:extLst>
            <a:ext uri="{FF2B5EF4-FFF2-40B4-BE49-F238E27FC236}">
              <a16:creationId xmlns:a16="http://schemas.microsoft.com/office/drawing/2014/main" id="{6DC117BD-25D8-4663-80BF-B71BEAD807F2}"/>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446" name="テキスト ボックス 445">
          <a:extLst>
            <a:ext uri="{FF2B5EF4-FFF2-40B4-BE49-F238E27FC236}">
              <a16:creationId xmlns:a16="http://schemas.microsoft.com/office/drawing/2014/main" id="{CD58B01D-4614-451B-B594-752EDC539D3B}"/>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7" name="直線コネクタ 446">
          <a:extLst>
            <a:ext uri="{FF2B5EF4-FFF2-40B4-BE49-F238E27FC236}">
              <a16:creationId xmlns:a16="http://schemas.microsoft.com/office/drawing/2014/main" id="{42EFB9C4-A4A6-4726-8BCE-7D203A74D922}"/>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48" name="テキスト ボックス 447">
          <a:extLst>
            <a:ext uri="{FF2B5EF4-FFF2-40B4-BE49-F238E27FC236}">
              <a16:creationId xmlns:a16="http://schemas.microsoft.com/office/drawing/2014/main" id="{047E7EF6-B466-4E70-A545-3CEF4EA6AFBD}"/>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9" name="【一般廃棄物処理施設】&#10;一人当たり有形固定資産（償却資産）額グラフ枠">
          <a:extLst>
            <a:ext uri="{FF2B5EF4-FFF2-40B4-BE49-F238E27FC236}">
              <a16:creationId xmlns:a16="http://schemas.microsoft.com/office/drawing/2014/main" id="{025F73DF-2396-41F8-84B0-483349F65BF3}"/>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450" name="直線コネクタ 449">
          <a:extLst>
            <a:ext uri="{FF2B5EF4-FFF2-40B4-BE49-F238E27FC236}">
              <a16:creationId xmlns:a16="http://schemas.microsoft.com/office/drawing/2014/main" id="{BD70EE21-DB5B-4302-A0E2-99189C1B29DA}"/>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451" name="【一般廃棄物処理施設】&#10;一人当たり有形固定資産（償却資産）額最小値テキスト">
          <a:extLst>
            <a:ext uri="{FF2B5EF4-FFF2-40B4-BE49-F238E27FC236}">
              <a16:creationId xmlns:a16="http://schemas.microsoft.com/office/drawing/2014/main" id="{8F4A6E59-86DA-4786-BB1D-B45BF8D4A2F1}"/>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452" name="直線コネクタ 451">
          <a:extLst>
            <a:ext uri="{FF2B5EF4-FFF2-40B4-BE49-F238E27FC236}">
              <a16:creationId xmlns:a16="http://schemas.microsoft.com/office/drawing/2014/main" id="{CDA88E59-23C0-4BA8-834C-A2979B159716}"/>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453" name="【一般廃棄物処理施設】&#10;一人当たり有形固定資産（償却資産）額最大値テキスト">
          <a:extLst>
            <a:ext uri="{FF2B5EF4-FFF2-40B4-BE49-F238E27FC236}">
              <a16:creationId xmlns:a16="http://schemas.microsoft.com/office/drawing/2014/main" id="{9529E4CF-5413-4336-AE9D-CF28ED45D7AF}"/>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454" name="直線コネクタ 453">
          <a:extLst>
            <a:ext uri="{FF2B5EF4-FFF2-40B4-BE49-F238E27FC236}">
              <a16:creationId xmlns:a16="http://schemas.microsoft.com/office/drawing/2014/main" id="{3C2BED84-93A4-4FB5-A2F3-CBCC647AF9AD}"/>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455" name="【一般廃棄物処理施設】&#10;一人当たり有形固定資産（償却資産）額平均値テキスト">
          <a:extLst>
            <a:ext uri="{FF2B5EF4-FFF2-40B4-BE49-F238E27FC236}">
              <a16:creationId xmlns:a16="http://schemas.microsoft.com/office/drawing/2014/main" id="{F090B116-7AFF-4139-8829-775D44920379}"/>
            </a:ext>
          </a:extLst>
        </xdr:cNvPr>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456" name="フローチャート: 判断 455">
          <a:extLst>
            <a:ext uri="{FF2B5EF4-FFF2-40B4-BE49-F238E27FC236}">
              <a16:creationId xmlns:a16="http://schemas.microsoft.com/office/drawing/2014/main" id="{F15CFC7A-F8E0-4318-9CF6-D451DF481EC8}"/>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457" name="フローチャート: 判断 456">
          <a:extLst>
            <a:ext uri="{FF2B5EF4-FFF2-40B4-BE49-F238E27FC236}">
              <a16:creationId xmlns:a16="http://schemas.microsoft.com/office/drawing/2014/main" id="{2965CBA4-9A96-4016-95DD-E6958E86AC14}"/>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458" name="フローチャート: 判断 457">
          <a:extLst>
            <a:ext uri="{FF2B5EF4-FFF2-40B4-BE49-F238E27FC236}">
              <a16:creationId xmlns:a16="http://schemas.microsoft.com/office/drawing/2014/main" id="{35DE02C5-635D-4AED-B187-D901B492656C}"/>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459" name="フローチャート: 判断 458">
          <a:extLst>
            <a:ext uri="{FF2B5EF4-FFF2-40B4-BE49-F238E27FC236}">
              <a16:creationId xmlns:a16="http://schemas.microsoft.com/office/drawing/2014/main" id="{AFF334C2-F8B9-4800-A6B2-03C38BAE193E}"/>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460" name="フローチャート: 判断 459">
          <a:extLst>
            <a:ext uri="{FF2B5EF4-FFF2-40B4-BE49-F238E27FC236}">
              <a16:creationId xmlns:a16="http://schemas.microsoft.com/office/drawing/2014/main" id="{3833786B-25EF-4EF6-A083-E3114D111583}"/>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254C1182-8BC2-4EB2-8AEC-F2C702E3AA47}"/>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CE0AFAE9-6873-40F9-A331-52AE4818148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3" name="テキスト ボックス 462">
          <a:extLst>
            <a:ext uri="{FF2B5EF4-FFF2-40B4-BE49-F238E27FC236}">
              <a16:creationId xmlns:a16="http://schemas.microsoft.com/office/drawing/2014/main" id="{5B8FD245-BE0C-47BD-8A70-D36A2DC2C064}"/>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4" name="テキスト ボックス 463">
          <a:extLst>
            <a:ext uri="{FF2B5EF4-FFF2-40B4-BE49-F238E27FC236}">
              <a16:creationId xmlns:a16="http://schemas.microsoft.com/office/drawing/2014/main" id="{DC62C9AC-1BF6-4B3A-9714-FC6C483D7B6D}"/>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5" name="テキスト ボックス 464">
          <a:extLst>
            <a:ext uri="{FF2B5EF4-FFF2-40B4-BE49-F238E27FC236}">
              <a16:creationId xmlns:a16="http://schemas.microsoft.com/office/drawing/2014/main" id="{214785E8-269E-4762-A2C0-7E64F73D06B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14807</xdr:rowOff>
    </xdr:from>
    <xdr:to>
      <xdr:col>116</xdr:col>
      <xdr:colOff>114300</xdr:colOff>
      <xdr:row>41</xdr:row>
      <xdr:rowOff>116407</xdr:rowOff>
    </xdr:to>
    <xdr:sp macro="" textlink="">
      <xdr:nvSpPr>
        <xdr:cNvPr id="466" name="楕円 465">
          <a:extLst>
            <a:ext uri="{FF2B5EF4-FFF2-40B4-BE49-F238E27FC236}">
              <a16:creationId xmlns:a16="http://schemas.microsoft.com/office/drawing/2014/main" id="{A3F05D81-F1D8-4897-91E5-94770688A486}"/>
            </a:ext>
          </a:extLst>
        </xdr:cNvPr>
        <xdr:cNvSpPr/>
      </xdr:nvSpPr>
      <xdr:spPr>
        <a:xfrm>
          <a:off x="22110700" y="70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139893</xdr:rowOff>
    </xdr:from>
    <xdr:ext cx="599010" cy="259045"/>
    <xdr:sp macro="" textlink="">
      <xdr:nvSpPr>
        <xdr:cNvPr id="467" name="【一般廃棄物処理施設】&#10;一人当たり有形固定資産（償却資産）額該当値テキスト">
          <a:extLst>
            <a:ext uri="{FF2B5EF4-FFF2-40B4-BE49-F238E27FC236}">
              <a16:creationId xmlns:a16="http://schemas.microsoft.com/office/drawing/2014/main" id="{993B5A1B-52CE-44C7-A554-E714ACFE4C51}"/>
            </a:ext>
          </a:extLst>
        </xdr:cNvPr>
        <xdr:cNvSpPr txBox="1"/>
      </xdr:nvSpPr>
      <xdr:spPr>
        <a:xfrm>
          <a:off x="22199600" y="699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16115</xdr:rowOff>
    </xdr:from>
    <xdr:to>
      <xdr:col>112</xdr:col>
      <xdr:colOff>38100</xdr:colOff>
      <xdr:row>41</xdr:row>
      <xdr:rowOff>117715</xdr:rowOff>
    </xdr:to>
    <xdr:sp macro="" textlink="">
      <xdr:nvSpPr>
        <xdr:cNvPr id="468" name="楕円 467">
          <a:extLst>
            <a:ext uri="{FF2B5EF4-FFF2-40B4-BE49-F238E27FC236}">
              <a16:creationId xmlns:a16="http://schemas.microsoft.com/office/drawing/2014/main" id="{138FE3E8-4336-4A49-987B-6E66A4E6DB4B}"/>
            </a:ext>
          </a:extLst>
        </xdr:cNvPr>
        <xdr:cNvSpPr/>
      </xdr:nvSpPr>
      <xdr:spPr>
        <a:xfrm>
          <a:off x="21272500" y="70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65607</xdr:rowOff>
    </xdr:from>
    <xdr:to>
      <xdr:col>116</xdr:col>
      <xdr:colOff>63500</xdr:colOff>
      <xdr:row>41</xdr:row>
      <xdr:rowOff>66915</xdr:rowOff>
    </xdr:to>
    <xdr:cxnSp macro="">
      <xdr:nvCxnSpPr>
        <xdr:cNvPr id="469" name="直線コネクタ 468">
          <a:extLst>
            <a:ext uri="{FF2B5EF4-FFF2-40B4-BE49-F238E27FC236}">
              <a16:creationId xmlns:a16="http://schemas.microsoft.com/office/drawing/2014/main" id="{A653710B-FA5F-435B-8E8E-8D7C218AB0FA}"/>
            </a:ext>
          </a:extLst>
        </xdr:cNvPr>
        <xdr:cNvCxnSpPr/>
      </xdr:nvCxnSpPr>
      <xdr:spPr>
        <a:xfrm flipV="1">
          <a:off x="21323300" y="7095057"/>
          <a:ext cx="8382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16852</xdr:rowOff>
    </xdr:from>
    <xdr:to>
      <xdr:col>107</xdr:col>
      <xdr:colOff>101600</xdr:colOff>
      <xdr:row>41</xdr:row>
      <xdr:rowOff>118452</xdr:rowOff>
    </xdr:to>
    <xdr:sp macro="" textlink="">
      <xdr:nvSpPr>
        <xdr:cNvPr id="470" name="楕円 469">
          <a:extLst>
            <a:ext uri="{FF2B5EF4-FFF2-40B4-BE49-F238E27FC236}">
              <a16:creationId xmlns:a16="http://schemas.microsoft.com/office/drawing/2014/main" id="{721BEE26-4AF6-42D1-866B-E3D3BCE55465}"/>
            </a:ext>
          </a:extLst>
        </xdr:cNvPr>
        <xdr:cNvSpPr/>
      </xdr:nvSpPr>
      <xdr:spPr>
        <a:xfrm>
          <a:off x="20383500" y="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66915</xdr:rowOff>
    </xdr:from>
    <xdr:to>
      <xdr:col>111</xdr:col>
      <xdr:colOff>177800</xdr:colOff>
      <xdr:row>41</xdr:row>
      <xdr:rowOff>67652</xdr:rowOff>
    </xdr:to>
    <xdr:cxnSp macro="">
      <xdr:nvCxnSpPr>
        <xdr:cNvPr id="471" name="直線コネクタ 470">
          <a:extLst>
            <a:ext uri="{FF2B5EF4-FFF2-40B4-BE49-F238E27FC236}">
              <a16:creationId xmlns:a16="http://schemas.microsoft.com/office/drawing/2014/main" id="{6ECCD8E9-7B1A-4088-B07F-04D8554BF90C}"/>
            </a:ext>
          </a:extLst>
        </xdr:cNvPr>
        <xdr:cNvCxnSpPr/>
      </xdr:nvCxnSpPr>
      <xdr:spPr>
        <a:xfrm flipV="1">
          <a:off x="20434300" y="7096365"/>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67474</xdr:rowOff>
    </xdr:from>
    <xdr:to>
      <xdr:col>102</xdr:col>
      <xdr:colOff>165100</xdr:colOff>
      <xdr:row>41</xdr:row>
      <xdr:rowOff>169074</xdr:rowOff>
    </xdr:to>
    <xdr:sp macro="" textlink="">
      <xdr:nvSpPr>
        <xdr:cNvPr id="472" name="楕円 471">
          <a:extLst>
            <a:ext uri="{FF2B5EF4-FFF2-40B4-BE49-F238E27FC236}">
              <a16:creationId xmlns:a16="http://schemas.microsoft.com/office/drawing/2014/main" id="{48D2EA61-8B93-48CA-BFAB-9B1A881BB191}"/>
            </a:ext>
          </a:extLst>
        </xdr:cNvPr>
        <xdr:cNvSpPr/>
      </xdr:nvSpPr>
      <xdr:spPr>
        <a:xfrm>
          <a:off x="19494500" y="709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67652</xdr:rowOff>
    </xdr:from>
    <xdr:to>
      <xdr:col>107</xdr:col>
      <xdr:colOff>50800</xdr:colOff>
      <xdr:row>41</xdr:row>
      <xdr:rowOff>118274</xdr:rowOff>
    </xdr:to>
    <xdr:cxnSp macro="">
      <xdr:nvCxnSpPr>
        <xdr:cNvPr id="473" name="直線コネクタ 472">
          <a:extLst>
            <a:ext uri="{FF2B5EF4-FFF2-40B4-BE49-F238E27FC236}">
              <a16:creationId xmlns:a16="http://schemas.microsoft.com/office/drawing/2014/main" id="{15C099CC-BC58-423A-86FD-B14FADFA0BEF}"/>
            </a:ext>
          </a:extLst>
        </xdr:cNvPr>
        <xdr:cNvCxnSpPr/>
      </xdr:nvCxnSpPr>
      <xdr:spPr>
        <a:xfrm flipV="1">
          <a:off x="19545300" y="7097102"/>
          <a:ext cx="889000" cy="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67873</xdr:rowOff>
    </xdr:from>
    <xdr:to>
      <xdr:col>98</xdr:col>
      <xdr:colOff>38100</xdr:colOff>
      <xdr:row>41</xdr:row>
      <xdr:rowOff>169473</xdr:rowOff>
    </xdr:to>
    <xdr:sp macro="" textlink="">
      <xdr:nvSpPr>
        <xdr:cNvPr id="474" name="楕円 473">
          <a:extLst>
            <a:ext uri="{FF2B5EF4-FFF2-40B4-BE49-F238E27FC236}">
              <a16:creationId xmlns:a16="http://schemas.microsoft.com/office/drawing/2014/main" id="{C714A2A2-F7F7-4B82-9485-CC058AAD959B}"/>
            </a:ext>
          </a:extLst>
        </xdr:cNvPr>
        <xdr:cNvSpPr/>
      </xdr:nvSpPr>
      <xdr:spPr>
        <a:xfrm>
          <a:off x="18605500" y="709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118274</xdr:rowOff>
    </xdr:from>
    <xdr:to>
      <xdr:col>102</xdr:col>
      <xdr:colOff>114300</xdr:colOff>
      <xdr:row>41</xdr:row>
      <xdr:rowOff>118673</xdr:rowOff>
    </xdr:to>
    <xdr:cxnSp macro="">
      <xdr:nvCxnSpPr>
        <xdr:cNvPr id="475" name="直線コネクタ 474">
          <a:extLst>
            <a:ext uri="{FF2B5EF4-FFF2-40B4-BE49-F238E27FC236}">
              <a16:creationId xmlns:a16="http://schemas.microsoft.com/office/drawing/2014/main" id="{1CED7F37-3ADF-4140-9888-9E8C4792B9DF}"/>
            </a:ext>
          </a:extLst>
        </xdr:cNvPr>
        <xdr:cNvCxnSpPr/>
      </xdr:nvCxnSpPr>
      <xdr:spPr>
        <a:xfrm flipV="1">
          <a:off x="18656300" y="7147724"/>
          <a:ext cx="889000" cy="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476" name="n_1aveValue【一般廃棄物処理施設】&#10;一人当たり有形固定資産（償却資産）額">
          <a:extLst>
            <a:ext uri="{FF2B5EF4-FFF2-40B4-BE49-F238E27FC236}">
              <a16:creationId xmlns:a16="http://schemas.microsoft.com/office/drawing/2014/main" id="{0F473931-D2CC-4976-91B9-5600ED39FCD8}"/>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477" name="n_2aveValue【一般廃棄物処理施設】&#10;一人当たり有形固定資産（償却資産）額">
          <a:extLst>
            <a:ext uri="{FF2B5EF4-FFF2-40B4-BE49-F238E27FC236}">
              <a16:creationId xmlns:a16="http://schemas.microsoft.com/office/drawing/2014/main" id="{EF8B3299-B844-441A-A2F5-32A069027D00}"/>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144452</xdr:rowOff>
    </xdr:from>
    <xdr:ext cx="599010" cy="259045"/>
    <xdr:sp macro="" textlink="">
      <xdr:nvSpPr>
        <xdr:cNvPr id="478" name="n_3aveValue【一般廃棄物処理施設】&#10;一人当たり有形固定資産（償却資産）額">
          <a:extLst>
            <a:ext uri="{FF2B5EF4-FFF2-40B4-BE49-F238E27FC236}">
              <a16:creationId xmlns:a16="http://schemas.microsoft.com/office/drawing/2014/main" id="{5D6784C3-17C3-44F0-9DE3-33F994FE8FA9}"/>
            </a:ext>
          </a:extLst>
        </xdr:cNvPr>
        <xdr:cNvSpPr txBox="1"/>
      </xdr:nvSpPr>
      <xdr:spPr>
        <a:xfrm>
          <a:off x="19245795" y="68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113417</xdr:rowOff>
    </xdr:from>
    <xdr:ext cx="599010" cy="259045"/>
    <xdr:sp macro="" textlink="">
      <xdr:nvSpPr>
        <xdr:cNvPr id="479" name="n_4aveValue【一般廃棄物処理施設】&#10;一人当たり有形固定資産（償却資産）額">
          <a:extLst>
            <a:ext uri="{FF2B5EF4-FFF2-40B4-BE49-F238E27FC236}">
              <a16:creationId xmlns:a16="http://schemas.microsoft.com/office/drawing/2014/main" id="{B21A4B39-7407-4F42-9968-895858F543CA}"/>
            </a:ext>
          </a:extLst>
        </xdr:cNvPr>
        <xdr:cNvSpPr txBox="1"/>
      </xdr:nvSpPr>
      <xdr:spPr>
        <a:xfrm>
          <a:off x="18356795" y="67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108842</xdr:rowOff>
    </xdr:from>
    <xdr:ext cx="599010" cy="259045"/>
    <xdr:sp macro="" textlink="">
      <xdr:nvSpPr>
        <xdr:cNvPr id="480" name="n_1mainValue【一般廃棄物処理施設】&#10;一人当たり有形固定資産（償却資産）額">
          <a:extLst>
            <a:ext uri="{FF2B5EF4-FFF2-40B4-BE49-F238E27FC236}">
              <a16:creationId xmlns:a16="http://schemas.microsoft.com/office/drawing/2014/main" id="{A9F75288-3660-4D8E-B2B6-DA3BB7DAE3AF}"/>
            </a:ext>
          </a:extLst>
        </xdr:cNvPr>
        <xdr:cNvSpPr txBox="1"/>
      </xdr:nvSpPr>
      <xdr:spPr>
        <a:xfrm>
          <a:off x="21011095" y="71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109579</xdr:rowOff>
    </xdr:from>
    <xdr:ext cx="599010" cy="259045"/>
    <xdr:sp macro="" textlink="">
      <xdr:nvSpPr>
        <xdr:cNvPr id="481" name="n_2mainValue【一般廃棄物処理施設】&#10;一人当たり有形固定資産（償却資産）額">
          <a:extLst>
            <a:ext uri="{FF2B5EF4-FFF2-40B4-BE49-F238E27FC236}">
              <a16:creationId xmlns:a16="http://schemas.microsoft.com/office/drawing/2014/main" id="{7A4818E7-C803-4644-A07A-ED5D7299F94C}"/>
            </a:ext>
          </a:extLst>
        </xdr:cNvPr>
        <xdr:cNvSpPr txBox="1"/>
      </xdr:nvSpPr>
      <xdr:spPr>
        <a:xfrm>
          <a:off x="20134795" y="713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160201</xdr:rowOff>
    </xdr:from>
    <xdr:ext cx="534377" cy="259045"/>
    <xdr:sp macro="" textlink="">
      <xdr:nvSpPr>
        <xdr:cNvPr id="482" name="n_3mainValue【一般廃棄物処理施設】&#10;一人当たり有形固定資産（償却資産）額">
          <a:extLst>
            <a:ext uri="{FF2B5EF4-FFF2-40B4-BE49-F238E27FC236}">
              <a16:creationId xmlns:a16="http://schemas.microsoft.com/office/drawing/2014/main" id="{0DF6D6AA-727D-4505-AD6E-0D8E7FA3D3CB}"/>
            </a:ext>
          </a:extLst>
        </xdr:cNvPr>
        <xdr:cNvSpPr txBox="1"/>
      </xdr:nvSpPr>
      <xdr:spPr>
        <a:xfrm>
          <a:off x="19278111" y="718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160600</xdr:rowOff>
    </xdr:from>
    <xdr:ext cx="534377" cy="259045"/>
    <xdr:sp macro="" textlink="">
      <xdr:nvSpPr>
        <xdr:cNvPr id="483" name="n_4mainValue【一般廃棄物処理施設】&#10;一人当たり有形固定資産（償却資産）額">
          <a:extLst>
            <a:ext uri="{FF2B5EF4-FFF2-40B4-BE49-F238E27FC236}">
              <a16:creationId xmlns:a16="http://schemas.microsoft.com/office/drawing/2014/main" id="{DC551657-60C1-46BB-B8C8-A5B15844C10A}"/>
            </a:ext>
          </a:extLst>
        </xdr:cNvPr>
        <xdr:cNvSpPr txBox="1"/>
      </xdr:nvSpPr>
      <xdr:spPr>
        <a:xfrm>
          <a:off x="18389111" y="719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4" name="正方形/長方形 483">
          <a:extLst>
            <a:ext uri="{FF2B5EF4-FFF2-40B4-BE49-F238E27FC236}">
              <a16:creationId xmlns:a16="http://schemas.microsoft.com/office/drawing/2014/main" id="{22A55612-D71F-4DF8-8100-95FC42C3C0DC}"/>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5" name="正方形/長方形 484">
          <a:extLst>
            <a:ext uri="{FF2B5EF4-FFF2-40B4-BE49-F238E27FC236}">
              <a16:creationId xmlns:a16="http://schemas.microsoft.com/office/drawing/2014/main" id="{27B0F4EC-E14D-4770-874D-63AC2D7AEBD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6" name="正方形/長方形 485">
          <a:extLst>
            <a:ext uri="{FF2B5EF4-FFF2-40B4-BE49-F238E27FC236}">
              <a16:creationId xmlns:a16="http://schemas.microsoft.com/office/drawing/2014/main" id="{9771C740-8F50-48E4-975D-748CDBB729F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7" name="正方形/長方形 486">
          <a:extLst>
            <a:ext uri="{FF2B5EF4-FFF2-40B4-BE49-F238E27FC236}">
              <a16:creationId xmlns:a16="http://schemas.microsoft.com/office/drawing/2014/main" id="{DF42D62D-FF9C-40C4-92D6-1B61BD1BFB53}"/>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8" name="正方形/長方形 487">
          <a:extLst>
            <a:ext uri="{FF2B5EF4-FFF2-40B4-BE49-F238E27FC236}">
              <a16:creationId xmlns:a16="http://schemas.microsoft.com/office/drawing/2014/main" id="{A7888511-69CA-46E6-BA45-8CEACB9D42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9" name="正方形/長方形 488">
          <a:extLst>
            <a:ext uri="{FF2B5EF4-FFF2-40B4-BE49-F238E27FC236}">
              <a16:creationId xmlns:a16="http://schemas.microsoft.com/office/drawing/2014/main" id="{A4BA261A-3672-4CA3-B8AF-8ADC3A549D4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0" name="正方形/長方形 489">
          <a:extLst>
            <a:ext uri="{FF2B5EF4-FFF2-40B4-BE49-F238E27FC236}">
              <a16:creationId xmlns:a16="http://schemas.microsoft.com/office/drawing/2014/main" id="{01E2A79B-9558-4CFC-AD3B-8C2FB79B04FE}"/>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1" name="正方形/長方形 490">
          <a:extLst>
            <a:ext uri="{FF2B5EF4-FFF2-40B4-BE49-F238E27FC236}">
              <a16:creationId xmlns:a16="http://schemas.microsoft.com/office/drawing/2014/main" id="{A55DBC99-E65D-4821-AF0A-692CF0573452}"/>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92" name="正方形/長方形 491">
          <a:extLst>
            <a:ext uri="{FF2B5EF4-FFF2-40B4-BE49-F238E27FC236}">
              <a16:creationId xmlns:a16="http://schemas.microsoft.com/office/drawing/2014/main" id="{C4C428C0-35BF-42E0-9CDC-C77A4410640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93" name="正方形/長方形 492">
          <a:extLst>
            <a:ext uri="{FF2B5EF4-FFF2-40B4-BE49-F238E27FC236}">
              <a16:creationId xmlns:a16="http://schemas.microsoft.com/office/drawing/2014/main" id="{81BE2834-3A40-4B92-83CC-C2D76C10C4EC}"/>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94" name="正方形/長方形 493">
          <a:extLst>
            <a:ext uri="{FF2B5EF4-FFF2-40B4-BE49-F238E27FC236}">
              <a16:creationId xmlns:a16="http://schemas.microsoft.com/office/drawing/2014/main" id="{9487C2E8-3EA8-4C82-B548-272D8543E63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5" name="正方形/長方形 494">
          <a:extLst>
            <a:ext uri="{FF2B5EF4-FFF2-40B4-BE49-F238E27FC236}">
              <a16:creationId xmlns:a16="http://schemas.microsoft.com/office/drawing/2014/main" id="{26D41470-F1C5-4237-9740-714D079CEFCB}"/>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6" name="正方形/長方形 495">
          <a:extLst>
            <a:ext uri="{FF2B5EF4-FFF2-40B4-BE49-F238E27FC236}">
              <a16:creationId xmlns:a16="http://schemas.microsoft.com/office/drawing/2014/main" id="{8C0C8A2D-38B1-4E96-A7F2-23B7B18497E9}"/>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7" name="正方形/長方形 496">
          <a:extLst>
            <a:ext uri="{FF2B5EF4-FFF2-40B4-BE49-F238E27FC236}">
              <a16:creationId xmlns:a16="http://schemas.microsoft.com/office/drawing/2014/main" id="{207F620D-5F59-4278-B2AE-C9145D8EC89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8" name="正方形/長方形 497">
          <a:extLst>
            <a:ext uri="{FF2B5EF4-FFF2-40B4-BE49-F238E27FC236}">
              <a16:creationId xmlns:a16="http://schemas.microsoft.com/office/drawing/2014/main" id="{18508A56-6AE0-48CE-B7B9-CED55C0B909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9" name="正方形/長方形 498">
          <a:extLst>
            <a:ext uri="{FF2B5EF4-FFF2-40B4-BE49-F238E27FC236}">
              <a16:creationId xmlns:a16="http://schemas.microsoft.com/office/drawing/2014/main" id="{2AA5E4B7-6D06-44F5-AF34-622623B3038D}"/>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00" name="正方形/長方形 499">
          <a:extLst>
            <a:ext uri="{FF2B5EF4-FFF2-40B4-BE49-F238E27FC236}">
              <a16:creationId xmlns:a16="http://schemas.microsoft.com/office/drawing/2014/main" id="{E6F8714F-D77C-4280-8BDC-0423E41C0EC3}"/>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1" name="正方形/長方形 500">
          <a:extLst>
            <a:ext uri="{FF2B5EF4-FFF2-40B4-BE49-F238E27FC236}">
              <a16:creationId xmlns:a16="http://schemas.microsoft.com/office/drawing/2014/main" id="{365EA79E-0410-459B-9A6B-F2176F9EA8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2" name="正方形/長方形 501">
          <a:extLst>
            <a:ext uri="{FF2B5EF4-FFF2-40B4-BE49-F238E27FC236}">
              <a16:creationId xmlns:a16="http://schemas.microsoft.com/office/drawing/2014/main" id="{CBA4BC31-E68F-4141-8740-616FC44262D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3" name="正方形/長方形 502">
          <a:extLst>
            <a:ext uri="{FF2B5EF4-FFF2-40B4-BE49-F238E27FC236}">
              <a16:creationId xmlns:a16="http://schemas.microsoft.com/office/drawing/2014/main" id="{D20E12EF-2093-4576-932A-FA5EA17CFB15}"/>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4" name="正方形/長方形 503">
          <a:extLst>
            <a:ext uri="{FF2B5EF4-FFF2-40B4-BE49-F238E27FC236}">
              <a16:creationId xmlns:a16="http://schemas.microsoft.com/office/drawing/2014/main" id="{6E119D7A-233D-4929-AE82-D7B4469A4D1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5" name="正方形/長方形 504">
          <a:extLst>
            <a:ext uri="{FF2B5EF4-FFF2-40B4-BE49-F238E27FC236}">
              <a16:creationId xmlns:a16="http://schemas.microsoft.com/office/drawing/2014/main" id="{63FF90AF-C322-4A02-BC1F-A5B4FB5C7056}"/>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6" name="正方形/長方形 505">
          <a:extLst>
            <a:ext uri="{FF2B5EF4-FFF2-40B4-BE49-F238E27FC236}">
              <a16:creationId xmlns:a16="http://schemas.microsoft.com/office/drawing/2014/main" id="{419D9ADB-7FBC-409D-A0B3-70CF7288749C}"/>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7" name="正方形/長方形 506">
          <a:extLst>
            <a:ext uri="{FF2B5EF4-FFF2-40B4-BE49-F238E27FC236}">
              <a16:creationId xmlns:a16="http://schemas.microsoft.com/office/drawing/2014/main" id="{C2D9FAAE-7233-4FB1-9D46-459AC53B0BF9}"/>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08" name="テキスト ボックス 507">
          <a:extLst>
            <a:ext uri="{FF2B5EF4-FFF2-40B4-BE49-F238E27FC236}">
              <a16:creationId xmlns:a16="http://schemas.microsoft.com/office/drawing/2014/main" id="{38D643BD-5C4C-405C-894B-43F7BF0719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09" name="直線コネクタ 508">
          <a:extLst>
            <a:ext uri="{FF2B5EF4-FFF2-40B4-BE49-F238E27FC236}">
              <a16:creationId xmlns:a16="http://schemas.microsoft.com/office/drawing/2014/main" id="{C969BC06-8BCD-495E-9AA4-86BA8C5D0DBF}"/>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10" name="テキスト ボックス 509">
          <a:extLst>
            <a:ext uri="{FF2B5EF4-FFF2-40B4-BE49-F238E27FC236}">
              <a16:creationId xmlns:a16="http://schemas.microsoft.com/office/drawing/2014/main" id="{2AA7CFC1-67DE-4835-8C92-85235965E3BE}"/>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11" name="直線コネクタ 510">
          <a:extLst>
            <a:ext uri="{FF2B5EF4-FFF2-40B4-BE49-F238E27FC236}">
              <a16:creationId xmlns:a16="http://schemas.microsoft.com/office/drawing/2014/main" id="{3A445193-8432-4E6E-9ADC-74421C3B93BC}"/>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12" name="テキスト ボックス 511">
          <a:extLst>
            <a:ext uri="{FF2B5EF4-FFF2-40B4-BE49-F238E27FC236}">
              <a16:creationId xmlns:a16="http://schemas.microsoft.com/office/drawing/2014/main" id="{94FA88D3-6AED-4976-B0BC-2AA4DE9A3E9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13" name="直線コネクタ 512">
          <a:extLst>
            <a:ext uri="{FF2B5EF4-FFF2-40B4-BE49-F238E27FC236}">
              <a16:creationId xmlns:a16="http://schemas.microsoft.com/office/drawing/2014/main" id="{B6EE344E-1A30-4CEA-9486-28B6D8D335BB}"/>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14" name="テキスト ボックス 513">
          <a:extLst>
            <a:ext uri="{FF2B5EF4-FFF2-40B4-BE49-F238E27FC236}">
              <a16:creationId xmlns:a16="http://schemas.microsoft.com/office/drawing/2014/main" id="{EB6BFDB2-DC63-45B4-83EE-0C5BA38210B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15" name="直線コネクタ 514">
          <a:extLst>
            <a:ext uri="{FF2B5EF4-FFF2-40B4-BE49-F238E27FC236}">
              <a16:creationId xmlns:a16="http://schemas.microsoft.com/office/drawing/2014/main" id="{B94AE4EA-4EAB-45CD-8305-E53DA6385126}"/>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16" name="テキスト ボックス 515">
          <a:extLst>
            <a:ext uri="{FF2B5EF4-FFF2-40B4-BE49-F238E27FC236}">
              <a16:creationId xmlns:a16="http://schemas.microsoft.com/office/drawing/2014/main" id="{370B9BF4-BEF2-496B-B76F-8A27F9765221}"/>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17" name="直線コネクタ 516">
          <a:extLst>
            <a:ext uri="{FF2B5EF4-FFF2-40B4-BE49-F238E27FC236}">
              <a16:creationId xmlns:a16="http://schemas.microsoft.com/office/drawing/2014/main" id="{B800CBE2-2F1B-4E6D-A967-C303D8B6A6E5}"/>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18" name="テキスト ボックス 517">
          <a:extLst>
            <a:ext uri="{FF2B5EF4-FFF2-40B4-BE49-F238E27FC236}">
              <a16:creationId xmlns:a16="http://schemas.microsoft.com/office/drawing/2014/main" id="{4EE54F06-091B-4C19-94FA-419EDA606048}"/>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19" name="直線コネクタ 518">
          <a:extLst>
            <a:ext uri="{FF2B5EF4-FFF2-40B4-BE49-F238E27FC236}">
              <a16:creationId xmlns:a16="http://schemas.microsoft.com/office/drawing/2014/main" id="{7EAB5FE9-A38A-42B8-AB83-E047762FAA5F}"/>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0" name="テキスト ボックス 519">
          <a:extLst>
            <a:ext uri="{FF2B5EF4-FFF2-40B4-BE49-F238E27FC236}">
              <a16:creationId xmlns:a16="http://schemas.microsoft.com/office/drawing/2014/main" id="{A6A01EA3-F447-4573-B788-2138A0DDDA49}"/>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1" name="直線コネクタ 520">
          <a:extLst>
            <a:ext uri="{FF2B5EF4-FFF2-40B4-BE49-F238E27FC236}">
              <a16:creationId xmlns:a16="http://schemas.microsoft.com/office/drawing/2014/main" id="{EF58D093-818A-4078-AE3F-9C6E9DBA5CC8}"/>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22" name="テキスト ボックス 521">
          <a:extLst>
            <a:ext uri="{FF2B5EF4-FFF2-40B4-BE49-F238E27FC236}">
              <a16:creationId xmlns:a16="http://schemas.microsoft.com/office/drawing/2014/main" id="{3A8C74F7-21AF-483D-BD75-FFE711407B0A}"/>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3" name="直線コネクタ 522">
          <a:extLst>
            <a:ext uri="{FF2B5EF4-FFF2-40B4-BE49-F238E27FC236}">
              <a16:creationId xmlns:a16="http://schemas.microsoft.com/office/drawing/2014/main" id="{3B6E9D3D-7262-49E1-A0A8-A4F316139F0B}"/>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4" name="【消防施設】&#10;有形固定資産減価償却率グラフ枠">
          <a:extLst>
            <a:ext uri="{FF2B5EF4-FFF2-40B4-BE49-F238E27FC236}">
              <a16:creationId xmlns:a16="http://schemas.microsoft.com/office/drawing/2014/main" id="{F764CB07-EF0C-4826-83A9-034A98E47081}"/>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525" name="直線コネクタ 524">
          <a:extLst>
            <a:ext uri="{FF2B5EF4-FFF2-40B4-BE49-F238E27FC236}">
              <a16:creationId xmlns:a16="http://schemas.microsoft.com/office/drawing/2014/main" id="{6954504D-D33B-4A9B-AD12-FC16CE9DF439}"/>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26" name="【消防施設】&#10;有形固定資産減価償却率最小値テキスト">
          <a:extLst>
            <a:ext uri="{FF2B5EF4-FFF2-40B4-BE49-F238E27FC236}">
              <a16:creationId xmlns:a16="http://schemas.microsoft.com/office/drawing/2014/main" id="{121B9238-D427-4875-9549-BC813CA518E2}"/>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27" name="直線コネクタ 526">
          <a:extLst>
            <a:ext uri="{FF2B5EF4-FFF2-40B4-BE49-F238E27FC236}">
              <a16:creationId xmlns:a16="http://schemas.microsoft.com/office/drawing/2014/main" id="{C7B5BF62-7F0A-49B9-B667-2FAD12C282E8}"/>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528" name="【消防施設】&#10;有形固定資産減価償却率最大値テキスト">
          <a:extLst>
            <a:ext uri="{FF2B5EF4-FFF2-40B4-BE49-F238E27FC236}">
              <a16:creationId xmlns:a16="http://schemas.microsoft.com/office/drawing/2014/main" id="{FD7BC6FD-5F23-4DD3-809E-F17762FE6D8A}"/>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529" name="直線コネクタ 528">
          <a:extLst>
            <a:ext uri="{FF2B5EF4-FFF2-40B4-BE49-F238E27FC236}">
              <a16:creationId xmlns:a16="http://schemas.microsoft.com/office/drawing/2014/main" id="{339EBC8A-649A-436B-855C-BA36D45DAF74}"/>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530" name="【消防施設】&#10;有形固定資産減価償却率平均値テキスト">
          <a:extLst>
            <a:ext uri="{FF2B5EF4-FFF2-40B4-BE49-F238E27FC236}">
              <a16:creationId xmlns:a16="http://schemas.microsoft.com/office/drawing/2014/main" id="{CFAE6FD0-12A6-4715-833A-03316B6218CB}"/>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31" name="フローチャート: 判断 530">
          <a:extLst>
            <a:ext uri="{FF2B5EF4-FFF2-40B4-BE49-F238E27FC236}">
              <a16:creationId xmlns:a16="http://schemas.microsoft.com/office/drawing/2014/main" id="{8BAEEB42-0D08-4944-B20C-C7EF12339840}"/>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32" name="フローチャート: 判断 531">
          <a:extLst>
            <a:ext uri="{FF2B5EF4-FFF2-40B4-BE49-F238E27FC236}">
              <a16:creationId xmlns:a16="http://schemas.microsoft.com/office/drawing/2014/main" id="{F87CFE99-53B9-4BFD-B395-9C906D22F1C1}"/>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533" name="フローチャート: 判断 532">
          <a:extLst>
            <a:ext uri="{FF2B5EF4-FFF2-40B4-BE49-F238E27FC236}">
              <a16:creationId xmlns:a16="http://schemas.microsoft.com/office/drawing/2014/main" id="{A3E852DA-0916-42A1-995D-CC31BCE1302E}"/>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534" name="フローチャート: 判断 533">
          <a:extLst>
            <a:ext uri="{FF2B5EF4-FFF2-40B4-BE49-F238E27FC236}">
              <a16:creationId xmlns:a16="http://schemas.microsoft.com/office/drawing/2014/main" id="{FE08CA5F-1DB0-4840-9F7F-AFA22B6FD27E}"/>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535" name="フローチャート: 判断 534">
          <a:extLst>
            <a:ext uri="{FF2B5EF4-FFF2-40B4-BE49-F238E27FC236}">
              <a16:creationId xmlns:a16="http://schemas.microsoft.com/office/drawing/2014/main" id="{DC483283-39D7-4F90-932B-19EC7EA4389C}"/>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id="{369AF44E-E6B5-42E8-BBC3-A4DC71163FA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id="{B6BAC176-2295-49AA-910D-8BC4C3B8AEB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id="{6869ED46-0E16-41AA-906A-D7D9523C1D1A}"/>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id="{47B6ABA8-6B36-4B9E-9D6A-43805B44135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0" name="テキスト ボックス 539">
          <a:extLst>
            <a:ext uri="{FF2B5EF4-FFF2-40B4-BE49-F238E27FC236}">
              <a16:creationId xmlns:a16="http://schemas.microsoft.com/office/drawing/2014/main" id="{9E0CA9C8-2EFD-4F48-9B35-E37ACA9EBF8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116295</xdr:rowOff>
    </xdr:from>
    <xdr:to>
      <xdr:col>85</xdr:col>
      <xdr:colOff>177800</xdr:colOff>
      <xdr:row>83</xdr:row>
      <xdr:rowOff>46445</xdr:rowOff>
    </xdr:to>
    <xdr:sp macro="" textlink="">
      <xdr:nvSpPr>
        <xdr:cNvPr id="541" name="楕円 540">
          <a:extLst>
            <a:ext uri="{FF2B5EF4-FFF2-40B4-BE49-F238E27FC236}">
              <a16:creationId xmlns:a16="http://schemas.microsoft.com/office/drawing/2014/main" id="{90BE25FC-1687-4CAA-A1F1-399D74E89DEF}"/>
            </a:ext>
          </a:extLst>
        </xdr:cNvPr>
        <xdr:cNvSpPr/>
      </xdr:nvSpPr>
      <xdr:spPr>
        <a:xfrm>
          <a:off x="162687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139172</xdr:rowOff>
    </xdr:from>
    <xdr:ext cx="405111" cy="259045"/>
    <xdr:sp macro="" textlink="">
      <xdr:nvSpPr>
        <xdr:cNvPr id="542" name="【消防施設】&#10;有形固定資産減価償却率該当値テキスト">
          <a:extLst>
            <a:ext uri="{FF2B5EF4-FFF2-40B4-BE49-F238E27FC236}">
              <a16:creationId xmlns:a16="http://schemas.microsoft.com/office/drawing/2014/main" id="{2399AF81-E3FE-42FD-9CF6-20CEBD6DFDA7}"/>
            </a:ext>
          </a:extLst>
        </xdr:cNvPr>
        <xdr:cNvSpPr txBox="1"/>
      </xdr:nvSpPr>
      <xdr:spPr>
        <a:xfrm>
          <a:off x="16357600" y="1402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80373</xdr:rowOff>
    </xdr:from>
    <xdr:to>
      <xdr:col>81</xdr:col>
      <xdr:colOff>101600</xdr:colOff>
      <xdr:row>83</xdr:row>
      <xdr:rowOff>10523</xdr:rowOff>
    </xdr:to>
    <xdr:sp macro="" textlink="">
      <xdr:nvSpPr>
        <xdr:cNvPr id="543" name="楕円 542">
          <a:extLst>
            <a:ext uri="{FF2B5EF4-FFF2-40B4-BE49-F238E27FC236}">
              <a16:creationId xmlns:a16="http://schemas.microsoft.com/office/drawing/2014/main" id="{282134D1-0C8B-43E4-A788-DCFDBB39AE3D}"/>
            </a:ext>
          </a:extLst>
        </xdr:cNvPr>
        <xdr:cNvSpPr/>
      </xdr:nvSpPr>
      <xdr:spPr>
        <a:xfrm>
          <a:off x="15430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131173</xdr:rowOff>
    </xdr:from>
    <xdr:to>
      <xdr:col>85</xdr:col>
      <xdr:colOff>127000</xdr:colOff>
      <xdr:row>82</xdr:row>
      <xdr:rowOff>167095</xdr:rowOff>
    </xdr:to>
    <xdr:cxnSp macro="">
      <xdr:nvCxnSpPr>
        <xdr:cNvPr id="544" name="直線コネクタ 543">
          <a:extLst>
            <a:ext uri="{FF2B5EF4-FFF2-40B4-BE49-F238E27FC236}">
              <a16:creationId xmlns:a16="http://schemas.microsoft.com/office/drawing/2014/main" id="{33B1BA1E-B4D7-4596-A745-B588C8EDA033}"/>
            </a:ext>
          </a:extLst>
        </xdr:cNvPr>
        <xdr:cNvCxnSpPr/>
      </xdr:nvCxnSpPr>
      <xdr:spPr>
        <a:xfrm>
          <a:off x="15481300" y="14190073"/>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46082</xdr:rowOff>
    </xdr:from>
    <xdr:to>
      <xdr:col>76</xdr:col>
      <xdr:colOff>165100</xdr:colOff>
      <xdr:row>82</xdr:row>
      <xdr:rowOff>147682</xdr:rowOff>
    </xdr:to>
    <xdr:sp macro="" textlink="">
      <xdr:nvSpPr>
        <xdr:cNvPr id="545" name="楕円 544">
          <a:extLst>
            <a:ext uri="{FF2B5EF4-FFF2-40B4-BE49-F238E27FC236}">
              <a16:creationId xmlns:a16="http://schemas.microsoft.com/office/drawing/2014/main" id="{87C2668E-6FB1-48EA-9DDC-9B6BE9EEEDB6}"/>
            </a:ext>
          </a:extLst>
        </xdr:cNvPr>
        <xdr:cNvSpPr/>
      </xdr:nvSpPr>
      <xdr:spPr>
        <a:xfrm>
          <a:off x="14541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96882</xdr:rowOff>
    </xdr:from>
    <xdr:to>
      <xdr:col>81</xdr:col>
      <xdr:colOff>50800</xdr:colOff>
      <xdr:row>82</xdr:row>
      <xdr:rowOff>131173</xdr:rowOff>
    </xdr:to>
    <xdr:cxnSp macro="">
      <xdr:nvCxnSpPr>
        <xdr:cNvPr id="546" name="直線コネクタ 545">
          <a:extLst>
            <a:ext uri="{FF2B5EF4-FFF2-40B4-BE49-F238E27FC236}">
              <a16:creationId xmlns:a16="http://schemas.microsoft.com/office/drawing/2014/main" id="{66DB0F47-A53E-4690-9140-DA26FB3C2751}"/>
            </a:ext>
          </a:extLst>
        </xdr:cNvPr>
        <xdr:cNvCxnSpPr/>
      </xdr:nvCxnSpPr>
      <xdr:spPr>
        <a:xfrm>
          <a:off x="14592300" y="141557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139156</xdr:rowOff>
    </xdr:from>
    <xdr:to>
      <xdr:col>72</xdr:col>
      <xdr:colOff>38100</xdr:colOff>
      <xdr:row>83</xdr:row>
      <xdr:rowOff>69306</xdr:rowOff>
    </xdr:to>
    <xdr:sp macro="" textlink="">
      <xdr:nvSpPr>
        <xdr:cNvPr id="547" name="楕円 546">
          <a:extLst>
            <a:ext uri="{FF2B5EF4-FFF2-40B4-BE49-F238E27FC236}">
              <a16:creationId xmlns:a16="http://schemas.microsoft.com/office/drawing/2014/main" id="{CE47D57B-1CBE-4CEA-B985-DB7C184AE0D3}"/>
            </a:ext>
          </a:extLst>
        </xdr:cNvPr>
        <xdr:cNvSpPr/>
      </xdr:nvSpPr>
      <xdr:spPr>
        <a:xfrm>
          <a:off x="13652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96882</xdr:rowOff>
    </xdr:from>
    <xdr:to>
      <xdr:col>76</xdr:col>
      <xdr:colOff>114300</xdr:colOff>
      <xdr:row>83</xdr:row>
      <xdr:rowOff>18506</xdr:rowOff>
    </xdr:to>
    <xdr:cxnSp macro="">
      <xdr:nvCxnSpPr>
        <xdr:cNvPr id="548" name="直線コネクタ 547">
          <a:extLst>
            <a:ext uri="{FF2B5EF4-FFF2-40B4-BE49-F238E27FC236}">
              <a16:creationId xmlns:a16="http://schemas.microsoft.com/office/drawing/2014/main" id="{E1168479-254E-46CB-BED1-23A79A089610}"/>
            </a:ext>
          </a:extLst>
        </xdr:cNvPr>
        <xdr:cNvCxnSpPr/>
      </xdr:nvCxnSpPr>
      <xdr:spPr>
        <a:xfrm flipV="1">
          <a:off x="13703300" y="14155782"/>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24856</xdr:rowOff>
    </xdr:from>
    <xdr:to>
      <xdr:col>67</xdr:col>
      <xdr:colOff>101600</xdr:colOff>
      <xdr:row>82</xdr:row>
      <xdr:rowOff>126456</xdr:rowOff>
    </xdr:to>
    <xdr:sp macro="" textlink="">
      <xdr:nvSpPr>
        <xdr:cNvPr id="549" name="楕円 548">
          <a:extLst>
            <a:ext uri="{FF2B5EF4-FFF2-40B4-BE49-F238E27FC236}">
              <a16:creationId xmlns:a16="http://schemas.microsoft.com/office/drawing/2014/main" id="{C00DF166-AD32-42B9-B0E2-3E9C35FF637D}"/>
            </a:ext>
          </a:extLst>
        </xdr:cNvPr>
        <xdr:cNvSpPr/>
      </xdr:nvSpPr>
      <xdr:spPr>
        <a:xfrm>
          <a:off x="12763500" y="1408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75656</xdr:rowOff>
    </xdr:from>
    <xdr:to>
      <xdr:col>71</xdr:col>
      <xdr:colOff>177800</xdr:colOff>
      <xdr:row>83</xdr:row>
      <xdr:rowOff>18506</xdr:rowOff>
    </xdr:to>
    <xdr:cxnSp macro="">
      <xdr:nvCxnSpPr>
        <xdr:cNvPr id="550" name="直線コネクタ 549">
          <a:extLst>
            <a:ext uri="{FF2B5EF4-FFF2-40B4-BE49-F238E27FC236}">
              <a16:creationId xmlns:a16="http://schemas.microsoft.com/office/drawing/2014/main" id="{5338DF53-D3F5-4BF4-AF52-EBE0B92231A2}"/>
            </a:ext>
          </a:extLst>
        </xdr:cNvPr>
        <xdr:cNvCxnSpPr/>
      </xdr:nvCxnSpPr>
      <xdr:spPr>
        <a:xfrm>
          <a:off x="12814300" y="14134556"/>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551" name="n_1aveValue【消防施設】&#10;有形固定資産減価償却率">
          <a:extLst>
            <a:ext uri="{FF2B5EF4-FFF2-40B4-BE49-F238E27FC236}">
              <a16:creationId xmlns:a16="http://schemas.microsoft.com/office/drawing/2014/main" id="{5663DAC3-EB29-4A0E-8DC2-0ACD8BC2C729}"/>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552" name="n_2aveValue【消防施設】&#10;有形固定資産減価償却率">
          <a:extLst>
            <a:ext uri="{FF2B5EF4-FFF2-40B4-BE49-F238E27FC236}">
              <a16:creationId xmlns:a16="http://schemas.microsoft.com/office/drawing/2014/main" id="{1B88326F-CDF1-4E3D-9393-2581419974FF}"/>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84200</xdr:rowOff>
    </xdr:from>
    <xdr:ext cx="405111" cy="259045"/>
    <xdr:sp macro="" textlink="">
      <xdr:nvSpPr>
        <xdr:cNvPr id="553" name="n_3aveValue【消防施設】&#10;有形固定資産減価償却率">
          <a:extLst>
            <a:ext uri="{FF2B5EF4-FFF2-40B4-BE49-F238E27FC236}">
              <a16:creationId xmlns:a16="http://schemas.microsoft.com/office/drawing/2014/main" id="{B1A79432-23DB-471A-A5D9-3340EF7CE48E}"/>
            </a:ext>
          </a:extLst>
        </xdr:cNvPr>
        <xdr:cNvSpPr txBox="1"/>
      </xdr:nvSpPr>
      <xdr:spPr>
        <a:xfrm>
          <a:off x="13500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554" name="n_4aveValue【消防施設】&#10;有形固定資産減価償却率">
          <a:extLst>
            <a:ext uri="{FF2B5EF4-FFF2-40B4-BE49-F238E27FC236}">
              <a16:creationId xmlns:a16="http://schemas.microsoft.com/office/drawing/2014/main" id="{2421CA1A-6DC4-4ABB-8238-80F39A412BD0}"/>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27050</xdr:rowOff>
    </xdr:from>
    <xdr:ext cx="405111" cy="259045"/>
    <xdr:sp macro="" textlink="">
      <xdr:nvSpPr>
        <xdr:cNvPr id="555" name="n_1mainValue【消防施設】&#10;有形固定資産減価償却率">
          <a:extLst>
            <a:ext uri="{FF2B5EF4-FFF2-40B4-BE49-F238E27FC236}">
              <a16:creationId xmlns:a16="http://schemas.microsoft.com/office/drawing/2014/main" id="{F1CCAAC7-EF16-4286-A620-7650D177D3F2}"/>
            </a:ext>
          </a:extLst>
        </xdr:cNvPr>
        <xdr:cNvSpPr txBox="1"/>
      </xdr:nvSpPr>
      <xdr:spPr>
        <a:xfrm>
          <a:off x="152660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164209</xdr:rowOff>
    </xdr:from>
    <xdr:ext cx="405111" cy="259045"/>
    <xdr:sp macro="" textlink="">
      <xdr:nvSpPr>
        <xdr:cNvPr id="556" name="n_2mainValue【消防施設】&#10;有形固定資産減価償却率">
          <a:extLst>
            <a:ext uri="{FF2B5EF4-FFF2-40B4-BE49-F238E27FC236}">
              <a16:creationId xmlns:a16="http://schemas.microsoft.com/office/drawing/2014/main" id="{2C5F89EA-3A4C-4F3B-9981-0C046F23E153}"/>
            </a:ext>
          </a:extLst>
        </xdr:cNvPr>
        <xdr:cNvSpPr txBox="1"/>
      </xdr:nvSpPr>
      <xdr:spPr>
        <a:xfrm>
          <a:off x="14389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60433</xdr:rowOff>
    </xdr:from>
    <xdr:ext cx="405111" cy="259045"/>
    <xdr:sp macro="" textlink="">
      <xdr:nvSpPr>
        <xdr:cNvPr id="557" name="n_3mainValue【消防施設】&#10;有形固定資産減価償却率">
          <a:extLst>
            <a:ext uri="{FF2B5EF4-FFF2-40B4-BE49-F238E27FC236}">
              <a16:creationId xmlns:a16="http://schemas.microsoft.com/office/drawing/2014/main" id="{23AF514E-B8C7-4442-BC27-1021DB5919C1}"/>
            </a:ext>
          </a:extLst>
        </xdr:cNvPr>
        <xdr:cNvSpPr txBox="1"/>
      </xdr:nvSpPr>
      <xdr:spPr>
        <a:xfrm>
          <a:off x="13500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142983</xdr:rowOff>
    </xdr:from>
    <xdr:ext cx="405111" cy="259045"/>
    <xdr:sp macro="" textlink="">
      <xdr:nvSpPr>
        <xdr:cNvPr id="558" name="n_4mainValue【消防施設】&#10;有形固定資産減価償却率">
          <a:extLst>
            <a:ext uri="{FF2B5EF4-FFF2-40B4-BE49-F238E27FC236}">
              <a16:creationId xmlns:a16="http://schemas.microsoft.com/office/drawing/2014/main" id="{B136D228-4762-4310-AC9E-CB7605851911}"/>
            </a:ext>
          </a:extLst>
        </xdr:cNvPr>
        <xdr:cNvSpPr txBox="1"/>
      </xdr:nvSpPr>
      <xdr:spPr>
        <a:xfrm>
          <a:off x="12611744" y="1385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9" name="正方形/長方形 558">
          <a:extLst>
            <a:ext uri="{FF2B5EF4-FFF2-40B4-BE49-F238E27FC236}">
              <a16:creationId xmlns:a16="http://schemas.microsoft.com/office/drawing/2014/main" id="{20D4B8CA-CFDA-4EE6-9512-6C52A9003859}"/>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0" name="正方形/長方形 559">
          <a:extLst>
            <a:ext uri="{FF2B5EF4-FFF2-40B4-BE49-F238E27FC236}">
              <a16:creationId xmlns:a16="http://schemas.microsoft.com/office/drawing/2014/main" id="{4AE2C65A-240D-41F9-AC3C-30A61455A9A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1" name="正方形/長方形 560">
          <a:extLst>
            <a:ext uri="{FF2B5EF4-FFF2-40B4-BE49-F238E27FC236}">
              <a16:creationId xmlns:a16="http://schemas.microsoft.com/office/drawing/2014/main" id="{338A319F-AB20-45BE-B447-C6E8F21C2A4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2" name="正方形/長方形 561">
          <a:extLst>
            <a:ext uri="{FF2B5EF4-FFF2-40B4-BE49-F238E27FC236}">
              <a16:creationId xmlns:a16="http://schemas.microsoft.com/office/drawing/2014/main" id="{9635A475-CDE6-447B-9E92-CED1F4BD8D94}"/>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3" name="正方形/長方形 562">
          <a:extLst>
            <a:ext uri="{FF2B5EF4-FFF2-40B4-BE49-F238E27FC236}">
              <a16:creationId xmlns:a16="http://schemas.microsoft.com/office/drawing/2014/main" id="{5C76506A-B7ED-4F26-A81B-CABEB8B7D553}"/>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4" name="正方形/長方形 563">
          <a:extLst>
            <a:ext uri="{FF2B5EF4-FFF2-40B4-BE49-F238E27FC236}">
              <a16:creationId xmlns:a16="http://schemas.microsoft.com/office/drawing/2014/main" id="{039D7B92-6524-4CF5-B74A-1D1A2D792AB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5" name="正方形/長方形 564">
          <a:extLst>
            <a:ext uri="{FF2B5EF4-FFF2-40B4-BE49-F238E27FC236}">
              <a16:creationId xmlns:a16="http://schemas.microsoft.com/office/drawing/2014/main" id="{F2EEFEEC-3F7E-4D20-A522-8803FDC014B3}"/>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6" name="正方形/長方形 565">
          <a:extLst>
            <a:ext uri="{FF2B5EF4-FFF2-40B4-BE49-F238E27FC236}">
              <a16:creationId xmlns:a16="http://schemas.microsoft.com/office/drawing/2014/main" id="{F89B832D-19C8-48B5-BEB0-04E399D47BF2}"/>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7" name="テキスト ボックス 566">
          <a:extLst>
            <a:ext uri="{FF2B5EF4-FFF2-40B4-BE49-F238E27FC236}">
              <a16:creationId xmlns:a16="http://schemas.microsoft.com/office/drawing/2014/main" id="{B044FB5D-65CD-44DA-8345-5FE3E204748E}"/>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8" name="直線コネクタ 567">
          <a:extLst>
            <a:ext uri="{FF2B5EF4-FFF2-40B4-BE49-F238E27FC236}">
              <a16:creationId xmlns:a16="http://schemas.microsoft.com/office/drawing/2014/main" id="{F2134476-E4E9-4C07-8084-3E30643FFB85}"/>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9" name="直線コネクタ 568">
          <a:extLst>
            <a:ext uri="{FF2B5EF4-FFF2-40B4-BE49-F238E27FC236}">
              <a16:creationId xmlns:a16="http://schemas.microsoft.com/office/drawing/2014/main" id="{CD7327B5-116D-48C4-9614-6E7F8F49273F}"/>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70" name="テキスト ボックス 569">
          <a:extLst>
            <a:ext uri="{FF2B5EF4-FFF2-40B4-BE49-F238E27FC236}">
              <a16:creationId xmlns:a16="http://schemas.microsoft.com/office/drawing/2014/main" id="{E949EFD8-DAB4-4DB1-A2FD-AF23BE1C41DC}"/>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71" name="直線コネクタ 570">
          <a:extLst>
            <a:ext uri="{FF2B5EF4-FFF2-40B4-BE49-F238E27FC236}">
              <a16:creationId xmlns:a16="http://schemas.microsoft.com/office/drawing/2014/main" id="{3F51F1B0-9641-4C84-9F3D-86DA87906957}"/>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2" name="テキスト ボックス 571">
          <a:extLst>
            <a:ext uri="{FF2B5EF4-FFF2-40B4-BE49-F238E27FC236}">
              <a16:creationId xmlns:a16="http://schemas.microsoft.com/office/drawing/2014/main" id="{19F9D192-1DF1-44B9-9CB8-C26BA9385FB9}"/>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3" name="直線コネクタ 572">
          <a:extLst>
            <a:ext uri="{FF2B5EF4-FFF2-40B4-BE49-F238E27FC236}">
              <a16:creationId xmlns:a16="http://schemas.microsoft.com/office/drawing/2014/main" id="{E6142EF8-24DA-4EF3-A06E-B92EAF3E7F0B}"/>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4" name="テキスト ボックス 573">
          <a:extLst>
            <a:ext uri="{FF2B5EF4-FFF2-40B4-BE49-F238E27FC236}">
              <a16:creationId xmlns:a16="http://schemas.microsoft.com/office/drawing/2014/main" id="{2D35EC68-BAB5-46E5-9D80-4EB22F7D462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5" name="直線コネクタ 574">
          <a:extLst>
            <a:ext uri="{FF2B5EF4-FFF2-40B4-BE49-F238E27FC236}">
              <a16:creationId xmlns:a16="http://schemas.microsoft.com/office/drawing/2014/main" id="{F4A4B17E-3F3E-48A8-A222-BDEEA72E93D9}"/>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6" name="テキスト ボックス 575">
          <a:extLst>
            <a:ext uri="{FF2B5EF4-FFF2-40B4-BE49-F238E27FC236}">
              <a16:creationId xmlns:a16="http://schemas.microsoft.com/office/drawing/2014/main" id="{415FE8B3-6ADD-46CB-8FAF-FB51A4BBFF1C}"/>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7" name="直線コネクタ 576">
          <a:extLst>
            <a:ext uri="{FF2B5EF4-FFF2-40B4-BE49-F238E27FC236}">
              <a16:creationId xmlns:a16="http://schemas.microsoft.com/office/drawing/2014/main" id="{C50AD36C-2AF6-4A71-9147-5A83F91BEFC3}"/>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8" name="テキスト ボックス 577">
          <a:extLst>
            <a:ext uri="{FF2B5EF4-FFF2-40B4-BE49-F238E27FC236}">
              <a16:creationId xmlns:a16="http://schemas.microsoft.com/office/drawing/2014/main" id="{071C198B-B799-4AD6-B9B6-5FF9C9240E87}"/>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9" name="直線コネクタ 578">
          <a:extLst>
            <a:ext uri="{FF2B5EF4-FFF2-40B4-BE49-F238E27FC236}">
              <a16:creationId xmlns:a16="http://schemas.microsoft.com/office/drawing/2014/main" id="{47237419-7F30-4480-A9B7-D4559DFEB5F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0" name="テキスト ボックス 579">
          <a:extLst>
            <a:ext uri="{FF2B5EF4-FFF2-40B4-BE49-F238E27FC236}">
              <a16:creationId xmlns:a16="http://schemas.microsoft.com/office/drawing/2014/main" id="{F340E117-C692-4609-B4D2-7B2134F21BA4}"/>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1" name="【消防施設】&#10;一人当たり面積グラフ枠">
          <a:extLst>
            <a:ext uri="{FF2B5EF4-FFF2-40B4-BE49-F238E27FC236}">
              <a16:creationId xmlns:a16="http://schemas.microsoft.com/office/drawing/2014/main" id="{4A39073F-4C90-44F2-8EFD-7D1B4BADD39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582" name="直線コネクタ 581">
          <a:extLst>
            <a:ext uri="{FF2B5EF4-FFF2-40B4-BE49-F238E27FC236}">
              <a16:creationId xmlns:a16="http://schemas.microsoft.com/office/drawing/2014/main" id="{C3ADDBA4-D032-4569-98B0-238FAA522E2F}"/>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583" name="【消防施設】&#10;一人当たり面積最小値テキスト">
          <a:extLst>
            <a:ext uri="{FF2B5EF4-FFF2-40B4-BE49-F238E27FC236}">
              <a16:creationId xmlns:a16="http://schemas.microsoft.com/office/drawing/2014/main" id="{CE6AC6B8-F467-4F3C-B380-A3C409C7A9C3}"/>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584" name="直線コネクタ 583">
          <a:extLst>
            <a:ext uri="{FF2B5EF4-FFF2-40B4-BE49-F238E27FC236}">
              <a16:creationId xmlns:a16="http://schemas.microsoft.com/office/drawing/2014/main" id="{62AF611D-7E5C-4D30-8C16-83FE787862FB}"/>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585" name="【消防施設】&#10;一人当たり面積最大値テキスト">
          <a:extLst>
            <a:ext uri="{FF2B5EF4-FFF2-40B4-BE49-F238E27FC236}">
              <a16:creationId xmlns:a16="http://schemas.microsoft.com/office/drawing/2014/main" id="{5706DB36-80C5-4018-A997-D6E4DA31ADD0}"/>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586" name="直線コネクタ 585">
          <a:extLst>
            <a:ext uri="{FF2B5EF4-FFF2-40B4-BE49-F238E27FC236}">
              <a16:creationId xmlns:a16="http://schemas.microsoft.com/office/drawing/2014/main" id="{F5E953C4-1EEF-4BA9-B093-36BDFAEADE53}"/>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587" name="【消防施設】&#10;一人当たり面積平均値テキスト">
          <a:extLst>
            <a:ext uri="{FF2B5EF4-FFF2-40B4-BE49-F238E27FC236}">
              <a16:creationId xmlns:a16="http://schemas.microsoft.com/office/drawing/2014/main" id="{81038361-7A2F-48A7-9BE3-7C53D1E22E01}"/>
            </a:ext>
          </a:extLst>
        </xdr:cNvPr>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588" name="フローチャート: 判断 587">
          <a:extLst>
            <a:ext uri="{FF2B5EF4-FFF2-40B4-BE49-F238E27FC236}">
              <a16:creationId xmlns:a16="http://schemas.microsoft.com/office/drawing/2014/main" id="{F1F5FAA7-2BD3-49E0-A86B-9A5C94B861F0}"/>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589" name="フローチャート: 判断 588">
          <a:extLst>
            <a:ext uri="{FF2B5EF4-FFF2-40B4-BE49-F238E27FC236}">
              <a16:creationId xmlns:a16="http://schemas.microsoft.com/office/drawing/2014/main" id="{0A4BC00F-0442-4108-86B5-97C480D5998F}"/>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590" name="フローチャート: 判断 589">
          <a:extLst>
            <a:ext uri="{FF2B5EF4-FFF2-40B4-BE49-F238E27FC236}">
              <a16:creationId xmlns:a16="http://schemas.microsoft.com/office/drawing/2014/main" id="{E309FECB-7A6E-4069-925F-5B2ED85CF9C3}"/>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591" name="フローチャート: 判断 590">
          <a:extLst>
            <a:ext uri="{FF2B5EF4-FFF2-40B4-BE49-F238E27FC236}">
              <a16:creationId xmlns:a16="http://schemas.microsoft.com/office/drawing/2014/main" id="{1F1048B4-CDCA-46EB-BE32-4A4B10221397}"/>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592" name="フローチャート: 判断 591">
          <a:extLst>
            <a:ext uri="{FF2B5EF4-FFF2-40B4-BE49-F238E27FC236}">
              <a16:creationId xmlns:a16="http://schemas.microsoft.com/office/drawing/2014/main" id="{8FD99DC2-42A7-47B4-AA7D-EFCDF7DEB94E}"/>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F05D156F-C679-46C5-8924-BE2A7F7939F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2C033A2F-0F7A-49BD-A18D-26AA78AF031D}"/>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475A733A-5165-41B0-812E-8D86D1468F4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939EFAC0-4B40-4108-BD98-B9D667585A7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1A0DA60-2A5E-4BD3-B3C0-BC8963A2F1AA}"/>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158750</xdr:rowOff>
    </xdr:from>
    <xdr:to>
      <xdr:col>116</xdr:col>
      <xdr:colOff>114300</xdr:colOff>
      <xdr:row>84</xdr:row>
      <xdr:rowOff>88900</xdr:rowOff>
    </xdr:to>
    <xdr:sp macro="" textlink="">
      <xdr:nvSpPr>
        <xdr:cNvPr id="598" name="楕円 597">
          <a:extLst>
            <a:ext uri="{FF2B5EF4-FFF2-40B4-BE49-F238E27FC236}">
              <a16:creationId xmlns:a16="http://schemas.microsoft.com/office/drawing/2014/main" id="{219564F3-2B4C-45F9-A79E-DE34E7341A5B}"/>
            </a:ext>
          </a:extLst>
        </xdr:cNvPr>
        <xdr:cNvSpPr/>
      </xdr:nvSpPr>
      <xdr:spPr>
        <a:xfrm>
          <a:off x="221107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137177</xdr:rowOff>
    </xdr:from>
    <xdr:ext cx="469744" cy="259045"/>
    <xdr:sp macro="" textlink="">
      <xdr:nvSpPr>
        <xdr:cNvPr id="599" name="【消防施設】&#10;一人当たり面積該当値テキスト">
          <a:extLst>
            <a:ext uri="{FF2B5EF4-FFF2-40B4-BE49-F238E27FC236}">
              <a16:creationId xmlns:a16="http://schemas.microsoft.com/office/drawing/2014/main" id="{239A7FDA-9863-45F0-A596-5D59BAF48579}"/>
            </a:ext>
          </a:extLst>
        </xdr:cNvPr>
        <xdr:cNvSpPr txBox="1"/>
      </xdr:nvSpPr>
      <xdr:spPr>
        <a:xfrm>
          <a:off x="22199600"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168275</xdr:rowOff>
    </xdr:from>
    <xdr:to>
      <xdr:col>112</xdr:col>
      <xdr:colOff>38100</xdr:colOff>
      <xdr:row>84</xdr:row>
      <xdr:rowOff>98425</xdr:rowOff>
    </xdr:to>
    <xdr:sp macro="" textlink="">
      <xdr:nvSpPr>
        <xdr:cNvPr id="600" name="楕円 599">
          <a:extLst>
            <a:ext uri="{FF2B5EF4-FFF2-40B4-BE49-F238E27FC236}">
              <a16:creationId xmlns:a16="http://schemas.microsoft.com/office/drawing/2014/main" id="{96EFFAA2-B34E-4799-9824-C04F8EF0106C}"/>
            </a:ext>
          </a:extLst>
        </xdr:cNvPr>
        <xdr:cNvSpPr/>
      </xdr:nvSpPr>
      <xdr:spPr>
        <a:xfrm>
          <a:off x="21272500" y="1439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38100</xdr:rowOff>
    </xdr:from>
    <xdr:to>
      <xdr:col>116</xdr:col>
      <xdr:colOff>63500</xdr:colOff>
      <xdr:row>84</xdr:row>
      <xdr:rowOff>47625</xdr:rowOff>
    </xdr:to>
    <xdr:cxnSp macro="">
      <xdr:nvCxnSpPr>
        <xdr:cNvPr id="601" name="直線コネクタ 600">
          <a:extLst>
            <a:ext uri="{FF2B5EF4-FFF2-40B4-BE49-F238E27FC236}">
              <a16:creationId xmlns:a16="http://schemas.microsoft.com/office/drawing/2014/main" id="{EF8FC68C-2E13-4228-9E7C-4E29E851FFF9}"/>
            </a:ext>
          </a:extLst>
        </xdr:cNvPr>
        <xdr:cNvCxnSpPr/>
      </xdr:nvCxnSpPr>
      <xdr:spPr>
        <a:xfrm flipV="1">
          <a:off x="21323300" y="144399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107314</xdr:rowOff>
    </xdr:from>
    <xdr:to>
      <xdr:col>107</xdr:col>
      <xdr:colOff>101600</xdr:colOff>
      <xdr:row>84</xdr:row>
      <xdr:rowOff>37464</xdr:rowOff>
    </xdr:to>
    <xdr:sp macro="" textlink="">
      <xdr:nvSpPr>
        <xdr:cNvPr id="602" name="楕円 601">
          <a:extLst>
            <a:ext uri="{FF2B5EF4-FFF2-40B4-BE49-F238E27FC236}">
              <a16:creationId xmlns:a16="http://schemas.microsoft.com/office/drawing/2014/main" id="{964CE923-CD57-4136-9B76-FCB01002B007}"/>
            </a:ext>
          </a:extLst>
        </xdr:cNvPr>
        <xdr:cNvSpPr/>
      </xdr:nvSpPr>
      <xdr:spPr>
        <a:xfrm>
          <a:off x="20383500" y="1433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158114</xdr:rowOff>
    </xdr:from>
    <xdr:to>
      <xdr:col>111</xdr:col>
      <xdr:colOff>177800</xdr:colOff>
      <xdr:row>84</xdr:row>
      <xdr:rowOff>47625</xdr:rowOff>
    </xdr:to>
    <xdr:cxnSp macro="">
      <xdr:nvCxnSpPr>
        <xdr:cNvPr id="603" name="直線コネクタ 602">
          <a:extLst>
            <a:ext uri="{FF2B5EF4-FFF2-40B4-BE49-F238E27FC236}">
              <a16:creationId xmlns:a16="http://schemas.microsoft.com/office/drawing/2014/main" id="{6E98265A-F145-4E19-A9BE-7BECD7954856}"/>
            </a:ext>
          </a:extLst>
        </xdr:cNvPr>
        <xdr:cNvCxnSpPr/>
      </xdr:nvCxnSpPr>
      <xdr:spPr>
        <a:xfrm>
          <a:off x="20434300" y="14388464"/>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118745</xdr:rowOff>
    </xdr:from>
    <xdr:to>
      <xdr:col>102</xdr:col>
      <xdr:colOff>165100</xdr:colOff>
      <xdr:row>84</xdr:row>
      <xdr:rowOff>48895</xdr:rowOff>
    </xdr:to>
    <xdr:sp macro="" textlink="">
      <xdr:nvSpPr>
        <xdr:cNvPr id="604" name="楕円 603">
          <a:extLst>
            <a:ext uri="{FF2B5EF4-FFF2-40B4-BE49-F238E27FC236}">
              <a16:creationId xmlns:a16="http://schemas.microsoft.com/office/drawing/2014/main" id="{19DAD44D-6CDF-440F-9550-7D470476B080}"/>
            </a:ext>
          </a:extLst>
        </xdr:cNvPr>
        <xdr:cNvSpPr/>
      </xdr:nvSpPr>
      <xdr:spPr>
        <a:xfrm>
          <a:off x="19494500" y="1434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158114</xdr:rowOff>
    </xdr:from>
    <xdr:to>
      <xdr:col>107</xdr:col>
      <xdr:colOff>50800</xdr:colOff>
      <xdr:row>83</xdr:row>
      <xdr:rowOff>169545</xdr:rowOff>
    </xdr:to>
    <xdr:cxnSp macro="">
      <xdr:nvCxnSpPr>
        <xdr:cNvPr id="605" name="直線コネクタ 604">
          <a:extLst>
            <a:ext uri="{FF2B5EF4-FFF2-40B4-BE49-F238E27FC236}">
              <a16:creationId xmlns:a16="http://schemas.microsoft.com/office/drawing/2014/main" id="{E36ED62A-84E4-4068-8A94-F245BF7F586D}"/>
            </a:ext>
          </a:extLst>
        </xdr:cNvPr>
        <xdr:cNvCxnSpPr/>
      </xdr:nvCxnSpPr>
      <xdr:spPr>
        <a:xfrm flipV="1">
          <a:off x="19545300" y="14388464"/>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65405</xdr:rowOff>
    </xdr:from>
    <xdr:to>
      <xdr:col>98</xdr:col>
      <xdr:colOff>38100</xdr:colOff>
      <xdr:row>85</xdr:row>
      <xdr:rowOff>167005</xdr:rowOff>
    </xdr:to>
    <xdr:sp macro="" textlink="">
      <xdr:nvSpPr>
        <xdr:cNvPr id="606" name="楕円 605">
          <a:extLst>
            <a:ext uri="{FF2B5EF4-FFF2-40B4-BE49-F238E27FC236}">
              <a16:creationId xmlns:a16="http://schemas.microsoft.com/office/drawing/2014/main" id="{355BAC2D-8CF2-475C-96D4-F1077B0ADAD9}"/>
            </a:ext>
          </a:extLst>
        </xdr:cNvPr>
        <xdr:cNvSpPr/>
      </xdr:nvSpPr>
      <xdr:spPr>
        <a:xfrm>
          <a:off x="18605500" y="1463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169545</xdr:rowOff>
    </xdr:from>
    <xdr:to>
      <xdr:col>102</xdr:col>
      <xdr:colOff>114300</xdr:colOff>
      <xdr:row>85</xdr:row>
      <xdr:rowOff>116205</xdr:rowOff>
    </xdr:to>
    <xdr:cxnSp macro="">
      <xdr:nvCxnSpPr>
        <xdr:cNvPr id="607" name="直線コネクタ 606">
          <a:extLst>
            <a:ext uri="{FF2B5EF4-FFF2-40B4-BE49-F238E27FC236}">
              <a16:creationId xmlns:a16="http://schemas.microsoft.com/office/drawing/2014/main" id="{3072FF09-06CC-488B-B1A1-0E0C8B0DC0AF}"/>
            </a:ext>
          </a:extLst>
        </xdr:cNvPr>
        <xdr:cNvCxnSpPr/>
      </xdr:nvCxnSpPr>
      <xdr:spPr>
        <a:xfrm flipV="1">
          <a:off x="18656300" y="14399895"/>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608" name="n_1aveValue【消防施設】&#10;一人当たり面積">
          <a:extLst>
            <a:ext uri="{FF2B5EF4-FFF2-40B4-BE49-F238E27FC236}">
              <a16:creationId xmlns:a16="http://schemas.microsoft.com/office/drawing/2014/main" id="{0AA12CA6-A8B0-4605-8C5E-145D33C780DA}"/>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609" name="n_2aveValue【消防施設】&#10;一人当たり面積">
          <a:extLst>
            <a:ext uri="{FF2B5EF4-FFF2-40B4-BE49-F238E27FC236}">
              <a16:creationId xmlns:a16="http://schemas.microsoft.com/office/drawing/2014/main" id="{B91E3692-4804-42DB-A6B9-7D1C33212DCF}"/>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610" name="n_3aveValue【消防施設】&#10;一人当たり面積">
          <a:extLst>
            <a:ext uri="{FF2B5EF4-FFF2-40B4-BE49-F238E27FC236}">
              <a16:creationId xmlns:a16="http://schemas.microsoft.com/office/drawing/2014/main" id="{57D24247-9E5B-459F-8DD3-F0A4EB553084}"/>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611" name="n_4aveValue【消防施設】&#10;一人当たり面積">
          <a:extLst>
            <a:ext uri="{FF2B5EF4-FFF2-40B4-BE49-F238E27FC236}">
              <a16:creationId xmlns:a16="http://schemas.microsoft.com/office/drawing/2014/main" id="{291F4480-F27B-412D-80E9-1A75E866F170}"/>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89552</xdr:rowOff>
    </xdr:from>
    <xdr:ext cx="469744" cy="259045"/>
    <xdr:sp macro="" textlink="">
      <xdr:nvSpPr>
        <xdr:cNvPr id="612" name="n_1mainValue【消防施設】&#10;一人当たり面積">
          <a:extLst>
            <a:ext uri="{FF2B5EF4-FFF2-40B4-BE49-F238E27FC236}">
              <a16:creationId xmlns:a16="http://schemas.microsoft.com/office/drawing/2014/main" id="{7D82A10F-1721-41C1-9B19-C77BE7847DF6}"/>
            </a:ext>
          </a:extLst>
        </xdr:cNvPr>
        <xdr:cNvSpPr txBox="1"/>
      </xdr:nvSpPr>
      <xdr:spPr>
        <a:xfrm>
          <a:off x="21075727" y="14491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28591</xdr:rowOff>
    </xdr:from>
    <xdr:ext cx="469744" cy="259045"/>
    <xdr:sp macro="" textlink="">
      <xdr:nvSpPr>
        <xdr:cNvPr id="613" name="n_2mainValue【消防施設】&#10;一人当たり面積">
          <a:extLst>
            <a:ext uri="{FF2B5EF4-FFF2-40B4-BE49-F238E27FC236}">
              <a16:creationId xmlns:a16="http://schemas.microsoft.com/office/drawing/2014/main" id="{B3EC2829-4C44-4ABA-8EAF-4566C787F532}"/>
            </a:ext>
          </a:extLst>
        </xdr:cNvPr>
        <xdr:cNvSpPr txBox="1"/>
      </xdr:nvSpPr>
      <xdr:spPr>
        <a:xfrm>
          <a:off x="20199427" y="14430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40022</xdr:rowOff>
    </xdr:from>
    <xdr:ext cx="469744" cy="259045"/>
    <xdr:sp macro="" textlink="">
      <xdr:nvSpPr>
        <xdr:cNvPr id="614" name="n_3mainValue【消防施設】&#10;一人当たり面積">
          <a:extLst>
            <a:ext uri="{FF2B5EF4-FFF2-40B4-BE49-F238E27FC236}">
              <a16:creationId xmlns:a16="http://schemas.microsoft.com/office/drawing/2014/main" id="{FF7A4F25-1663-40AC-AB2F-FFA8BDA7E15B}"/>
            </a:ext>
          </a:extLst>
        </xdr:cNvPr>
        <xdr:cNvSpPr txBox="1"/>
      </xdr:nvSpPr>
      <xdr:spPr>
        <a:xfrm>
          <a:off x="19310427" y="14441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158132</xdr:rowOff>
    </xdr:from>
    <xdr:ext cx="469744" cy="259045"/>
    <xdr:sp macro="" textlink="">
      <xdr:nvSpPr>
        <xdr:cNvPr id="615" name="n_4mainValue【消防施設】&#10;一人当たり面積">
          <a:extLst>
            <a:ext uri="{FF2B5EF4-FFF2-40B4-BE49-F238E27FC236}">
              <a16:creationId xmlns:a16="http://schemas.microsoft.com/office/drawing/2014/main" id="{713BBA69-C4AC-4796-ACB8-9B4B299E6A4C}"/>
            </a:ext>
          </a:extLst>
        </xdr:cNvPr>
        <xdr:cNvSpPr txBox="1"/>
      </xdr:nvSpPr>
      <xdr:spPr>
        <a:xfrm>
          <a:off x="18421427" y="14731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6" name="正方形/長方形 615">
          <a:extLst>
            <a:ext uri="{FF2B5EF4-FFF2-40B4-BE49-F238E27FC236}">
              <a16:creationId xmlns:a16="http://schemas.microsoft.com/office/drawing/2014/main" id="{5F219D69-F949-4A53-912D-B2E0F93B787A}"/>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7" name="正方形/長方形 616">
          <a:extLst>
            <a:ext uri="{FF2B5EF4-FFF2-40B4-BE49-F238E27FC236}">
              <a16:creationId xmlns:a16="http://schemas.microsoft.com/office/drawing/2014/main" id="{DCB2C94A-FD40-4A43-94AE-271CF28190D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8" name="正方形/長方形 617">
          <a:extLst>
            <a:ext uri="{FF2B5EF4-FFF2-40B4-BE49-F238E27FC236}">
              <a16:creationId xmlns:a16="http://schemas.microsoft.com/office/drawing/2014/main" id="{3709FA8C-72D9-47DA-8210-18AA629358B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9" name="正方形/長方形 618">
          <a:extLst>
            <a:ext uri="{FF2B5EF4-FFF2-40B4-BE49-F238E27FC236}">
              <a16:creationId xmlns:a16="http://schemas.microsoft.com/office/drawing/2014/main" id="{9AECEB39-2759-41B7-8B0D-AAD40885A417}"/>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0" name="正方形/長方形 619">
          <a:extLst>
            <a:ext uri="{FF2B5EF4-FFF2-40B4-BE49-F238E27FC236}">
              <a16:creationId xmlns:a16="http://schemas.microsoft.com/office/drawing/2014/main" id="{CACAA672-9370-4A8C-AD30-4011A1A27CC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1" name="正方形/長方形 620">
          <a:extLst>
            <a:ext uri="{FF2B5EF4-FFF2-40B4-BE49-F238E27FC236}">
              <a16:creationId xmlns:a16="http://schemas.microsoft.com/office/drawing/2014/main" id="{7BE8BD07-E807-46E0-914D-DA24395F1C42}"/>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2" name="正方形/長方形 621">
          <a:extLst>
            <a:ext uri="{FF2B5EF4-FFF2-40B4-BE49-F238E27FC236}">
              <a16:creationId xmlns:a16="http://schemas.microsoft.com/office/drawing/2014/main" id="{15C04099-52A2-4410-B142-C3CD4F1A77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3" name="正方形/長方形 622">
          <a:extLst>
            <a:ext uri="{FF2B5EF4-FFF2-40B4-BE49-F238E27FC236}">
              <a16:creationId xmlns:a16="http://schemas.microsoft.com/office/drawing/2014/main" id="{BC08F0A9-9E08-46C5-B681-BBD138DF9E8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4" name="テキスト ボックス 623">
          <a:extLst>
            <a:ext uri="{FF2B5EF4-FFF2-40B4-BE49-F238E27FC236}">
              <a16:creationId xmlns:a16="http://schemas.microsoft.com/office/drawing/2014/main" id="{6012FF5E-DF2F-4693-A3C0-7A1FFA06DC2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5" name="直線コネクタ 624">
          <a:extLst>
            <a:ext uri="{FF2B5EF4-FFF2-40B4-BE49-F238E27FC236}">
              <a16:creationId xmlns:a16="http://schemas.microsoft.com/office/drawing/2014/main" id="{50EDC79B-07F3-42A4-AF08-6523A1D3B805}"/>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26" name="テキスト ボックス 625">
          <a:extLst>
            <a:ext uri="{FF2B5EF4-FFF2-40B4-BE49-F238E27FC236}">
              <a16:creationId xmlns:a16="http://schemas.microsoft.com/office/drawing/2014/main" id="{F63CC84B-AEC0-4BDD-AB2F-F8786FD1B206}"/>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27" name="直線コネクタ 626">
          <a:extLst>
            <a:ext uri="{FF2B5EF4-FFF2-40B4-BE49-F238E27FC236}">
              <a16:creationId xmlns:a16="http://schemas.microsoft.com/office/drawing/2014/main" id="{EE92F8D3-595F-4420-BA5B-0B325E738FB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28" name="テキスト ボックス 627">
          <a:extLst>
            <a:ext uri="{FF2B5EF4-FFF2-40B4-BE49-F238E27FC236}">
              <a16:creationId xmlns:a16="http://schemas.microsoft.com/office/drawing/2014/main" id="{534B853F-36D6-4D1D-8439-5083881546B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29" name="直線コネクタ 628">
          <a:extLst>
            <a:ext uri="{FF2B5EF4-FFF2-40B4-BE49-F238E27FC236}">
              <a16:creationId xmlns:a16="http://schemas.microsoft.com/office/drawing/2014/main" id="{E10CA334-A796-47DA-B153-E9D110A3DD83}"/>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0" name="テキスト ボックス 629">
          <a:extLst>
            <a:ext uri="{FF2B5EF4-FFF2-40B4-BE49-F238E27FC236}">
              <a16:creationId xmlns:a16="http://schemas.microsoft.com/office/drawing/2014/main" id="{D7000531-E361-4996-8D5A-FC7A259FD569}"/>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31" name="直線コネクタ 630">
          <a:extLst>
            <a:ext uri="{FF2B5EF4-FFF2-40B4-BE49-F238E27FC236}">
              <a16:creationId xmlns:a16="http://schemas.microsoft.com/office/drawing/2014/main" id="{E4157AF7-62E7-4FCA-9FF5-A0F61CF64FB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32" name="テキスト ボックス 631">
          <a:extLst>
            <a:ext uri="{FF2B5EF4-FFF2-40B4-BE49-F238E27FC236}">
              <a16:creationId xmlns:a16="http://schemas.microsoft.com/office/drawing/2014/main" id="{A0DB5325-F161-44F3-BFD7-0D589F746A36}"/>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33" name="直線コネクタ 632">
          <a:extLst>
            <a:ext uri="{FF2B5EF4-FFF2-40B4-BE49-F238E27FC236}">
              <a16:creationId xmlns:a16="http://schemas.microsoft.com/office/drawing/2014/main" id="{3F0B69C5-D2E6-4210-9786-A9F85C6859DD}"/>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34" name="テキスト ボックス 633">
          <a:extLst>
            <a:ext uri="{FF2B5EF4-FFF2-40B4-BE49-F238E27FC236}">
              <a16:creationId xmlns:a16="http://schemas.microsoft.com/office/drawing/2014/main" id="{AC08610E-DE34-4A74-91E8-E5303C976E07}"/>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35" name="直線コネクタ 634">
          <a:extLst>
            <a:ext uri="{FF2B5EF4-FFF2-40B4-BE49-F238E27FC236}">
              <a16:creationId xmlns:a16="http://schemas.microsoft.com/office/drawing/2014/main" id="{E6DBF63C-71FD-452C-881C-693DABC033D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36" name="テキスト ボックス 635">
          <a:extLst>
            <a:ext uri="{FF2B5EF4-FFF2-40B4-BE49-F238E27FC236}">
              <a16:creationId xmlns:a16="http://schemas.microsoft.com/office/drawing/2014/main" id="{7CC62F04-E601-4A6A-930A-8A892CA94E55}"/>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7" name="直線コネクタ 636">
          <a:extLst>
            <a:ext uri="{FF2B5EF4-FFF2-40B4-BE49-F238E27FC236}">
              <a16:creationId xmlns:a16="http://schemas.microsoft.com/office/drawing/2014/main" id="{8FDA3F49-E612-4FFF-921B-8A13B7FD20F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38" name="テキスト ボックス 637">
          <a:extLst>
            <a:ext uri="{FF2B5EF4-FFF2-40B4-BE49-F238E27FC236}">
              <a16:creationId xmlns:a16="http://schemas.microsoft.com/office/drawing/2014/main" id="{7F9EE20A-C7C1-46EB-A193-F74764CA3A48}"/>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9" name="【庁舎】&#10;有形固定資産減価償却率グラフ枠">
          <a:extLst>
            <a:ext uri="{FF2B5EF4-FFF2-40B4-BE49-F238E27FC236}">
              <a16:creationId xmlns:a16="http://schemas.microsoft.com/office/drawing/2014/main" id="{F78F2C47-71C1-43FF-A183-3B998F00FA8E}"/>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40" name="直線コネクタ 639">
          <a:extLst>
            <a:ext uri="{FF2B5EF4-FFF2-40B4-BE49-F238E27FC236}">
              <a16:creationId xmlns:a16="http://schemas.microsoft.com/office/drawing/2014/main" id="{CE27B0F2-4826-4118-A476-C517DB7F0E77}"/>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41" name="【庁舎】&#10;有形固定資産減価償却率最小値テキスト">
          <a:extLst>
            <a:ext uri="{FF2B5EF4-FFF2-40B4-BE49-F238E27FC236}">
              <a16:creationId xmlns:a16="http://schemas.microsoft.com/office/drawing/2014/main" id="{A7573A8A-E7BE-4B01-AA78-4975EC3E912B}"/>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42" name="直線コネクタ 641">
          <a:extLst>
            <a:ext uri="{FF2B5EF4-FFF2-40B4-BE49-F238E27FC236}">
              <a16:creationId xmlns:a16="http://schemas.microsoft.com/office/drawing/2014/main" id="{B012EEDD-62B4-48A2-86F9-F5E734AA9E61}"/>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43" name="【庁舎】&#10;有形固定資産減価償却率最大値テキスト">
          <a:extLst>
            <a:ext uri="{FF2B5EF4-FFF2-40B4-BE49-F238E27FC236}">
              <a16:creationId xmlns:a16="http://schemas.microsoft.com/office/drawing/2014/main" id="{036F5DAA-FF94-4892-86AF-C77FABFA16E4}"/>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44" name="直線コネクタ 643">
          <a:extLst>
            <a:ext uri="{FF2B5EF4-FFF2-40B4-BE49-F238E27FC236}">
              <a16:creationId xmlns:a16="http://schemas.microsoft.com/office/drawing/2014/main" id="{A1B814C1-EA6A-4C8B-AB67-92486FE0E201}"/>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45" name="【庁舎】&#10;有形固定資産減価償却率平均値テキスト">
          <a:extLst>
            <a:ext uri="{FF2B5EF4-FFF2-40B4-BE49-F238E27FC236}">
              <a16:creationId xmlns:a16="http://schemas.microsoft.com/office/drawing/2014/main" id="{1882DEDF-B7BE-4C4E-A7AB-B62BE3D9288D}"/>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46" name="フローチャート: 判断 645">
          <a:extLst>
            <a:ext uri="{FF2B5EF4-FFF2-40B4-BE49-F238E27FC236}">
              <a16:creationId xmlns:a16="http://schemas.microsoft.com/office/drawing/2014/main" id="{C19CE334-3918-4E7F-9BC7-A706C954F93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647" name="フローチャート: 判断 646">
          <a:extLst>
            <a:ext uri="{FF2B5EF4-FFF2-40B4-BE49-F238E27FC236}">
              <a16:creationId xmlns:a16="http://schemas.microsoft.com/office/drawing/2014/main" id="{E15B9D2D-D6A9-45DD-B8D0-6A83B3A5250A}"/>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648" name="フローチャート: 判断 647">
          <a:extLst>
            <a:ext uri="{FF2B5EF4-FFF2-40B4-BE49-F238E27FC236}">
              <a16:creationId xmlns:a16="http://schemas.microsoft.com/office/drawing/2014/main" id="{F598730B-0020-49CB-90F9-8FD4E474CD7E}"/>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49" name="フローチャート: 判断 648">
          <a:extLst>
            <a:ext uri="{FF2B5EF4-FFF2-40B4-BE49-F238E27FC236}">
              <a16:creationId xmlns:a16="http://schemas.microsoft.com/office/drawing/2014/main" id="{7227F968-8515-4D1B-82A0-77ABFDB1A9FD}"/>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650" name="フローチャート: 判断 649">
          <a:extLst>
            <a:ext uri="{FF2B5EF4-FFF2-40B4-BE49-F238E27FC236}">
              <a16:creationId xmlns:a16="http://schemas.microsoft.com/office/drawing/2014/main" id="{48D289C1-0948-4BA3-A0EA-B71396F4E947}"/>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a:extLst>
            <a:ext uri="{FF2B5EF4-FFF2-40B4-BE49-F238E27FC236}">
              <a16:creationId xmlns:a16="http://schemas.microsoft.com/office/drawing/2014/main" id="{5252DD0D-60BA-4F12-AF56-BA3BA40C4AC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a:extLst>
            <a:ext uri="{FF2B5EF4-FFF2-40B4-BE49-F238E27FC236}">
              <a16:creationId xmlns:a16="http://schemas.microsoft.com/office/drawing/2014/main" id="{368C2472-CDBE-4234-8BA4-D22B1F95F53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BC2B5F58-BC9D-4F67-966D-60AB517FF94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6578DE35-3B69-4726-B730-E6731580B95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1E5B574D-5C65-4745-A8A5-40AAA3A76D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149225</xdr:rowOff>
    </xdr:from>
    <xdr:to>
      <xdr:col>85</xdr:col>
      <xdr:colOff>177800</xdr:colOff>
      <xdr:row>106</xdr:row>
      <xdr:rowOff>79375</xdr:rowOff>
    </xdr:to>
    <xdr:sp macro="" textlink="">
      <xdr:nvSpPr>
        <xdr:cNvPr id="656" name="楕円 655">
          <a:extLst>
            <a:ext uri="{FF2B5EF4-FFF2-40B4-BE49-F238E27FC236}">
              <a16:creationId xmlns:a16="http://schemas.microsoft.com/office/drawing/2014/main" id="{27DB3C0B-DFE9-4C1B-B670-667BFB3D6171}"/>
            </a:ext>
          </a:extLst>
        </xdr:cNvPr>
        <xdr:cNvSpPr/>
      </xdr:nvSpPr>
      <xdr:spPr>
        <a:xfrm>
          <a:off x="16268700" y="1815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127652</xdr:rowOff>
    </xdr:from>
    <xdr:ext cx="405111" cy="259045"/>
    <xdr:sp macro="" textlink="">
      <xdr:nvSpPr>
        <xdr:cNvPr id="657" name="【庁舎】&#10;有形固定資産減価償却率該当値テキスト">
          <a:extLst>
            <a:ext uri="{FF2B5EF4-FFF2-40B4-BE49-F238E27FC236}">
              <a16:creationId xmlns:a16="http://schemas.microsoft.com/office/drawing/2014/main" id="{2D8486E5-4A61-4B96-A4B8-FCAA9CB6EB5D}"/>
            </a:ext>
          </a:extLst>
        </xdr:cNvPr>
        <xdr:cNvSpPr txBox="1"/>
      </xdr:nvSpPr>
      <xdr:spPr>
        <a:xfrm>
          <a:off x="16357600" y="1812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113030</xdr:rowOff>
    </xdr:from>
    <xdr:to>
      <xdr:col>81</xdr:col>
      <xdr:colOff>101600</xdr:colOff>
      <xdr:row>106</xdr:row>
      <xdr:rowOff>43180</xdr:rowOff>
    </xdr:to>
    <xdr:sp macro="" textlink="">
      <xdr:nvSpPr>
        <xdr:cNvPr id="658" name="楕円 657">
          <a:extLst>
            <a:ext uri="{FF2B5EF4-FFF2-40B4-BE49-F238E27FC236}">
              <a16:creationId xmlns:a16="http://schemas.microsoft.com/office/drawing/2014/main" id="{6E188D7F-2D42-4DC4-ABC4-F0A97A37BE9D}"/>
            </a:ext>
          </a:extLst>
        </xdr:cNvPr>
        <xdr:cNvSpPr/>
      </xdr:nvSpPr>
      <xdr:spPr>
        <a:xfrm>
          <a:off x="15430500" y="1811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163830</xdr:rowOff>
    </xdr:from>
    <xdr:to>
      <xdr:col>85</xdr:col>
      <xdr:colOff>127000</xdr:colOff>
      <xdr:row>106</xdr:row>
      <xdr:rowOff>28575</xdr:rowOff>
    </xdr:to>
    <xdr:cxnSp macro="">
      <xdr:nvCxnSpPr>
        <xdr:cNvPr id="659" name="直線コネクタ 658">
          <a:extLst>
            <a:ext uri="{FF2B5EF4-FFF2-40B4-BE49-F238E27FC236}">
              <a16:creationId xmlns:a16="http://schemas.microsoft.com/office/drawing/2014/main" id="{CB814F7F-229E-4D49-B43C-597C2115EA31}"/>
            </a:ext>
          </a:extLst>
        </xdr:cNvPr>
        <xdr:cNvCxnSpPr/>
      </xdr:nvCxnSpPr>
      <xdr:spPr>
        <a:xfrm>
          <a:off x="15481300" y="1816608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80645</xdr:rowOff>
    </xdr:from>
    <xdr:to>
      <xdr:col>76</xdr:col>
      <xdr:colOff>165100</xdr:colOff>
      <xdr:row>106</xdr:row>
      <xdr:rowOff>10795</xdr:rowOff>
    </xdr:to>
    <xdr:sp macro="" textlink="">
      <xdr:nvSpPr>
        <xdr:cNvPr id="660" name="楕円 659">
          <a:extLst>
            <a:ext uri="{FF2B5EF4-FFF2-40B4-BE49-F238E27FC236}">
              <a16:creationId xmlns:a16="http://schemas.microsoft.com/office/drawing/2014/main" id="{9E1A624B-8717-43DD-86D7-6F4853D1F690}"/>
            </a:ext>
          </a:extLst>
        </xdr:cNvPr>
        <xdr:cNvSpPr/>
      </xdr:nvSpPr>
      <xdr:spPr>
        <a:xfrm>
          <a:off x="14541500" y="1808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131445</xdr:rowOff>
    </xdr:from>
    <xdr:to>
      <xdr:col>81</xdr:col>
      <xdr:colOff>50800</xdr:colOff>
      <xdr:row>105</xdr:row>
      <xdr:rowOff>163830</xdr:rowOff>
    </xdr:to>
    <xdr:cxnSp macro="">
      <xdr:nvCxnSpPr>
        <xdr:cNvPr id="661" name="直線コネクタ 660">
          <a:extLst>
            <a:ext uri="{FF2B5EF4-FFF2-40B4-BE49-F238E27FC236}">
              <a16:creationId xmlns:a16="http://schemas.microsoft.com/office/drawing/2014/main" id="{09654333-B263-4133-BB25-6631DF8712E4}"/>
            </a:ext>
          </a:extLst>
        </xdr:cNvPr>
        <xdr:cNvCxnSpPr/>
      </xdr:nvCxnSpPr>
      <xdr:spPr>
        <a:xfrm>
          <a:off x="14592300" y="18133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44450</xdr:rowOff>
    </xdr:from>
    <xdr:to>
      <xdr:col>72</xdr:col>
      <xdr:colOff>38100</xdr:colOff>
      <xdr:row>105</xdr:row>
      <xdr:rowOff>146050</xdr:rowOff>
    </xdr:to>
    <xdr:sp macro="" textlink="">
      <xdr:nvSpPr>
        <xdr:cNvPr id="662" name="楕円 661">
          <a:extLst>
            <a:ext uri="{FF2B5EF4-FFF2-40B4-BE49-F238E27FC236}">
              <a16:creationId xmlns:a16="http://schemas.microsoft.com/office/drawing/2014/main" id="{790AFD30-B36A-4172-A156-906B94445B85}"/>
            </a:ext>
          </a:extLst>
        </xdr:cNvPr>
        <xdr:cNvSpPr/>
      </xdr:nvSpPr>
      <xdr:spPr>
        <a:xfrm>
          <a:off x="13652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95250</xdr:rowOff>
    </xdr:from>
    <xdr:to>
      <xdr:col>76</xdr:col>
      <xdr:colOff>114300</xdr:colOff>
      <xdr:row>105</xdr:row>
      <xdr:rowOff>131445</xdr:rowOff>
    </xdr:to>
    <xdr:cxnSp macro="">
      <xdr:nvCxnSpPr>
        <xdr:cNvPr id="663" name="直線コネクタ 662">
          <a:extLst>
            <a:ext uri="{FF2B5EF4-FFF2-40B4-BE49-F238E27FC236}">
              <a16:creationId xmlns:a16="http://schemas.microsoft.com/office/drawing/2014/main" id="{35CBA35D-5254-4A5A-990F-04951FC91493}"/>
            </a:ext>
          </a:extLst>
        </xdr:cNvPr>
        <xdr:cNvCxnSpPr/>
      </xdr:nvCxnSpPr>
      <xdr:spPr>
        <a:xfrm>
          <a:off x="13703300" y="180975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8255</xdr:rowOff>
    </xdr:from>
    <xdr:to>
      <xdr:col>67</xdr:col>
      <xdr:colOff>101600</xdr:colOff>
      <xdr:row>105</xdr:row>
      <xdr:rowOff>109855</xdr:rowOff>
    </xdr:to>
    <xdr:sp macro="" textlink="">
      <xdr:nvSpPr>
        <xdr:cNvPr id="664" name="楕円 663">
          <a:extLst>
            <a:ext uri="{FF2B5EF4-FFF2-40B4-BE49-F238E27FC236}">
              <a16:creationId xmlns:a16="http://schemas.microsoft.com/office/drawing/2014/main" id="{7DB4A1DE-1E07-4F1B-87F5-1FA046C8655A}"/>
            </a:ext>
          </a:extLst>
        </xdr:cNvPr>
        <xdr:cNvSpPr/>
      </xdr:nvSpPr>
      <xdr:spPr>
        <a:xfrm>
          <a:off x="12763500" y="1801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59055</xdr:rowOff>
    </xdr:from>
    <xdr:to>
      <xdr:col>71</xdr:col>
      <xdr:colOff>177800</xdr:colOff>
      <xdr:row>105</xdr:row>
      <xdr:rowOff>95250</xdr:rowOff>
    </xdr:to>
    <xdr:cxnSp macro="">
      <xdr:nvCxnSpPr>
        <xdr:cNvPr id="665" name="直線コネクタ 664">
          <a:extLst>
            <a:ext uri="{FF2B5EF4-FFF2-40B4-BE49-F238E27FC236}">
              <a16:creationId xmlns:a16="http://schemas.microsoft.com/office/drawing/2014/main" id="{25A46561-4D47-4904-B663-AE1A224B8413}"/>
            </a:ext>
          </a:extLst>
        </xdr:cNvPr>
        <xdr:cNvCxnSpPr/>
      </xdr:nvCxnSpPr>
      <xdr:spPr>
        <a:xfrm>
          <a:off x="12814300" y="18061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90188</xdr:rowOff>
    </xdr:from>
    <xdr:ext cx="405111" cy="259045"/>
    <xdr:sp macro="" textlink="">
      <xdr:nvSpPr>
        <xdr:cNvPr id="666" name="n_1aveValue【庁舎】&#10;有形固定資産減価償却率">
          <a:extLst>
            <a:ext uri="{FF2B5EF4-FFF2-40B4-BE49-F238E27FC236}">
              <a16:creationId xmlns:a16="http://schemas.microsoft.com/office/drawing/2014/main" id="{10F26E22-00EC-4FAE-B851-C5A3D643C320}"/>
            </a:ext>
          </a:extLst>
        </xdr:cNvPr>
        <xdr:cNvSpPr txBox="1"/>
      </xdr:nvSpPr>
      <xdr:spPr>
        <a:xfrm>
          <a:off x="15266044" y="1774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46372</xdr:rowOff>
    </xdr:from>
    <xdr:ext cx="405111" cy="259045"/>
    <xdr:sp macro="" textlink="">
      <xdr:nvSpPr>
        <xdr:cNvPr id="667" name="n_2aveValue【庁舎】&#10;有形固定資産減価償却率">
          <a:extLst>
            <a:ext uri="{FF2B5EF4-FFF2-40B4-BE49-F238E27FC236}">
              <a16:creationId xmlns:a16="http://schemas.microsoft.com/office/drawing/2014/main" id="{486DA390-7924-4BAE-B7B6-618BB9DF13BD}"/>
            </a:ext>
          </a:extLst>
        </xdr:cNvPr>
        <xdr:cNvSpPr txBox="1"/>
      </xdr:nvSpPr>
      <xdr:spPr>
        <a:xfrm>
          <a:off x="14389744" y="1770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68" name="n_3aveValue【庁舎】&#10;有形固定資産減価償却率">
          <a:extLst>
            <a:ext uri="{FF2B5EF4-FFF2-40B4-BE49-F238E27FC236}">
              <a16:creationId xmlns:a16="http://schemas.microsoft.com/office/drawing/2014/main" id="{859CC4F9-14B7-4470-A961-84E09DB2A8CF}"/>
            </a:ext>
          </a:extLst>
        </xdr:cNvPr>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669" name="n_4aveValue【庁舎】&#10;有形固定資産減価償却率">
          <a:extLst>
            <a:ext uri="{FF2B5EF4-FFF2-40B4-BE49-F238E27FC236}">
              <a16:creationId xmlns:a16="http://schemas.microsoft.com/office/drawing/2014/main" id="{ED81628E-B0CE-46A9-8BA8-673E77484C22}"/>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34307</xdr:rowOff>
    </xdr:from>
    <xdr:ext cx="405111" cy="259045"/>
    <xdr:sp macro="" textlink="">
      <xdr:nvSpPr>
        <xdr:cNvPr id="670" name="n_1mainValue【庁舎】&#10;有形固定資産減価償却率">
          <a:extLst>
            <a:ext uri="{FF2B5EF4-FFF2-40B4-BE49-F238E27FC236}">
              <a16:creationId xmlns:a16="http://schemas.microsoft.com/office/drawing/2014/main" id="{F5989054-9F27-45EF-B988-411F8990DA77}"/>
            </a:ext>
          </a:extLst>
        </xdr:cNvPr>
        <xdr:cNvSpPr txBox="1"/>
      </xdr:nvSpPr>
      <xdr:spPr>
        <a:xfrm>
          <a:off x="15266044" y="1820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1922</xdr:rowOff>
    </xdr:from>
    <xdr:ext cx="405111" cy="259045"/>
    <xdr:sp macro="" textlink="">
      <xdr:nvSpPr>
        <xdr:cNvPr id="671" name="n_2mainValue【庁舎】&#10;有形固定資産減価償却率">
          <a:extLst>
            <a:ext uri="{FF2B5EF4-FFF2-40B4-BE49-F238E27FC236}">
              <a16:creationId xmlns:a16="http://schemas.microsoft.com/office/drawing/2014/main" id="{882A98F4-E2A7-4295-916E-B9C88974C6D5}"/>
            </a:ext>
          </a:extLst>
        </xdr:cNvPr>
        <xdr:cNvSpPr txBox="1"/>
      </xdr:nvSpPr>
      <xdr:spPr>
        <a:xfrm>
          <a:off x="14389744" y="1817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137177</xdr:rowOff>
    </xdr:from>
    <xdr:ext cx="405111" cy="259045"/>
    <xdr:sp macro="" textlink="">
      <xdr:nvSpPr>
        <xdr:cNvPr id="672" name="n_3mainValue【庁舎】&#10;有形固定資産減価償却率">
          <a:extLst>
            <a:ext uri="{FF2B5EF4-FFF2-40B4-BE49-F238E27FC236}">
              <a16:creationId xmlns:a16="http://schemas.microsoft.com/office/drawing/2014/main" id="{012C9B19-4ADB-44A2-A74C-36F7CF4F437C}"/>
            </a:ext>
          </a:extLst>
        </xdr:cNvPr>
        <xdr:cNvSpPr txBox="1"/>
      </xdr:nvSpPr>
      <xdr:spPr>
        <a:xfrm>
          <a:off x="13500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100982</xdr:rowOff>
    </xdr:from>
    <xdr:ext cx="405111" cy="259045"/>
    <xdr:sp macro="" textlink="">
      <xdr:nvSpPr>
        <xdr:cNvPr id="673" name="n_4mainValue【庁舎】&#10;有形固定資産減価償却率">
          <a:extLst>
            <a:ext uri="{FF2B5EF4-FFF2-40B4-BE49-F238E27FC236}">
              <a16:creationId xmlns:a16="http://schemas.microsoft.com/office/drawing/2014/main" id="{137CD5D8-B729-4B22-BAC4-22FB88811BCA}"/>
            </a:ext>
          </a:extLst>
        </xdr:cNvPr>
        <xdr:cNvSpPr txBox="1"/>
      </xdr:nvSpPr>
      <xdr:spPr>
        <a:xfrm>
          <a:off x="12611744" y="18103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a:extLst>
            <a:ext uri="{FF2B5EF4-FFF2-40B4-BE49-F238E27FC236}">
              <a16:creationId xmlns:a16="http://schemas.microsoft.com/office/drawing/2014/main" id="{4874B7BC-6CAD-4233-853E-61277AC6335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a:extLst>
            <a:ext uri="{FF2B5EF4-FFF2-40B4-BE49-F238E27FC236}">
              <a16:creationId xmlns:a16="http://schemas.microsoft.com/office/drawing/2014/main" id="{0013412A-567E-4752-BFE4-633318DC8B0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a:extLst>
            <a:ext uri="{FF2B5EF4-FFF2-40B4-BE49-F238E27FC236}">
              <a16:creationId xmlns:a16="http://schemas.microsoft.com/office/drawing/2014/main" id="{5DBF8E6F-4078-4046-A185-89C89400DD2D}"/>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a:extLst>
            <a:ext uri="{FF2B5EF4-FFF2-40B4-BE49-F238E27FC236}">
              <a16:creationId xmlns:a16="http://schemas.microsoft.com/office/drawing/2014/main" id="{5C2AB489-C272-4858-8114-5B164C410B5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a:extLst>
            <a:ext uri="{FF2B5EF4-FFF2-40B4-BE49-F238E27FC236}">
              <a16:creationId xmlns:a16="http://schemas.microsoft.com/office/drawing/2014/main" id="{C0EFB311-B5EB-4394-919E-B6E43E5F16BE}"/>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a:extLst>
            <a:ext uri="{FF2B5EF4-FFF2-40B4-BE49-F238E27FC236}">
              <a16:creationId xmlns:a16="http://schemas.microsoft.com/office/drawing/2014/main" id="{8614E686-F923-4A89-91FE-5C36DC456D5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a:extLst>
            <a:ext uri="{FF2B5EF4-FFF2-40B4-BE49-F238E27FC236}">
              <a16:creationId xmlns:a16="http://schemas.microsoft.com/office/drawing/2014/main" id="{9C978018-F816-4D12-9AE2-7F60A334C95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a:extLst>
            <a:ext uri="{FF2B5EF4-FFF2-40B4-BE49-F238E27FC236}">
              <a16:creationId xmlns:a16="http://schemas.microsoft.com/office/drawing/2014/main" id="{EBA482DB-C7F0-4ABA-A728-CDB1F7359D55}"/>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a:extLst>
            <a:ext uri="{FF2B5EF4-FFF2-40B4-BE49-F238E27FC236}">
              <a16:creationId xmlns:a16="http://schemas.microsoft.com/office/drawing/2014/main" id="{86A66DC1-9C5B-4DDF-8724-50FC2A5C799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a:extLst>
            <a:ext uri="{FF2B5EF4-FFF2-40B4-BE49-F238E27FC236}">
              <a16:creationId xmlns:a16="http://schemas.microsoft.com/office/drawing/2014/main" id="{D36A8374-9D65-474E-9EE6-2BABC023B458}"/>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4" name="直線コネクタ 683">
          <a:extLst>
            <a:ext uri="{FF2B5EF4-FFF2-40B4-BE49-F238E27FC236}">
              <a16:creationId xmlns:a16="http://schemas.microsoft.com/office/drawing/2014/main" id="{FDB4B88D-5E63-4587-9D7E-E328497A1C3B}"/>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5" name="テキスト ボックス 684">
          <a:extLst>
            <a:ext uri="{FF2B5EF4-FFF2-40B4-BE49-F238E27FC236}">
              <a16:creationId xmlns:a16="http://schemas.microsoft.com/office/drawing/2014/main" id="{4D7FB99D-D03C-4032-8314-4A1AAA96129C}"/>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6" name="直線コネクタ 685">
          <a:extLst>
            <a:ext uri="{FF2B5EF4-FFF2-40B4-BE49-F238E27FC236}">
              <a16:creationId xmlns:a16="http://schemas.microsoft.com/office/drawing/2014/main" id="{445AF016-9ECB-4828-A07B-4A5811413532}"/>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7" name="テキスト ボックス 686">
          <a:extLst>
            <a:ext uri="{FF2B5EF4-FFF2-40B4-BE49-F238E27FC236}">
              <a16:creationId xmlns:a16="http://schemas.microsoft.com/office/drawing/2014/main" id="{8C84F5B9-A48C-4305-B25B-5BAFD580139F}"/>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8" name="直線コネクタ 687">
          <a:extLst>
            <a:ext uri="{FF2B5EF4-FFF2-40B4-BE49-F238E27FC236}">
              <a16:creationId xmlns:a16="http://schemas.microsoft.com/office/drawing/2014/main" id="{8B083A39-8436-4805-8050-6D58ACA3783D}"/>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89" name="テキスト ボックス 688">
          <a:extLst>
            <a:ext uri="{FF2B5EF4-FFF2-40B4-BE49-F238E27FC236}">
              <a16:creationId xmlns:a16="http://schemas.microsoft.com/office/drawing/2014/main" id="{A965D14B-9D2B-478F-96E4-8B5F5A129C29}"/>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0" name="直線コネクタ 689">
          <a:extLst>
            <a:ext uri="{FF2B5EF4-FFF2-40B4-BE49-F238E27FC236}">
              <a16:creationId xmlns:a16="http://schemas.microsoft.com/office/drawing/2014/main" id="{15E57A56-EA7A-4413-8E7B-D6A7A3579204}"/>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1" name="テキスト ボックス 690">
          <a:extLst>
            <a:ext uri="{FF2B5EF4-FFF2-40B4-BE49-F238E27FC236}">
              <a16:creationId xmlns:a16="http://schemas.microsoft.com/office/drawing/2014/main" id="{0119C134-3EA5-48E6-893B-5A2CA6F074CB}"/>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2" name="直線コネクタ 691">
          <a:extLst>
            <a:ext uri="{FF2B5EF4-FFF2-40B4-BE49-F238E27FC236}">
              <a16:creationId xmlns:a16="http://schemas.microsoft.com/office/drawing/2014/main" id="{A9F90187-C600-4F39-B5FC-CE6D75D4F0A4}"/>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3" name="テキスト ボックス 692">
          <a:extLst>
            <a:ext uri="{FF2B5EF4-FFF2-40B4-BE49-F238E27FC236}">
              <a16:creationId xmlns:a16="http://schemas.microsoft.com/office/drawing/2014/main" id="{52AC806B-2470-49E4-AE5E-56EC14B4CE2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4" name="【庁舎】&#10;一人当たり面積グラフ枠">
          <a:extLst>
            <a:ext uri="{FF2B5EF4-FFF2-40B4-BE49-F238E27FC236}">
              <a16:creationId xmlns:a16="http://schemas.microsoft.com/office/drawing/2014/main" id="{D8D14B22-013E-4F7C-91B6-C7E5B680F68D}"/>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695" name="直線コネクタ 694">
          <a:extLst>
            <a:ext uri="{FF2B5EF4-FFF2-40B4-BE49-F238E27FC236}">
              <a16:creationId xmlns:a16="http://schemas.microsoft.com/office/drawing/2014/main" id="{E29DD764-5C2D-4C59-817C-320ED58D9B53}"/>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696" name="【庁舎】&#10;一人当たり面積最小値テキスト">
          <a:extLst>
            <a:ext uri="{FF2B5EF4-FFF2-40B4-BE49-F238E27FC236}">
              <a16:creationId xmlns:a16="http://schemas.microsoft.com/office/drawing/2014/main" id="{4E1E4334-B76E-4C17-8E54-01082210AEE1}"/>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697" name="直線コネクタ 696">
          <a:extLst>
            <a:ext uri="{FF2B5EF4-FFF2-40B4-BE49-F238E27FC236}">
              <a16:creationId xmlns:a16="http://schemas.microsoft.com/office/drawing/2014/main" id="{20D51B91-2EC4-424C-A88A-25AE042E273E}"/>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698" name="【庁舎】&#10;一人当たり面積最大値テキスト">
          <a:extLst>
            <a:ext uri="{FF2B5EF4-FFF2-40B4-BE49-F238E27FC236}">
              <a16:creationId xmlns:a16="http://schemas.microsoft.com/office/drawing/2014/main" id="{008D7EF9-9ACC-4829-A28C-3A2CB4AB3A32}"/>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699" name="直線コネクタ 698">
          <a:extLst>
            <a:ext uri="{FF2B5EF4-FFF2-40B4-BE49-F238E27FC236}">
              <a16:creationId xmlns:a16="http://schemas.microsoft.com/office/drawing/2014/main" id="{9FBC6973-EE7A-4BB1-A2D6-046544617B87}"/>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700" name="【庁舎】&#10;一人当たり面積平均値テキスト">
          <a:extLst>
            <a:ext uri="{FF2B5EF4-FFF2-40B4-BE49-F238E27FC236}">
              <a16:creationId xmlns:a16="http://schemas.microsoft.com/office/drawing/2014/main" id="{BDC762DC-DE2D-4BFE-A9E6-14ED8F04E4B4}"/>
            </a:ext>
          </a:extLst>
        </xdr:cNvPr>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701" name="フローチャート: 判断 700">
          <a:extLst>
            <a:ext uri="{FF2B5EF4-FFF2-40B4-BE49-F238E27FC236}">
              <a16:creationId xmlns:a16="http://schemas.microsoft.com/office/drawing/2014/main" id="{0AD3E226-8DEF-45F2-911A-7A3E03CC5812}"/>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702" name="フローチャート: 判断 701">
          <a:extLst>
            <a:ext uri="{FF2B5EF4-FFF2-40B4-BE49-F238E27FC236}">
              <a16:creationId xmlns:a16="http://schemas.microsoft.com/office/drawing/2014/main" id="{1DA52BF1-4C3D-4C48-A94C-8F174B3A482C}"/>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703" name="フローチャート: 判断 702">
          <a:extLst>
            <a:ext uri="{FF2B5EF4-FFF2-40B4-BE49-F238E27FC236}">
              <a16:creationId xmlns:a16="http://schemas.microsoft.com/office/drawing/2014/main" id="{37EBA9F3-4AC8-47CB-8CFC-213D218064E6}"/>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704" name="フローチャート: 判断 703">
          <a:extLst>
            <a:ext uri="{FF2B5EF4-FFF2-40B4-BE49-F238E27FC236}">
              <a16:creationId xmlns:a16="http://schemas.microsoft.com/office/drawing/2014/main" id="{173BC1A0-51D3-4E94-8ADF-36F02A536199}"/>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705" name="フローチャート: 判断 704">
          <a:extLst>
            <a:ext uri="{FF2B5EF4-FFF2-40B4-BE49-F238E27FC236}">
              <a16:creationId xmlns:a16="http://schemas.microsoft.com/office/drawing/2014/main" id="{C6515977-68EA-45A3-A05F-0EE4CE437447}"/>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216CC2E3-9E86-4B1B-92E1-CD0F414C1AF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a:extLst>
            <a:ext uri="{FF2B5EF4-FFF2-40B4-BE49-F238E27FC236}">
              <a16:creationId xmlns:a16="http://schemas.microsoft.com/office/drawing/2014/main" id="{8066D4F8-A454-4818-882E-EB8DE9B54035}"/>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a:extLst>
            <a:ext uri="{FF2B5EF4-FFF2-40B4-BE49-F238E27FC236}">
              <a16:creationId xmlns:a16="http://schemas.microsoft.com/office/drawing/2014/main" id="{80D1C62E-F3DA-485C-B93F-E769A056D7AB}"/>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8BDC1E00-EE29-41CC-959C-1A5FF969ED6E}"/>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D47EE239-2EF5-465D-8290-6D856CCF4DB1}"/>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73406</xdr:rowOff>
    </xdr:from>
    <xdr:to>
      <xdr:col>116</xdr:col>
      <xdr:colOff>114300</xdr:colOff>
      <xdr:row>107</xdr:row>
      <xdr:rowOff>3556</xdr:rowOff>
    </xdr:to>
    <xdr:sp macro="" textlink="">
      <xdr:nvSpPr>
        <xdr:cNvPr id="711" name="楕円 710">
          <a:extLst>
            <a:ext uri="{FF2B5EF4-FFF2-40B4-BE49-F238E27FC236}">
              <a16:creationId xmlns:a16="http://schemas.microsoft.com/office/drawing/2014/main" id="{24919A45-56D9-4FE9-80D6-FDA2FF3B5BF7}"/>
            </a:ext>
          </a:extLst>
        </xdr:cNvPr>
        <xdr:cNvSpPr/>
      </xdr:nvSpPr>
      <xdr:spPr>
        <a:xfrm>
          <a:off x="221107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51833</xdr:rowOff>
    </xdr:from>
    <xdr:ext cx="469744" cy="259045"/>
    <xdr:sp macro="" textlink="">
      <xdr:nvSpPr>
        <xdr:cNvPr id="712" name="【庁舎】&#10;一人当たり面積該当値テキスト">
          <a:extLst>
            <a:ext uri="{FF2B5EF4-FFF2-40B4-BE49-F238E27FC236}">
              <a16:creationId xmlns:a16="http://schemas.microsoft.com/office/drawing/2014/main" id="{507D01C3-5774-4C37-9905-CABBAA3CB28B}"/>
            </a:ext>
          </a:extLst>
        </xdr:cNvPr>
        <xdr:cNvSpPr txBox="1"/>
      </xdr:nvSpPr>
      <xdr:spPr>
        <a:xfrm>
          <a:off x="22199600" y="1822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78893</xdr:rowOff>
    </xdr:from>
    <xdr:to>
      <xdr:col>112</xdr:col>
      <xdr:colOff>38100</xdr:colOff>
      <xdr:row>107</xdr:row>
      <xdr:rowOff>9043</xdr:rowOff>
    </xdr:to>
    <xdr:sp macro="" textlink="">
      <xdr:nvSpPr>
        <xdr:cNvPr id="713" name="楕円 712">
          <a:extLst>
            <a:ext uri="{FF2B5EF4-FFF2-40B4-BE49-F238E27FC236}">
              <a16:creationId xmlns:a16="http://schemas.microsoft.com/office/drawing/2014/main" id="{E6129DEF-960B-4CB8-829C-D2FEF9F802D3}"/>
            </a:ext>
          </a:extLst>
        </xdr:cNvPr>
        <xdr:cNvSpPr/>
      </xdr:nvSpPr>
      <xdr:spPr>
        <a:xfrm>
          <a:off x="21272500" y="182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124206</xdr:rowOff>
    </xdr:from>
    <xdr:to>
      <xdr:col>116</xdr:col>
      <xdr:colOff>63500</xdr:colOff>
      <xdr:row>106</xdr:row>
      <xdr:rowOff>129693</xdr:rowOff>
    </xdr:to>
    <xdr:cxnSp macro="">
      <xdr:nvCxnSpPr>
        <xdr:cNvPr id="714" name="直線コネクタ 713">
          <a:extLst>
            <a:ext uri="{FF2B5EF4-FFF2-40B4-BE49-F238E27FC236}">
              <a16:creationId xmlns:a16="http://schemas.microsoft.com/office/drawing/2014/main" id="{7796E663-9476-4B83-855F-90C8CF1312AA}"/>
            </a:ext>
          </a:extLst>
        </xdr:cNvPr>
        <xdr:cNvCxnSpPr/>
      </xdr:nvCxnSpPr>
      <xdr:spPr>
        <a:xfrm flipV="1">
          <a:off x="21323300" y="18297906"/>
          <a:ext cx="8382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82093</xdr:rowOff>
    </xdr:from>
    <xdr:to>
      <xdr:col>107</xdr:col>
      <xdr:colOff>101600</xdr:colOff>
      <xdr:row>107</xdr:row>
      <xdr:rowOff>12243</xdr:rowOff>
    </xdr:to>
    <xdr:sp macro="" textlink="">
      <xdr:nvSpPr>
        <xdr:cNvPr id="715" name="楕円 714">
          <a:extLst>
            <a:ext uri="{FF2B5EF4-FFF2-40B4-BE49-F238E27FC236}">
              <a16:creationId xmlns:a16="http://schemas.microsoft.com/office/drawing/2014/main" id="{6654D7C5-D9E6-4C0D-8A9F-89C95F6C4768}"/>
            </a:ext>
          </a:extLst>
        </xdr:cNvPr>
        <xdr:cNvSpPr/>
      </xdr:nvSpPr>
      <xdr:spPr>
        <a:xfrm>
          <a:off x="20383500" y="182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129693</xdr:rowOff>
    </xdr:from>
    <xdr:to>
      <xdr:col>111</xdr:col>
      <xdr:colOff>177800</xdr:colOff>
      <xdr:row>106</xdr:row>
      <xdr:rowOff>132893</xdr:rowOff>
    </xdr:to>
    <xdr:cxnSp macro="">
      <xdr:nvCxnSpPr>
        <xdr:cNvPr id="716" name="直線コネクタ 715">
          <a:extLst>
            <a:ext uri="{FF2B5EF4-FFF2-40B4-BE49-F238E27FC236}">
              <a16:creationId xmlns:a16="http://schemas.microsoft.com/office/drawing/2014/main" id="{762B31EA-1266-4A94-9388-238AF8976ED5}"/>
            </a:ext>
          </a:extLst>
        </xdr:cNvPr>
        <xdr:cNvCxnSpPr/>
      </xdr:nvCxnSpPr>
      <xdr:spPr>
        <a:xfrm flipV="1">
          <a:off x="20434300" y="1830339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137413</xdr:rowOff>
    </xdr:from>
    <xdr:to>
      <xdr:col>102</xdr:col>
      <xdr:colOff>165100</xdr:colOff>
      <xdr:row>107</xdr:row>
      <xdr:rowOff>67563</xdr:rowOff>
    </xdr:to>
    <xdr:sp macro="" textlink="">
      <xdr:nvSpPr>
        <xdr:cNvPr id="717" name="楕円 716">
          <a:extLst>
            <a:ext uri="{FF2B5EF4-FFF2-40B4-BE49-F238E27FC236}">
              <a16:creationId xmlns:a16="http://schemas.microsoft.com/office/drawing/2014/main" id="{CD3D1BFA-BC44-497A-B446-C3596E576636}"/>
            </a:ext>
          </a:extLst>
        </xdr:cNvPr>
        <xdr:cNvSpPr/>
      </xdr:nvSpPr>
      <xdr:spPr>
        <a:xfrm>
          <a:off x="19494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132893</xdr:rowOff>
    </xdr:from>
    <xdr:to>
      <xdr:col>107</xdr:col>
      <xdr:colOff>50800</xdr:colOff>
      <xdr:row>107</xdr:row>
      <xdr:rowOff>16763</xdr:rowOff>
    </xdr:to>
    <xdr:cxnSp macro="">
      <xdr:nvCxnSpPr>
        <xdr:cNvPr id="718" name="直線コネクタ 717">
          <a:extLst>
            <a:ext uri="{FF2B5EF4-FFF2-40B4-BE49-F238E27FC236}">
              <a16:creationId xmlns:a16="http://schemas.microsoft.com/office/drawing/2014/main" id="{96C3DF40-D9B8-4EE9-867B-1991019D0B3A}"/>
            </a:ext>
          </a:extLst>
        </xdr:cNvPr>
        <xdr:cNvCxnSpPr/>
      </xdr:nvCxnSpPr>
      <xdr:spPr>
        <a:xfrm flipV="1">
          <a:off x="19545300" y="18306593"/>
          <a:ext cx="889000" cy="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95808</xdr:rowOff>
    </xdr:from>
    <xdr:to>
      <xdr:col>98</xdr:col>
      <xdr:colOff>38100</xdr:colOff>
      <xdr:row>107</xdr:row>
      <xdr:rowOff>25958</xdr:rowOff>
    </xdr:to>
    <xdr:sp macro="" textlink="">
      <xdr:nvSpPr>
        <xdr:cNvPr id="719" name="楕円 718">
          <a:extLst>
            <a:ext uri="{FF2B5EF4-FFF2-40B4-BE49-F238E27FC236}">
              <a16:creationId xmlns:a16="http://schemas.microsoft.com/office/drawing/2014/main" id="{0EBBB57C-AD0A-42CF-9261-F38DF648406F}"/>
            </a:ext>
          </a:extLst>
        </xdr:cNvPr>
        <xdr:cNvSpPr/>
      </xdr:nvSpPr>
      <xdr:spPr>
        <a:xfrm>
          <a:off x="18605500" y="182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146608</xdr:rowOff>
    </xdr:from>
    <xdr:to>
      <xdr:col>102</xdr:col>
      <xdr:colOff>114300</xdr:colOff>
      <xdr:row>107</xdr:row>
      <xdr:rowOff>16763</xdr:rowOff>
    </xdr:to>
    <xdr:cxnSp macro="">
      <xdr:nvCxnSpPr>
        <xdr:cNvPr id="720" name="直線コネクタ 719">
          <a:extLst>
            <a:ext uri="{FF2B5EF4-FFF2-40B4-BE49-F238E27FC236}">
              <a16:creationId xmlns:a16="http://schemas.microsoft.com/office/drawing/2014/main" id="{E206492E-FD80-4E20-8A1A-35895FC93203}"/>
            </a:ext>
          </a:extLst>
        </xdr:cNvPr>
        <xdr:cNvCxnSpPr/>
      </xdr:nvCxnSpPr>
      <xdr:spPr>
        <a:xfrm>
          <a:off x="18656300" y="18320308"/>
          <a:ext cx="889000" cy="41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721" name="n_1aveValue【庁舎】&#10;一人当たり面積">
          <a:extLst>
            <a:ext uri="{FF2B5EF4-FFF2-40B4-BE49-F238E27FC236}">
              <a16:creationId xmlns:a16="http://schemas.microsoft.com/office/drawing/2014/main" id="{38B3CE71-6817-4124-B864-7DC4991C1C60}"/>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722" name="n_2aveValue【庁舎】&#10;一人当たり面積">
          <a:extLst>
            <a:ext uri="{FF2B5EF4-FFF2-40B4-BE49-F238E27FC236}">
              <a16:creationId xmlns:a16="http://schemas.microsoft.com/office/drawing/2014/main" id="{77A0F8DC-6F0E-4A0E-99C2-297A82335601}"/>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723" name="n_3aveValue【庁舎】&#10;一人当たり面積">
          <a:extLst>
            <a:ext uri="{FF2B5EF4-FFF2-40B4-BE49-F238E27FC236}">
              <a16:creationId xmlns:a16="http://schemas.microsoft.com/office/drawing/2014/main" id="{F0EBE1BE-569F-472B-86A2-158D66CC063F}"/>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724" name="n_4aveValue【庁舎】&#10;一人当たり面積">
          <a:extLst>
            <a:ext uri="{FF2B5EF4-FFF2-40B4-BE49-F238E27FC236}">
              <a16:creationId xmlns:a16="http://schemas.microsoft.com/office/drawing/2014/main" id="{328779F5-C31A-4B11-870D-F4CA3F03C0A9}"/>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170</xdr:rowOff>
    </xdr:from>
    <xdr:ext cx="469744" cy="259045"/>
    <xdr:sp macro="" textlink="">
      <xdr:nvSpPr>
        <xdr:cNvPr id="725" name="n_1mainValue【庁舎】&#10;一人当たり面積">
          <a:extLst>
            <a:ext uri="{FF2B5EF4-FFF2-40B4-BE49-F238E27FC236}">
              <a16:creationId xmlns:a16="http://schemas.microsoft.com/office/drawing/2014/main" id="{A09E3180-0CF9-4864-9ED4-FE298E24A62E}"/>
            </a:ext>
          </a:extLst>
        </xdr:cNvPr>
        <xdr:cNvSpPr txBox="1"/>
      </xdr:nvSpPr>
      <xdr:spPr>
        <a:xfrm>
          <a:off x="21075727" y="1834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3370</xdr:rowOff>
    </xdr:from>
    <xdr:ext cx="469744" cy="259045"/>
    <xdr:sp macro="" textlink="">
      <xdr:nvSpPr>
        <xdr:cNvPr id="726" name="n_2mainValue【庁舎】&#10;一人当たり面積">
          <a:extLst>
            <a:ext uri="{FF2B5EF4-FFF2-40B4-BE49-F238E27FC236}">
              <a16:creationId xmlns:a16="http://schemas.microsoft.com/office/drawing/2014/main" id="{C48CA895-A8F4-4A59-A895-22D683137998}"/>
            </a:ext>
          </a:extLst>
        </xdr:cNvPr>
        <xdr:cNvSpPr txBox="1"/>
      </xdr:nvSpPr>
      <xdr:spPr>
        <a:xfrm>
          <a:off x="20199427" y="1834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58690</xdr:rowOff>
    </xdr:from>
    <xdr:ext cx="469744" cy="259045"/>
    <xdr:sp macro="" textlink="">
      <xdr:nvSpPr>
        <xdr:cNvPr id="727" name="n_3mainValue【庁舎】&#10;一人当たり面積">
          <a:extLst>
            <a:ext uri="{FF2B5EF4-FFF2-40B4-BE49-F238E27FC236}">
              <a16:creationId xmlns:a16="http://schemas.microsoft.com/office/drawing/2014/main" id="{5C3B9EE5-75DC-4AE8-A866-7AFC50B33DC7}"/>
            </a:ext>
          </a:extLst>
        </xdr:cNvPr>
        <xdr:cNvSpPr txBox="1"/>
      </xdr:nvSpPr>
      <xdr:spPr>
        <a:xfrm>
          <a:off x="193104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17085</xdr:rowOff>
    </xdr:from>
    <xdr:ext cx="469744" cy="259045"/>
    <xdr:sp macro="" textlink="">
      <xdr:nvSpPr>
        <xdr:cNvPr id="728" name="n_4mainValue【庁舎】&#10;一人当たり面積">
          <a:extLst>
            <a:ext uri="{FF2B5EF4-FFF2-40B4-BE49-F238E27FC236}">
              <a16:creationId xmlns:a16="http://schemas.microsoft.com/office/drawing/2014/main" id="{B643B457-8529-4CB8-86A4-2BF48569924F}"/>
            </a:ext>
          </a:extLst>
        </xdr:cNvPr>
        <xdr:cNvSpPr txBox="1"/>
      </xdr:nvSpPr>
      <xdr:spPr>
        <a:xfrm>
          <a:off x="18421427" y="18362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9" name="正方形/長方形 728">
          <a:extLst>
            <a:ext uri="{FF2B5EF4-FFF2-40B4-BE49-F238E27FC236}">
              <a16:creationId xmlns:a16="http://schemas.microsoft.com/office/drawing/2014/main" id="{DAF21FFC-9F3F-4EBE-A966-4560A23335F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0" name="正方形/長方形 729">
          <a:extLst>
            <a:ext uri="{FF2B5EF4-FFF2-40B4-BE49-F238E27FC236}">
              <a16:creationId xmlns:a16="http://schemas.microsoft.com/office/drawing/2014/main" id="{B3B49DC8-3F3C-4ECF-848B-3ECB0004633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1" name="テキスト ボックス 730">
          <a:extLst>
            <a:ext uri="{FF2B5EF4-FFF2-40B4-BE49-F238E27FC236}">
              <a16:creationId xmlns:a16="http://schemas.microsoft.com/office/drawing/2014/main" id="{A6B3FA31-436D-411C-8A34-FF0ECAEAAAB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福祉施設、会館施設については、建設から長期間が経過しているために各平均値を大幅に上回っているうえに、類似団体順位も上位となっている。一般廃棄物処理施設は更新計画に基づき実施したことにより平均を下回る水準となった。消防施設は住民生活の安全安心を確保するた目には必要不可欠なものである観点から定期的な更新と維持管理を実施していることから各平均値を下回っており今後も同水準を維持していくこととしている。町庁舎については類似団体内では順位が高く、平均をわずかに上回る水準となっているが、耐震等の調査で基準をクリアしていることから適正な維持管理により同水準を当面維持して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4,013
3,987
215.93
4,967,158
4,756,249
128,633
2,497,860
4,173,911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人口の減少や全国平均を上回る高齢化率に加え、町内の基幹産業の低迷により財政基盤が弱い状況である。第</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次南木曽町総合計画に沿った施策を実行し、「</a:t>
          </a:r>
          <a:r>
            <a:rPr lang="ja-JP" altLang="ja-JP" sz="1100">
              <a:solidFill>
                <a:schemeClr val="dk1"/>
              </a:solidFill>
              <a:effectLst/>
              <a:latin typeface="+mn-lt"/>
              <a:ea typeface="+mn-ea"/>
              <a:cs typeface="+mn-cs"/>
            </a:rPr>
            <a:t>住んで良かった、暮らしてよかった、住むなら南木曽町」</a:t>
          </a:r>
          <a:r>
            <a:rPr lang="ja-JP" altLang="ja-JP" sz="1100" baseline="0">
              <a:solidFill>
                <a:schemeClr val="dk1"/>
              </a:solidFill>
              <a:effectLst/>
              <a:latin typeface="+mn-lt"/>
              <a:ea typeface="+mn-ea"/>
              <a:cs typeface="+mn-cs"/>
            </a:rPr>
            <a:t>を展開しつつ行政の効率化に努めることにより、財政の健全化を目指す。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65088</xdr:rowOff>
    </xdr:from>
    <xdr:to>
      <xdr:col>23</xdr:col>
      <xdr:colOff>133350</xdr:colOff>
      <xdr:row>43</xdr:row>
      <xdr:rowOff>65088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374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207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65088</xdr:rowOff>
    </xdr:from>
    <xdr:to>
      <xdr:col>19</xdr:col>
      <xdr:colOff>133350</xdr:colOff>
      <xdr:row>43</xdr:row>
      <xdr:rowOff>71120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flipV="1">
          <a:off x="3225800" y="743743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107967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137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71120</xdr:rowOff>
    </xdr:from>
    <xdr:to>
      <xdr:col>15</xdr:col>
      <xdr:colOff>82550</xdr:colOff>
      <xdr:row>43</xdr:row>
      <xdr:rowOff>71120</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2336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101934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71120</xdr:rowOff>
    </xdr:from>
    <xdr:to>
      <xdr:col>11</xdr:col>
      <xdr:colOff>31750</xdr:colOff>
      <xdr:row>43</xdr:row>
      <xdr:rowOff>71120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1447800" y="7443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14288</xdr:rowOff>
    </xdr:from>
    <xdr:to>
      <xdr:col>23</xdr:col>
      <xdr:colOff>184150</xdr:colOff>
      <xdr:row>43</xdr:row>
      <xdr:rowOff>115888</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120985</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321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14288</xdr:rowOff>
    </xdr:from>
    <xdr:to>
      <xdr:col>19</xdr:col>
      <xdr:colOff>184150</xdr:colOff>
      <xdr:row>43</xdr:row>
      <xdr:rowOff>115888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86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100665</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473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20320</xdr:rowOff>
    </xdr:from>
    <xdr:to>
      <xdr:col>15</xdr:col>
      <xdr:colOff>133350</xdr:colOff>
      <xdr:row>43</xdr:row>
      <xdr:rowOff>121920</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106697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20320</xdr:rowOff>
    </xdr:from>
    <xdr:to>
      <xdr:col>11</xdr:col>
      <xdr:colOff>82550</xdr:colOff>
      <xdr:row>43</xdr:row>
      <xdr:rowOff>121920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132097</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20320</xdr:rowOff>
    </xdr:from>
    <xdr:to>
      <xdr:col>7</xdr:col>
      <xdr:colOff>31750</xdr:colOff>
      <xdr:row>43</xdr:row>
      <xdr:rowOff>121920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132097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6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類似団体を</a:t>
          </a:r>
          <a:r>
            <a:rPr lang="ja-JP" altLang="en-US" sz="1100" baseline="0">
              <a:solidFill>
                <a:schemeClr val="dk1"/>
              </a:solidFill>
              <a:effectLst/>
              <a:latin typeface="+mn-lt"/>
              <a:ea typeface="+mn-ea"/>
              <a:cs typeface="+mn-cs"/>
            </a:rPr>
            <a:t>下回る状況となったが</a:t>
          </a:r>
          <a:r>
            <a:rPr lang="ja-JP" altLang="ja-JP" sz="1100" baseline="0">
              <a:solidFill>
                <a:schemeClr val="dk1"/>
              </a:solidFill>
              <a:effectLst/>
              <a:latin typeface="+mn-lt"/>
              <a:ea typeface="+mn-ea"/>
              <a:cs typeface="+mn-cs"/>
            </a:rPr>
            <a:t>、今後も公債費や人件費の抑制など</a:t>
          </a:r>
          <a:endParaRPr lang="ja-JP" altLang="ja-JP" sz="1400">
            <a:effectLst/>
          </a:endParaRPr>
        </a:p>
        <a:p>
          <a:pPr fontAlgn="base"/>
          <a:r>
            <a:rPr lang="ja-JP" altLang="ja-JP" sz="1100" baseline="0">
              <a:solidFill>
                <a:schemeClr val="dk1"/>
              </a:solidFill>
              <a:effectLst/>
              <a:latin typeface="+mn-lt"/>
              <a:ea typeface="+mn-ea"/>
              <a:cs typeface="+mn-cs"/>
            </a:rPr>
            <a:t>行政改革の取組みを通じて義務的経費の削減に努め、財政の弾力化を図る。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169926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650220"/>
          <a:ext cx="8382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4335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169926</xdr:rowOff>
    </xdr:from>
    <xdr:to>
      <xdr:col>19</xdr:col>
      <xdr:colOff>133350</xdr:colOff>
      <xdr:row>63</xdr:row>
      <xdr:rowOff>17780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07998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160274</xdr:rowOff>
    </xdr:from>
    <xdr:to>
      <xdr:col>15</xdr:col>
      <xdr:colOff>82550</xdr:colOff>
      <xdr:row>63</xdr:row>
      <xdr:rowOff>17780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07901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136144</xdr:rowOff>
    </xdr:from>
    <xdr:to>
      <xdr:col>11</xdr:col>
      <xdr:colOff>31750</xdr:colOff>
      <xdr:row>62</xdr:row>
      <xdr:rowOff>160274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076604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140970</xdr:rowOff>
    </xdr:from>
    <xdr:to>
      <xdr:col>23</xdr:col>
      <xdr:colOff>184150</xdr:colOff>
      <xdr:row>62</xdr:row>
      <xdr:rowOff>71120</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157497</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444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119126</xdr:rowOff>
    </xdr:from>
    <xdr:to>
      <xdr:col>19</xdr:col>
      <xdr:colOff>184150</xdr:colOff>
      <xdr:row>63</xdr:row>
      <xdr:rowOff>49276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074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34053</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0835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138430</xdr:rowOff>
    </xdr:from>
    <xdr:to>
      <xdr:col>15</xdr:col>
      <xdr:colOff>133350</xdr:colOff>
      <xdr:row>63</xdr:row>
      <xdr:rowOff>68580</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53357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109474</xdr:rowOff>
    </xdr:from>
    <xdr:to>
      <xdr:col>11</xdr:col>
      <xdr:colOff>82550</xdr:colOff>
      <xdr:row>63</xdr:row>
      <xdr:rowOff>39624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24401</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082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85344</xdr:rowOff>
    </xdr:from>
    <xdr:to>
      <xdr:col>7</xdr:col>
      <xdr:colOff>31750</xdr:colOff>
      <xdr:row>63</xdr:row>
      <xdr:rowOff>15494</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0715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271</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080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[336,285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人口</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人当たり人件費・物件費が高い水準にあるのは、主に人件費が要因となっている。</a:t>
          </a:r>
          <a:endParaRPr lang="ja-JP" altLang="ja-JP" sz="1400">
            <a:effectLst/>
          </a:endParaRPr>
        </a:p>
        <a:p>
          <a:r>
            <a:rPr lang="ja-JP" altLang="ja-JP" sz="1100" baseline="0">
              <a:solidFill>
                <a:schemeClr val="dk1"/>
              </a:solidFill>
              <a:effectLst/>
              <a:latin typeface="+mn-lt"/>
              <a:ea typeface="+mn-ea"/>
              <a:cs typeface="+mn-cs"/>
            </a:rPr>
            <a:t>これは主に保育園などの施設が多いことや妻籠宿保存事業に係る人件費等による。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82646</xdr:rowOff>
    </xdr:from>
    <xdr:to>
      <xdr:col>23</xdr:col>
      <xdr:colOff>133350</xdr:colOff>
      <xdr:row>80</xdr:row>
      <xdr:rowOff>133308</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798646"/>
          <a:ext cx="838200" cy="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165296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881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62686</xdr:rowOff>
    </xdr:from>
    <xdr:to>
      <xdr:col>19</xdr:col>
      <xdr:colOff>133350</xdr:colOff>
      <xdr:row>80</xdr:row>
      <xdr:rowOff>82646</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3225800" y="13778686"/>
          <a:ext cx="889000" cy="1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40994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928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44379</xdr:rowOff>
    </xdr:from>
    <xdr:to>
      <xdr:col>15</xdr:col>
      <xdr:colOff>82550</xdr:colOff>
      <xdr:row>80</xdr:row>
      <xdr:rowOff>62686</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2336800" y="13760379"/>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40160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42993</xdr:rowOff>
    </xdr:from>
    <xdr:to>
      <xdr:col>11</xdr:col>
      <xdr:colOff>31750</xdr:colOff>
      <xdr:row>80</xdr:row>
      <xdr:rowOff>44379</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758993"/>
          <a:ext cx="889000" cy="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22302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1033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888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82508</xdr:rowOff>
    </xdr:from>
    <xdr:to>
      <xdr:col>23</xdr:col>
      <xdr:colOff>184150</xdr:colOff>
      <xdr:row>81</xdr:row>
      <xdr:rowOff>12658</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37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99035</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64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31846</xdr:rowOff>
    </xdr:from>
    <xdr:to>
      <xdr:col>19</xdr:col>
      <xdr:colOff>184150</xdr:colOff>
      <xdr:row>80</xdr:row>
      <xdr:rowOff>133446</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7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143623</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5167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11886</xdr:rowOff>
    </xdr:from>
    <xdr:to>
      <xdr:col>15</xdr:col>
      <xdr:colOff>133350</xdr:colOff>
      <xdr:row>80</xdr:row>
      <xdr:rowOff>113486</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123663</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49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79</xdr:row>
      <xdr:rowOff>165029</xdr:rowOff>
    </xdr:from>
    <xdr:to>
      <xdr:col>11</xdr:col>
      <xdr:colOff>82550</xdr:colOff>
      <xdr:row>80</xdr:row>
      <xdr:rowOff>95179</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70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105356</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47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163643</xdr:rowOff>
    </xdr:from>
    <xdr:to>
      <xdr:col>7</xdr:col>
      <xdr:colOff>31750</xdr:colOff>
      <xdr:row>80</xdr:row>
      <xdr:rowOff>93793</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7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103970</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47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職員の年齢構成が高くなっているため類似団体の平均を上回っている。</a:t>
          </a:r>
          <a:endParaRPr lang="ja-JP" altLang="ja-JP" sz="1400">
            <a:effectLst/>
          </a:endParaRPr>
        </a:p>
        <a:p>
          <a:r>
            <a:rPr lang="ja-JP" altLang="ja-JP" sz="1100" baseline="0">
              <a:solidFill>
                <a:schemeClr val="dk1"/>
              </a:solidFill>
              <a:effectLst/>
              <a:latin typeface="+mn-lt"/>
              <a:ea typeface="+mn-ea"/>
              <a:cs typeface="+mn-cs"/>
            </a:rPr>
            <a:t>定数管理の適正化に努めることにより類似団体平均水準まで低下するよう努める。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65278</xdr:rowOff>
    </xdr:from>
    <xdr:to>
      <xdr:col>81</xdr:col>
      <xdr:colOff>44450</xdr:colOff>
      <xdr:row>87</xdr:row>
      <xdr:rowOff>123189</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179800" y="14981428"/>
          <a:ext cx="838200" cy="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65278</xdr:rowOff>
    </xdr:from>
    <xdr:to>
      <xdr:col>77</xdr:col>
      <xdr:colOff>44450</xdr:colOff>
      <xdr:row>87</xdr:row>
      <xdr:rowOff>94235</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5290800" y="14981428"/>
          <a:ext cx="889000" cy="28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94235</xdr:rowOff>
    </xdr:from>
    <xdr:to>
      <xdr:col>72</xdr:col>
      <xdr:colOff>203200</xdr:colOff>
      <xdr:row>87</xdr:row>
      <xdr:rowOff>161798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010385"/>
          <a:ext cx="889000" cy="67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17018</xdr:rowOff>
    </xdr:from>
    <xdr:to>
      <xdr:col>68</xdr:col>
      <xdr:colOff>152400</xdr:colOff>
      <xdr:row>87</xdr:row>
      <xdr:rowOff>161798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3512800" y="14933168"/>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14478</xdr:rowOff>
    </xdr:from>
    <xdr:to>
      <xdr:col>77</xdr:col>
      <xdr:colOff>95250</xdr:colOff>
      <xdr:row>87</xdr:row>
      <xdr:rowOff>116078</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93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100855</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01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43435</xdr:rowOff>
    </xdr:from>
    <xdr:to>
      <xdr:col>73</xdr:col>
      <xdr:colOff>44450</xdr:colOff>
      <xdr:row>87</xdr:row>
      <xdr:rowOff>145035</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95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129812</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045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110998</xdr:rowOff>
    </xdr:from>
    <xdr:to>
      <xdr:col>68</xdr:col>
      <xdr:colOff>203200</xdr:colOff>
      <xdr:row>88</xdr:row>
      <xdr:rowOff>41148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02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25925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11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137668</xdr:rowOff>
    </xdr:from>
    <xdr:to>
      <xdr:col>64</xdr:col>
      <xdr:colOff>152400</xdr:colOff>
      <xdr:row>87</xdr:row>
      <xdr:rowOff>67818</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488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52595</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496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当町は地形的に山に囲まれており、地域が点在しているため保育園が多いこと</a:t>
          </a:r>
          <a:endParaRPr lang="ja-JP" altLang="ja-JP" sz="1400">
            <a:effectLst/>
          </a:endParaRPr>
        </a:p>
        <a:p>
          <a:r>
            <a:rPr lang="ja-JP" altLang="ja-JP" sz="1100" baseline="0">
              <a:solidFill>
                <a:schemeClr val="dk1"/>
              </a:solidFill>
              <a:effectLst/>
              <a:latin typeface="+mn-lt"/>
              <a:ea typeface="+mn-ea"/>
              <a:cs typeface="+mn-cs"/>
            </a:rPr>
            <a:t>また、妻籠宿保存対策等に職員を配置しているため比較的多い水準にある。</a:t>
          </a:r>
          <a:endParaRPr lang="ja-JP" altLang="ja-JP" sz="1400">
            <a:effectLst/>
          </a:endParaRPr>
        </a:p>
        <a:p>
          <a:r>
            <a:rPr lang="ja-JP" altLang="ja-JP" sz="1100" baseline="0">
              <a:solidFill>
                <a:schemeClr val="dk1"/>
              </a:solidFill>
              <a:effectLst/>
              <a:latin typeface="+mn-lt"/>
              <a:ea typeface="+mn-ea"/>
              <a:cs typeface="+mn-cs"/>
            </a:rPr>
            <a:t>今後は、自立推進計画に沿った削減に努める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109453</xdr:rowOff>
    </xdr:from>
    <xdr:to>
      <xdr:col>81</xdr:col>
      <xdr:colOff>44450</xdr:colOff>
      <xdr:row>60</xdr:row>
      <xdr:rowOff>111464</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396453"/>
          <a:ext cx="8382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87535</xdr:rowOff>
    </xdr:from>
    <xdr:to>
      <xdr:col>77</xdr:col>
      <xdr:colOff>44450</xdr:colOff>
      <xdr:row>60</xdr:row>
      <xdr:rowOff>111464</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5290800" y="10374535"/>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74464</xdr:rowOff>
    </xdr:from>
    <xdr:to>
      <xdr:col>72</xdr:col>
      <xdr:colOff>203200</xdr:colOff>
      <xdr:row>60</xdr:row>
      <xdr:rowOff>87535</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4401800" y="10361464"/>
          <a:ext cx="8890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126933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60188</xdr:rowOff>
    </xdr:from>
    <xdr:to>
      <xdr:col>68</xdr:col>
      <xdr:colOff>152400</xdr:colOff>
      <xdr:row>60</xdr:row>
      <xdr:rowOff>74464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3512800" y="10347188"/>
          <a:ext cx="889000" cy="14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118889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110444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39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58653</xdr:rowOff>
    </xdr:from>
    <xdr:to>
      <xdr:col>81</xdr:col>
      <xdr:colOff>95250</xdr:colOff>
      <xdr:row>60</xdr:row>
      <xdr:rowOff>160253</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75180</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90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60664</xdr:rowOff>
    </xdr:from>
    <xdr:to>
      <xdr:col>77</xdr:col>
      <xdr:colOff>95250</xdr:colOff>
      <xdr:row>60</xdr:row>
      <xdr:rowOff>162264</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147041</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434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36735</xdr:rowOff>
    </xdr:from>
    <xdr:to>
      <xdr:col>73</xdr:col>
      <xdr:colOff>44450</xdr:colOff>
      <xdr:row>60</xdr:row>
      <xdr:rowOff>138335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148512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09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23664</xdr:rowOff>
    </xdr:from>
    <xdr:to>
      <xdr:col>68</xdr:col>
      <xdr:colOff>203200</xdr:colOff>
      <xdr:row>60</xdr:row>
      <xdr:rowOff>125264</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135441</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07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9388</xdr:rowOff>
    </xdr:from>
    <xdr:to>
      <xdr:col>64</xdr:col>
      <xdr:colOff>152400</xdr:colOff>
      <xdr:row>60</xdr:row>
      <xdr:rowOff>110988</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29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121165</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06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年度まで行った補償金免除繰上償還の実施により減少と</a:t>
          </a:r>
          <a:endParaRPr lang="ja-JP" altLang="ja-JP" sz="1400">
            <a:effectLst/>
          </a:endParaRPr>
        </a:p>
        <a:p>
          <a:r>
            <a:rPr lang="ja-JP" altLang="ja-JP" sz="1100" baseline="0">
              <a:solidFill>
                <a:schemeClr val="dk1"/>
              </a:solidFill>
              <a:effectLst/>
              <a:latin typeface="+mn-lt"/>
              <a:ea typeface="+mn-ea"/>
              <a:cs typeface="+mn-cs"/>
            </a:rPr>
            <a:t>なり、実質公債費比率は低くなってきている。</a:t>
          </a:r>
          <a:endParaRPr lang="ja-JP" altLang="ja-JP" sz="1400">
            <a:effectLst/>
          </a:endParaRPr>
        </a:p>
        <a:p>
          <a:r>
            <a:rPr lang="ja-JP" altLang="ja-JP" sz="1100" baseline="0">
              <a:solidFill>
                <a:schemeClr val="dk1"/>
              </a:solidFill>
              <a:effectLst/>
              <a:latin typeface="+mn-lt"/>
              <a:ea typeface="+mn-ea"/>
              <a:cs typeface="+mn-cs"/>
            </a:rPr>
            <a:t>　引き続き自立推進の精神で適切な事業計画及び実施により新規起債発行の抑制</a:t>
          </a:r>
          <a:endParaRPr lang="ja-JP" altLang="ja-JP" sz="1400">
            <a:effectLst/>
          </a:endParaRPr>
        </a:p>
        <a:p>
          <a:r>
            <a:rPr lang="ja-JP" altLang="ja-JP" sz="110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35983</xdr:rowOff>
    </xdr:from>
    <xdr:to>
      <xdr:col>81</xdr:col>
      <xdr:colOff>44450</xdr:colOff>
      <xdr:row>41</xdr:row>
      <xdr:rowOff>84244</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065433"/>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76200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5290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76200</xdr:rowOff>
    </xdr:from>
    <xdr:to>
      <xdr:col>72</xdr:col>
      <xdr:colOff>203200</xdr:colOff>
      <xdr:row>41</xdr:row>
      <xdr:rowOff>108373</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4401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108373</xdr:rowOff>
    </xdr:from>
    <xdr:to>
      <xdr:col>68</xdr:col>
      <xdr:colOff>152400</xdr:colOff>
      <xdr:row>41</xdr:row>
      <xdr:rowOff>108373</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713782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96960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5521</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034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156633</xdr:rowOff>
    </xdr:from>
    <xdr:to>
      <xdr:col>77</xdr:col>
      <xdr:colOff>95250</xdr:colOff>
      <xdr:row>41</xdr:row>
      <xdr:rowOff>86783</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71560</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101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25400</xdr:rowOff>
    </xdr:from>
    <xdr:to>
      <xdr:col>73</xdr:col>
      <xdr:colOff>44450</xdr:colOff>
      <xdr:row>41</xdr:row>
      <xdr:rowOff>127000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111777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57573</xdr:rowOff>
    </xdr:from>
    <xdr:to>
      <xdr:col>68</xdr:col>
      <xdr:colOff>203200</xdr:colOff>
      <xdr:row>41</xdr:row>
      <xdr:rowOff>159173</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143950</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類似団体内順位が低い状況である。主な要因は過去の大規模な事業の実施により、</a:t>
          </a:r>
          <a:endParaRPr lang="ja-JP" altLang="ja-JP" sz="1400">
            <a:effectLst/>
          </a:endParaRPr>
        </a:p>
        <a:p>
          <a:pPr fontAlgn="base"/>
          <a:r>
            <a:rPr lang="ja-JP" altLang="ja-JP" sz="1100" baseline="0">
              <a:solidFill>
                <a:schemeClr val="dk1"/>
              </a:solidFill>
              <a:effectLst/>
              <a:latin typeface="+mn-lt"/>
              <a:ea typeface="+mn-ea"/>
              <a:cs typeface="+mn-cs"/>
            </a:rPr>
            <a:t>地方債現在高が高いことがあげられる。</a:t>
          </a:r>
          <a:endParaRPr lang="ja-JP" altLang="ja-JP" sz="1400">
            <a:effectLst/>
          </a:endParaRPr>
        </a:p>
        <a:p>
          <a:pPr fontAlgn="base"/>
          <a:r>
            <a:rPr lang="ja-JP" altLang="ja-JP" sz="1100" baseline="0">
              <a:solidFill>
                <a:schemeClr val="dk1"/>
              </a:solidFill>
              <a:effectLst/>
              <a:latin typeface="+mn-lt"/>
              <a:ea typeface="+mn-ea"/>
              <a:cs typeface="+mn-cs"/>
            </a:rPr>
            <a:t>近年では補償金免除繰上償還や借入の抑制による将来負担額の減、財政調整基金や減債基金等の積み立てを行い、充当可能財源の増加を図った。</a:t>
          </a:r>
          <a:endParaRPr lang="ja-JP" altLang="ja-JP" sz="1400">
            <a:effectLst/>
          </a:endParaRPr>
        </a:p>
        <a:p>
          <a:pPr fontAlgn="base"/>
          <a:r>
            <a:rPr lang="ja-JP" altLang="ja-JP" sz="1100" baseline="0">
              <a:solidFill>
                <a:schemeClr val="dk1"/>
              </a:solidFill>
              <a:effectLst/>
              <a:latin typeface="+mn-lt"/>
              <a:ea typeface="+mn-ea"/>
              <a:cs typeface="+mn-cs"/>
            </a:rPr>
            <a:t>今後も自立精神に沿った事業を実施することで、地方債の新規発行の抑制し、財政の健全化に努める。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170109</xdr:rowOff>
    </xdr:from>
    <xdr:to>
      <xdr:col>81</xdr:col>
      <xdr:colOff>44450</xdr:colOff>
      <xdr:row>15</xdr:row>
      <xdr:rowOff>155504</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6179800" y="2570409"/>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170109</xdr:rowOff>
    </xdr:from>
    <xdr:to>
      <xdr:col>77</xdr:col>
      <xdr:colOff>44450</xdr:colOff>
      <xdr:row>15</xdr:row>
      <xdr:rowOff>50941</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5290800" y="2570409"/>
          <a:ext cx="8890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136596</xdr:rowOff>
    </xdr:from>
    <xdr:to>
      <xdr:col>72</xdr:col>
      <xdr:colOff>203200</xdr:colOff>
      <xdr:row>15</xdr:row>
      <xdr:rowOff>50941</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4401800" y="2536896"/>
          <a:ext cx="889000" cy="8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136596</xdr:rowOff>
    </xdr:from>
    <xdr:to>
      <xdr:col>68</xdr:col>
      <xdr:colOff>152400</xdr:colOff>
      <xdr:row>14</xdr:row>
      <xdr:rowOff>137936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3512800" y="2536896"/>
          <a:ext cx="889000" cy="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104704</xdr:rowOff>
    </xdr:from>
    <xdr:to>
      <xdr:col>81</xdr:col>
      <xdr:colOff>95250</xdr:colOff>
      <xdr:row>16</xdr:row>
      <xdr:rowOff>34854</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67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76781</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648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119309</xdr:rowOff>
    </xdr:from>
    <xdr:to>
      <xdr:col>77</xdr:col>
      <xdr:colOff>95250</xdr:colOff>
      <xdr:row>15</xdr:row>
      <xdr:rowOff>49459</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519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34236</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605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141</xdr:rowOff>
    </xdr:from>
    <xdr:to>
      <xdr:col>73</xdr:col>
      <xdr:colOff>44450</xdr:colOff>
      <xdr:row>15</xdr:row>
      <xdr:rowOff>101741</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57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86518</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658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85796</xdr:rowOff>
    </xdr:from>
    <xdr:to>
      <xdr:col>68</xdr:col>
      <xdr:colOff>203200</xdr:colOff>
      <xdr:row>15</xdr:row>
      <xdr:rowOff>15946</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486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723</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57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87136</xdr:rowOff>
    </xdr:from>
    <xdr:to>
      <xdr:col>64</xdr:col>
      <xdr:colOff>152400</xdr:colOff>
      <xdr:row>15</xdr:row>
      <xdr:rowOff>17286</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48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2063</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573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4,013
3,987
215.93
4,967,158
4,756,249
128,633
2,497,860
4,173,911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類似団体平均と比較すると、人件費に係る経常収支比率が</a:t>
          </a:r>
          <a:r>
            <a:rPr lang="ja-JP" altLang="en-US" sz="1100" baseline="0">
              <a:solidFill>
                <a:schemeClr val="dk1"/>
              </a:solidFill>
              <a:effectLst/>
              <a:latin typeface="+mn-lt"/>
              <a:ea typeface="+mn-ea"/>
              <a:cs typeface="+mn-cs"/>
            </a:rPr>
            <a:t>僅かに下回っ</a:t>
          </a:r>
          <a:r>
            <a:rPr lang="ja-JP" altLang="ja-JP" sz="1100" baseline="0">
              <a:solidFill>
                <a:schemeClr val="dk1"/>
              </a:solidFill>
              <a:effectLst/>
              <a:latin typeface="+mn-lt"/>
              <a:ea typeface="+mn-ea"/>
              <a:cs typeface="+mn-cs"/>
            </a:rPr>
            <a:t>てい</a:t>
          </a:r>
          <a:endParaRPr lang="ja-JP" altLang="ja-JP" sz="1400">
            <a:effectLst/>
          </a:endParaRPr>
        </a:p>
        <a:p>
          <a:r>
            <a:rPr lang="ja-JP" altLang="ja-JP" sz="1100" baseline="0">
              <a:solidFill>
                <a:schemeClr val="dk1"/>
              </a:solidFill>
              <a:effectLst/>
              <a:latin typeface="+mn-lt"/>
              <a:ea typeface="+mn-ea"/>
              <a:cs typeface="+mn-cs"/>
            </a:rPr>
            <a:t>る</a:t>
          </a:r>
          <a:r>
            <a:rPr lang="ja-JP" altLang="en-US" sz="1100" baseline="0">
              <a:solidFill>
                <a:schemeClr val="dk1"/>
              </a:solidFill>
              <a:effectLst/>
              <a:latin typeface="+mn-lt"/>
              <a:ea typeface="+mn-ea"/>
              <a:cs typeface="+mn-cs"/>
            </a:rPr>
            <a:t>が、人口減少に伴い更に</a:t>
          </a:r>
          <a:r>
            <a:rPr lang="ja-JP" altLang="ja-JP" sz="1100" baseline="0">
              <a:solidFill>
                <a:schemeClr val="dk1"/>
              </a:solidFill>
              <a:effectLst/>
              <a:latin typeface="+mn-lt"/>
              <a:ea typeface="+mn-ea"/>
              <a:cs typeface="+mn-cs"/>
            </a:rPr>
            <a:t>人件費関係経費全体について抑制する必要がある。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24130</xdr:rowOff>
    </xdr:from>
    <xdr:to>
      <xdr:col>24</xdr:col>
      <xdr:colOff>25400</xdr:colOff>
      <xdr:row>37</xdr:row>
      <xdr:rowOff>69850</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36778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42418</xdr:rowOff>
    </xdr:from>
    <xdr:to>
      <xdr:col>19</xdr:col>
      <xdr:colOff>187325</xdr:colOff>
      <xdr:row>37</xdr:row>
      <xdr:rowOff>69850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38606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28702</xdr:rowOff>
    </xdr:from>
    <xdr:to>
      <xdr:col>15</xdr:col>
      <xdr:colOff>98425</xdr:colOff>
      <xdr:row>37</xdr:row>
      <xdr:rowOff>42418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37235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154432</xdr:rowOff>
    </xdr:from>
    <xdr:to>
      <xdr:col>11</xdr:col>
      <xdr:colOff>9525</xdr:colOff>
      <xdr:row>37</xdr:row>
      <xdr:rowOff>28702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266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32275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144780</xdr:rowOff>
    </xdr:from>
    <xdr:to>
      <xdr:col>24</xdr:col>
      <xdr:colOff>76200</xdr:colOff>
      <xdr:row>37</xdr:row>
      <xdr:rowOff>74930</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161307</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19050</xdr:rowOff>
    </xdr:from>
    <xdr:to>
      <xdr:col>20</xdr:col>
      <xdr:colOff>38100</xdr:colOff>
      <xdr:row>37</xdr:row>
      <xdr:rowOff>120650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105427</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163068</xdr:rowOff>
    </xdr:from>
    <xdr:to>
      <xdr:col>15</xdr:col>
      <xdr:colOff>149225</xdr:colOff>
      <xdr:row>37</xdr:row>
      <xdr:rowOff>93218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77995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149352</xdr:rowOff>
    </xdr:from>
    <xdr:to>
      <xdr:col>11</xdr:col>
      <xdr:colOff>60325</xdr:colOff>
      <xdr:row>37</xdr:row>
      <xdr:rowOff>79502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103632</xdr:rowOff>
    </xdr:from>
    <xdr:to>
      <xdr:col>6</xdr:col>
      <xdr:colOff>171450</xdr:colOff>
      <xdr:row>37</xdr:row>
      <xdr:rowOff>33782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43959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町施設の一部を指定管理や委託をしているが、類似団体を下回ってい</a:t>
          </a:r>
          <a:endParaRPr lang="ja-JP" altLang="ja-JP" sz="1400">
            <a:effectLst/>
          </a:endParaRPr>
        </a:p>
        <a:p>
          <a:r>
            <a:rPr lang="ja-JP" altLang="ja-JP" sz="1100" baseline="0">
              <a:solidFill>
                <a:schemeClr val="dk1"/>
              </a:solidFill>
              <a:effectLst/>
              <a:latin typeface="+mn-lt"/>
              <a:ea typeface="+mn-ea"/>
              <a:cs typeface="+mn-cs"/>
            </a:rPr>
            <a:t>る状況である。これからも上回らないように努める。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96520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33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96520</xdr:rowOff>
    </xdr:from>
    <xdr:to>
      <xdr:col>78</xdr:col>
      <xdr:colOff>69850</xdr:colOff>
      <xdr:row>15</xdr:row>
      <xdr:rowOff>111760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6682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88900</xdr:rowOff>
    </xdr:from>
    <xdr:to>
      <xdr:col>73</xdr:col>
      <xdr:colOff>180975</xdr:colOff>
      <xdr:row>15</xdr:row>
      <xdr:rowOff>111760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66065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88900</xdr:rowOff>
    </xdr:from>
    <xdr:to>
      <xdr:col>69</xdr:col>
      <xdr:colOff>92075</xdr:colOff>
      <xdr:row>15</xdr:row>
      <xdr:rowOff>92710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6606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40657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11430</xdr:rowOff>
    </xdr:from>
    <xdr:to>
      <xdr:col>82</xdr:col>
      <xdr:colOff>158750</xdr:colOff>
      <xdr:row>15</xdr:row>
      <xdr:rowOff>113030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27957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45720</xdr:rowOff>
    </xdr:from>
    <xdr:to>
      <xdr:col>78</xdr:col>
      <xdr:colOff>120650</xdr:colOff>
      <xdr:row>15</xdr:row>
      <xdr:rowOff>147320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157497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386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60960</xdr:rowOff>
    </xdr:from>
    <xdr:to>
      <xdr:col>74</xdr:col>
      <xdr:colOff>31750</xdr:colOff>
      <xdr:row>15</xdr:row>
      <xdr:rowOff>162560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63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40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38100</xdr:rowOff>
    </xdr:from>
    <xdr:to>
      <xdr:col>69</xdr:col>
      <xdr:colOff>142875</xdr:colOff>
      <xdr:row>15</xdr:row>
      <xdr:rowOff>139700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609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149877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378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41910</xdr:rowOff>
    </xdr:from>
    <xdr:to>
      <xdr:col>65</xdr:col>
      <xdr:colOff>53975</xdr:colOff>
      <xdr:row>15</xdr:row>
      <xdr:rowOff>143510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153687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保育園経費や障害者等関係経費、児童手当などにより増加傾向</a:t>
          </a:r>
          <a:r>
            <a:rPr lang="ja-JP" altLang="en-US" sz="1100" baseline="0">
              <a:solidFill>
                <a:schemeClr val="dk1"/>
              </a:solidFill>
              <a:effectLst/>
              <a:latin typeface="+mn-lt"/>
              <a:ea typeface="+mn-ea"/>
              <a:cs typeface="+mn-cs"/>
            </a:rPr>
            <a:t>であったが、新型コロナウイルス等により経費が一時的に減少したと考えられる。</a:t>
          </a:r>
          <a:endParaRPr lang="ja-JP" altLang="ja-JP" sz="1400">
            <a:effectLst/>
          </a:endParaRPr>
        </a:p>
        <a:p>
          <a:pPr fontAlgn="base"/>
          <a:r>
            <a:rPr lang="ja-JP" altLang="ja-JP" sz="1100" baseline="0">
              <a:solidFill>
                <a:schemeClr val="dk1"/>
              </a:solidFill>
              <a:effectLst/>
              <a:latin typeface="+mn-lt"/>
              <a:ea typeface="+mn-ea"/>
              <a:cs typeface="+mn-cs"/>
            </a:rPr>
            <a:t>類似団体内順位は</a:t>
          </a:r>
          <a:r>
            <a:rPr lang="ja-JP" altLang="en-US" sz="1100" baseline="0">
              <a:solidFill>
                <a:schemeClr val="dk1"/>
              </a:solidFill>
              <a:effectLst/>
              <a:latin typeface="+mn-lt"/>
              <a:ea typeface="+mn-ea"/>
              <a:cs typeface="+mn-cs"/>
            </a:rPr>
            <a:t>未だ</a:t>
          </a:r>
          <a:r>
            <a:rPr lang="ja-JP" altLang="ja-JP" sz="1100" baseline="0">
              <a:solidFill>
                <a:schemeClr val="dk1"/>
              </a:solidFill>
              <a:effectLst/>
              <a:latin typeface="+mn-lt"/>
              <a:ea typeface="+mn-ea"/>
              <a:cs typeface="+mn-cs"/>
            </a:rPr>
            <a:t>平均以下となって</a:t>
          </a:r>
          <a:r>
            <a:rPr lang="ja-JP" altLang="en-US" sz="1100" baseline="0">
              <a:solidFill>
                <a:schemeClr val="dk1"/>
              </a:solidFill>
              <a:effectLst/>
              <a:latin typeface="+mn-lt"/>
              <a:ea typeface="+mn-ea"/>
              <a:cs typeface="+mn-cs"/>
            </a:rPr>
            <a:t>いる</a:t>
          </a:r>
          <a:r>
            <a:rPr lang="ja-JP" altLang="ja-JP" sz="1100" baseline="0">
              <a:solidFill>
                <a:schemeClr val="dk1"/>
              </a:solidFill>
              <a:effectLst/>
              <a:latin typeface="+mn-lt"/>
              <a:ea typeface="+mn-ea"/>
              <a:cs typeface="+mn-cs"/>
            </a:rPr>
            <a:t>。</a:t>
          </a:r>
          <a:endParaRPr lang="ja-JP" altLang="ja-JP" sz="1400">
            <a:effectLst/>
          </a:endParaRPr>
        </a:p>
        <a:p>
          <a:pPr fontAlgn="base"/>
          <a:r>
            <a:rPr lang="ja-JP" altLang="ja-JP" sz="1100" baseline="0">
              <a:solidFill>
                <a:schemeClr val="dk1"/>
              </a:solidFill>
              <a:effectLst/>
              <a:latin typeface="+mn-lt"/>
              <a:ea typeface="+mn-ea"/>
              <a:cs typeface="+mn-cs"/>
            </a:rPr>
            <a:t>　高齢化により上昇傾向すると推測されるが、それをなるべく抑えるように</a:t>
          </a:r>
          <a:endParaRPr lang="ja-JP" altLang="ja-JP" sz="1400">
            <a:effectLst/>
          </a:endParaRPr>
        </a:p>
        <a:p>
          <a:r>
            <a:rPr lang="ja-JP" altLang="ja-JP" sz="110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xdr:rowOff>
    </xdr:from>
    <xdr:to>
      <xdr:col>24</xdr:col>
      <xdr:colOff>25400</xdr:colOff>
      <xdr:row>57</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6139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165100</xdr:rowOff>
    </xdr:from>
    <xdr:to>
      <xdr:col>11</xdr:col>
      <xdr:colOff>9525</xdr:colOff>
      <xdr:row>57</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130827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133350</xdr:rowOff>
    </xdr:from>
    <xdr:to>
      <xdr:col>20</xdr:col>
      <xdr:colOff>38100</xdr:colOff>
      <xdr:row>57</xdr:row>
      <xdr:rowOff>63500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48277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20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114300</xdr:rowOff>
    </xdr:from>
    <xdr:to>
      <xdr:col>15</xdr:col>
      <xdr:colOff>149225</xdr:colOff>
      <xdr:row>57</xdr:row>
      <xdr:rowOff>44450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29227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133350</xdr:rowOff>
    </xdr:from>
    <xdr:to>
      <xdr:col>11</xdr:col>
      <xdr:colOff>60325</xdr:colOff>
      <xdr:row>57</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29227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類似団体平均を上回っているのは、簡易水道及び下水道事業への繰出金で、平成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年度からの補償金免除繰上償還により公債費分は減少傾向である。</a:t>
          </a:r>
          <a:endParaRPr lang="ja-JP" altLang="ja-JP" sz="1400">
            <a:effectLst/>
          </a:endParaRPr>
        </a:p>
        <a:p>
          <a:pPr fontAlgn="base"/>
          <a:r>
            <a:rPr lang="ja-JP" altLang="ja-JP" sz="1100" baseline="0">
              <a:solidFill>
                <a:schemeClr val="dk1"/>
              </a:solidFill>
              <a:effectLst/>
              <a:latin typeface="+mn-lt"/>
              <a:ea typeface="+mn-ea"/>
              <a:cs typeface="+mn-cs"/>
            </a:rPr>
            <a:t>人口の減や節水志向により料金収入が減少していることが要因である。料金収入の確保及び維持管理費の抑制に努める。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19558</xdr:rowOff>
    </xdr:from>
    <xdr:to>
      <xdr:col>82</xdr:col>
      <xdr:colOff>107950</xdr:colOff>
      <xdr:row>57</xdr:row>
      <xdr:rowOff>33274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79220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106443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536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33274</xdr:rowOff>
    </xdr:from>
    <xdr:to>
      <xdr:col>78</xdr:col>
      <xdr:colOff>69850</xdr:colOff>
      <xdr:row>57</xdr:row>
      <xdr:rowOff>37846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05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65278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10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65278</xdr:rowOff>
    </xdr:from>
    <xdr:to>
      <xdr:col>69</xdr:col>
      <xdr:colOff>92075</xdr:colOff>
      <xdr:row>57</xdr:row>
      <xdr:rowOff>83566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379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25671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5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140208</xdr:rowOff>
    </xdr:from>
    <xdr:to>
      <xdr:col>82</xdr:col>
      <xdr:colOff>158750</xdr:colOff>
      <xdr:row>57</xdr:row>
      <xdr:rowOff>70358</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112285</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68851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14478</xdr:rowOff>
    </xdr:from>
    <xdr:to>
      <xdr:col>69</xdr:col>
      <xdr:colOff>142875</xdr:colOff>
      <xdr:row>57</xdr:row>
      <xdr:rowOff>116078</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100855</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32766</xdr:rowOff>
    </xdr:from>
    <xdr:to>
      <xdr:col>65</xdr:col>
      <xdr:colOff>53975</xdr:colOff>
      <xdr:row>57</xdr:row>
      <xdr:rowOff>134366</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805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119143</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当町には土地開発公社や第３セクター等の大型外郭団体はないが、</a:t>
          </a:r>
          <a:endParaRPr lang="ja-JP" altLang="ja-JP" sz="1400">
            <a:effectLst/>
          </a:endParaRPr>
        </a:p>
        <a:p>
          <a:pPr fontAlgn="base"/>
          <a:r>
            <a:rPr lang="ja-JP" altLang="ja-JP" sz="1100" baseline="0">
              <a:solidFill>
                <a:schemeClr val="dk1"/>
              </a:solidFill>
              <a:effectLst/>
              <a:latin typeface="+mn-lt"/>
              <a:ea typeface="+mn-ea"/>
              <a:cs typeface="+mn-cs"/>
            </a:rPr>
            <a:t>最も影響の大きい広域連合負担金が</a:t>
          </a:r>
          <a:r>
            <a:rPr lang="ja-JP" altLang="en-US" sz="1100" baseline="0">
              <a:solidFill>
                <a:schemeClr val="dk1"/>
              </a:solidFill>
              <a:effectLst/>
              <a:latin typeface="+mn-lt"/>
              <a:ea typeface="+mn-ea"/>
              <a:cs typeface="+mn-cs"/>
            </a:rPr>
            <a:t>大型事業の実施により更に</a:t>
          </a:r>
          <a:r>
            <a:rPr lang="ja-JP" altLang="ja-JP" sz="1100" baseline="0">
              <a:solidFill>
                <a:schemeClr val="dk1"/>
              </a:solidFill>
              <a:effectLst/>
              <a:latin typeface="+mn-lt"/>
              <a:ea typeface="+mn-ea"/>
              <a:cs typeface="+mn-cs"/>
            </a:rPr>
            <a:t>増加傾向と</a:t>
          </a:r>
          <a:r>
            <a:rPr lang="ja-JP" altLang="en-US" sz="1100" baseline="0">
              <a:solidFill>
                <a:schemeClr val="dk1"/>
              </a:solidFill>
              <a:effectLst/>
              <a:latin typeface="+mn-lt"/>
              <a:ea typeface="+mn-ea"/>
              <a:cs typeface="+mn-cs"/>
            </a:rPr>
            <a:t>なることが予想されて行くことから</a:t>
          </a:r>
          <a:r>
            <a:rPr lang="ja-JP" altLang="ja-JP" sz="1100" baseline="0">
              <a:solidFill>
                <a:schemeClr val="dk1"/>
              </a:solidFill>
              <a:effectLst/>
              <a:latin typeface="+mn-lt"/>
              <a:ea typeface="+mn-ea"/>
              <a:cs typeface="+mn-cs"/>
            </a:rPr>
            <a:t>注意</a:t>
          </a:r>
          <a:r>
            <a:rPr lang="ja-JP" altLang="en-US" sz="1100" baseline="0">
              <a:solidFill>
                <a:schemeClr val="dk1"/>
              </a:solidFill>
              <a:effectLst/>
              <a:latin typeface="+mn-lt"/>
              <a:ea typeface="+mn-ea"/>
              <a:cs typeface="+mn-cs"/>
            </a:rPr>
            <a:t>が</a:t>
          </a:r>
          <a:r>
            <a:rPr lang="ja-JP" altLang="ja-JP" sz="1100" baseline="0">
              <a:solidFill>
                <a:schemeClr val="dk1"/>
              </a:solidFill>
              <a:effectLst/>
              <a:latin typeface="+mn-lt"/>
              <a:ea typeface="+mn-ea"/>
              <a:cs typeface="+mn-cs"/>
            </a:rPr>
            <a:t>必要</a:t>
          </a:r>
          <a:r>
            <a:rPr lang="ja-JP" altLang="en-US" sz="1100" baseline="0">
              <a:solidFill>
                <a:schemeClr val="dk1"/>
              </a:solidFill>
              <a:effectLst/>
              <a:latin typeface="+mn-lt"/>
              <a:ea typeface="+mn-ea"/>
              <a:cs typeface="+mn-cs"/>
            </a:rPr>
            <a:t>で</a:t>
          </a:r>
          <a:r>
            <a:rPr lang="ja-JP" altLang="ja-JP" sz="1100" baseline="0">
              <a:solidFill>
                <a:schemeClr val="dk1"/>
              </a:solidFill>
              <a:effectLst/>
              <a:latin typeface="+mn-lt"/>
              <a:ea typeface="+mn-ea"/>
              <a:cs typeface="+mn-cs"/>
            </a:rPr>
            <a:t>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14986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331204"/>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88155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088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37</xdr:row>
      <xdr:rowOff>19558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331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11955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012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136144</xdr:rowOff>
    </xdr:from>
    <xdr:to>
      <xdr:col>73</xdr:col>
      <xdr:colOff>180975</xdr:colOff>
      <xdr:row>37</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30834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136144</xdr:rowOff>
    </xdr:from>
    <xdr:to>
      <xdr:col>69</xdr:col>
      <xdr:colOff>92075</xdr:colOff>
      <xdr:row>36</xdr:row>
      <xdr:rowOff>145288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30834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23131</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6366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140208</xdr:rowOff>
    </xdr:from>
    <xdr:to>
      <xdr:col>74</xdr:col>
      <xdr:colOff>31750</xdr:colOff>
      <xdr:row>37</xdr:row>
      <xdr:rowOff>70358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55135</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85344</xdr:rowOff>
    </xdr:from>
    <xdr:to>
      <xdr:col>69</xdr:col>
      <xdr:colOff>142875</xdr:colOff>
      <xdr:row>37</xdr:row>
      <xdr:rowOff>15494</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271</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補償金免除繰上償還を積極的に実施した結果減少傾向となった</a:t>
          </a:r>
          <a:r>
            <a:rPr lang="ja-JP" altLang="en-US" sz="1100" baseline="0">
              <a:solidFill>
                <a:schemeClr val="dk1"/>
              </a:solidFill>
              <a:effectLst/>
              <a:latin typeface="+mn-lt"/>
              <a:ea typeface="+mn-ea"/>
              <a:cs typeface="+mn-cs"/>
            </a:rPr>
            <a:t>が、</a:t>
          </a:r>
          <a:r>
            <a:rPr lang="ja-JP" altLang="ja-JP" sz="1100" baseline="0">
              <a:solidFill>
                <a:schemeClr val="dk1"/>
              </a:solidFill>
              <a:effectLst/>
              <a:latin typeface="+mn-lt"/>
              <a:ea typeface="+mn-ea"/>
              <a:cs typeface="+mn-cs"/>
            </a:rPr>
            <a:t>過去の大型事業の借入に</a:t>
          </a:r>
          <a:r>
            <a:rPr lang="ja-JP" altLang="en-US" sz="1100" baseline="0">
              <a:solidFill>
                <a:schemeClr val="dk1"/>
              </a:solidFill>
              <a:effectLst/>
              <a:latin typeface="+mn-lt"/>
              <a:ea typeface="+mn-ea"/>
              <a:cs typeface="+mn-cs"/>
            </a:rPr>
            <a:t>よる元金返済が開始されておらず、今後２～３年以内に増加傾向になることが見込まれている。</a:t>
          </a:r>
          <a:endParaRPr lang="ja-JP" altLang="ja-JP" sz="1400">
            <a:effectLst/>
          </a:endParaRPr>
        </a:p>
        <a:p>
          <a:r>
            <a:rPr lang="ja-JP" altLang="ja-JP" sz="1100" baseline="0">
              <a:solidFill>
                <a:schemeClr val="dk1"/>
              </a:solidFill>
              <a:effectLst/>
              <a:latin typeface="+mn-lt"/>
              <a:ea typeface="+mn-ea"/>
              <a:cs typeface="+mn-cs"/>
            </a:rPr>
            <a:t>自立推進の精神に沿った事業を計画・実施し地方債の発行を抑制する</a:t>
          </a:r>
          <a:r>
            <a:rPr lang="ja-JP" altLang="en-US" sz="1100" baseline="0">
              <a:solidFill>
                <a:schemeClr val="dk1"/>
              </a:solidFill>
              <a:effectLst/>
              <a:latin typeface="+mn-lt"/>
              <a:ea typeface="+mn-ea"/>
              <a:cs typeface="+mn-cs"/>
            </a:rPr>
            <a:t>とともに、</a:t>
          </a:r>
          <a:r>
            <a:rPr lang="ja-JP" altLang="ja-JP" sz="1100" baseline="0">
              <a:solidFill>
                <a:schemeClr val="dk1"/>
              </a:solidFill>
              <a:effectLst/>
              <a:latin typeface="+mn-lt"/>
              <a:ea typeface="+mn-ea"/>
              <a:cs typeface="+mn-cs"/>
            </a:rPr>
            <a:t>繰上償還を積極的に行い公債費の削減に努める。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115570</xdr:rowOff>
    </xdr:from>
    <xdr:to>
      <xdr:col>24</xdr:col>
      <xdr:colOff>25400</xdr:colOff>
      <xdr:row>76</xdr:row>
      <xdr:rowOff>138430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3987800" y="131457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134620</xdr:rowOff>
    </xdr:from>
    <xdr:to>
      <xdr:col>19</xdr:col>
      <xdr:colOff>187325</xdr:colOff>
      <xdr:row>76</xdr:row>
      <xdr:rowOff>138430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1648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134620</xdr:rowOff>
    </xdr:from>
    <xdr:to>
      <xdr:col>15</xdr:col>
      <xdr:colOff>98425</xdr:colOff>
      <xdr:row>76</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2209800" y="131648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161289</xdr:rowOff>
    </xdr:from>
    <xdr:to>
      <xdr:col>11</xdr:col>
      <xdr:colOff>9525</xdr:colOff>
      <xdr:row>76</xdr:row>
      <xdr:rowOff>165100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191489"/>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64770</xdr:rowOff>
    </xdr:from>
    <xdr:to>
      <xdr:col>24</xdr:col>
      <xdr:colOff>76200</xdr:colOff>
      <xdr:row>76</xdr:row>
      <xdr:rowOff>166370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36847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067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87630</xdr:rowOff>
    </xdr:from>
    <xdr:to>
      <xdr:col>20</xdr:col>
      <xdr:colOff>38100</xdr:colOff>
      <xdr:row>77</xdr:row>
      <xdr:rowOff>17780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2557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204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83820</xdr:rowOff>
    </xdr:from>
    <xdr:to>
      <xdr:col>15</xdr:col>
      <xdr:colOff>149225</xdr:colOff>
      <xdr:row>77</xdr:row>
      <xdr:rowOff>13970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170197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114300</xdr:rowOff>
    </xdr:from>
    <xdr:to>
      <xdr:col>11</xdr:col>
      <xdr:colOff>60325</xdr:colOff>
      <xdr:row>77</xdr:row>
      <xdr:rowOff>44450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29227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110489</xdr:rowOff>
    </xdr:from>
    <xdr:to>
      <xdr:col>6</xdr:col>
      <xdr:colOff>171450</xdr:colOff>
      <xdr:row>77</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14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年々増加傾向であ</a:t>
          </a:r>
          <a:r>
            <a:rPr lang="ja-JP" altLang="en-US" sz="1100" baseline="0">
              <a:solidFill>
                <a:schemeClr val="dk1"/>
              </a:solidFill>
              <a:effectLst/>
              <a:latin typeface="+mn-lt"/>
              <a:ea typeface="+mn-ea"/>
              <a:cs typeface="+mn-cs"/>
            </a:rPr>
            <a:t>り</a:t>
          </a:r>
          <a:r>
            <a:rPr lang="ja-JP" altLang="ja-JP" sz="1100" baseline="0">
              <a:solidFill>
                <a:schemeClr val="dk1"/>
              </a:solidFill>
              <a:effectLst/>
              <a:latin typeface="+mn-lt"/>
              <a:ea typeface="+mn-ea"/>
              <a:cs typeface="+mn-cs"/>
            </a:rPr>
            <a:t>、類似団体平均</a:t>
          </a:r>
          <a:r>
            <a:rPr lang="ja-JP" altLang="en-US" sz="1100" baseline="0">
              <a:solidFill>
                <a:schemeClr val="dk1"/>
              </a:solidFill>
              <a:effectLst/>
              <a:latin typeface="+mn-lt"/>
              <a:ea typeface="+mn-ea"/>
              <a:cs typeface="+mn-cs"/>
            </a:rPr>
            <a:t>と</a:t>
          </a:r>
          <a:r>
            <a:rPr lang="ja-JP" altLang="ja-JP" sz="1100" baseline="0">
              <a:solidFill>
                <a:schemeClr val="dk1"/>
              </a:solidFill>
              <a:effectLst/>
              <a:latin typeface="+mn-lt"/>
              <a:ea typeface="+mn-ea"/>
              <a:cs typeface="+mn-cs"/>
            </a:rPr>
            <a:t>比較すると若干下回っており、経常経費が抑制され改善されていることが見える。今後も上回らないように会計全体で経常経費の抑制を図る。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62230</xdr:rowOff>
    </xdr:from>
    <xdr:to>
      <xdr:col>82</xdr:col>
      <xdr:colOff>107950</xdr:colOff>
      <xdr:row>76</xdr:row>
      <xdr:rowOff>157480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309243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157480</xdr:rowOff>
    </xdr:from>
    <xdr:to>
      <xdr:col>78</xdr:col>
      <xdr:colOff>69850</xdr:colOff>
      <xdr:row>77</xdr:row>
      <xdr:rowOff>5080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18768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33038</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123189</xdr:rowOff>
    </xdr:from>
    <xdr:to>
      <xdr:col>73</xdr:col>
      <xdr:colOff>180975</xdr:colOff>
      <xdr:row>77</xdr:row>
      <xdr:rowOff>5080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153389"/>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76</xdr:row>
      <xdr:rowOff>123189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13815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13988</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27957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106680</xdr:rowOff>
    </xdr:from>
    <xdr:to>
      <xdr:col>78</xdr:col>
      <xdr:colOff>120650</xdr:colOff>
      <xdr:row>77</xdr:row>
      <xdr:rowOff>36830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47007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125730</xdr:rowOff>
    </xdr:from>
    <xdr:to>
      <xdr:col>74</xdr:col>
      <xdr:colOff>31750</xdr:colOff>
      <xdr:row>77</xdr:row>
      <xdr:rowOff>55880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40657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72389</xdr:rowOff>
    </xdr:from>
    <xdr:to>
      <xdr:col>69</xdr:col>
      <xdr:colOff>142875</xdr:colOff>
      <xdr:row>77</xdr:row>
      <xdr:rowOff>2539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102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12717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28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57150</xdr:rowOff>
    </xdr:from>
    <xdr:to>
      <xdr:col>65</xdr:col>
      <xdr:colOff>53975</xdr:colOff>
      <xdr:row>76</xdr:row>
      <xdr:rowOff>158750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143527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17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46514</xdr:rowOff>
    </xdr:from>
    <xdr:to>
      <xdr:col>29</xdr:col>
      <xdr:colOff>127000</xdr:colOff>
      <xdr:row>18</xdr:row>
      <xdr:rowOff>99553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180239"/>
          <a:ext cx="647700" cy="530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18</xdr:row>
      <xdr:rowOff>31291</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65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99553</xdr:rowOff>
    </xdr:from>
    <xdr:to>
      <xdr:col>26</xdr:col>
      <xdr:colOff>50800</xdr:colOff>
      <xdr:row>18</xdr:row>
      <xdr:rowOff>116156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233278"/>
          <a:ext cx="698500" cy="16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153306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944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116156</xdr:rowOff>
    </xdr:from>
    <xdr:to>
      <xdr:col>22</xdr:col>
      <xdr:colOff>114300</xdr:colOff>
      <xdr:row>18</xdr:row>
      <xdr:rowOff>134075</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249881"/>
          <a:ext cx="698500" cy="179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165735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956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134075</xdr:rowOff>
    </xdr:from>
    <xdr:to>
      <xdr:col>18</xdr:col>
      <xdr:colOff>177800</xdr:colOff>
      <xdr:row>18</xdr:row>
      <xdr:rowOff>170167</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267800"/>
          <a:ext cx="698500" cy="36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16473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978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32824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95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167164</xdr:rowOff>
    </xdr:from>
    <xdr:to>
      <xdr:col>29</xdr:col>
      <xdr:colOff>177800</xdr:colOff>
      <xdr:row>18</xdr:row>
      <xdr:rowOff>97314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12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12241</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97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48753</xdr:rowOff>
    </xdr:from>
    <xdr:to>
      <xdr:col>26</xdr:col>
      <xdr:colOff>101600</xdr:colOff>
      <xdr:row>18</xdr:row>
      <xdr:rowOff>150353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182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135130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268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65356</xdr:rowOff>
    </xdr:from>
    <xdr:to>
      <xdr:col>22</xdr:col>
      <xdr:colOff>165100</xdr:colOff>
      <xdr:row>18</xdr:row>
      <xdr:rowOff>166956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199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151733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28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83275</xdr:rowOff>
    </xdr:from>
    <xdr:to>
      <xdr:col>19</xdr:col>
      <xdr:colOff>38100</xdr:colOff>
      <xdr:row>19</xdr:row>
      <xdr:rowOff>13425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21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169652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3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119367</xdr:rowOff>
    </xdr:from>
    <xdr:to>
      <xdr:col>15</xdr:col>
      <xdr:colOff>101600</xdr:colOff>
      <xdr:row>19</xdr:row>
      <xdr:rowOff>49517</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2530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34294</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339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78896</xdr:rowOff>
    </xdr:from>
    <xdr:to>
      <xdr:col>29</xdr:col>
      <xdr:colOff>127000</xdr:colOff>
      <xdr:row>36</xdr:row>
      <xdr:rowOff>153165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7032146"/>
          <a:ext cx="647700" cy="74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63672</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7016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153165</xdr:rowOff>
    </xdr:from>
    <xdr:to>
      <xdr:col>26</xdr:col>
      <xdr:colOff>50800</xdr:colOff>
      <xdr:row>36</xdr:row>
      <xdr:rowOff>157842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7106415"/>
          <a:ext cx="698500" cy="46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177102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678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123832</xdr:rowOff>
    </xdr:from>
    <xdr:to>
      <xdr:col>22</xdr:col>
      <xdr:colOff>114300</xdr:colOff>
      <xdr:row>36</xdr:row>
      <xdr:rowOff>157842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3606800" y="7077082"/>
          <a:ext cx="698500" cy="34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202144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681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111834</xdr:rowOff>
    </xdr:from>
    <xdr:to>
      <xdr:col>18</xdr:col>
      <xdr:colOff>177800</xdr:colOff>
      <xdr:row>36</xdr:row>
      <xdr:rowOff>123832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2908300" y="7065084"/>
          <a:ext cx="698500" cy="119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167404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712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28096</xdr:rowOff>
    </xdr:from>
    <xdr:to>
      <xdr:col>29</xdr:col>
      <xdr:colOff>177800</xdr:colOff>
      <xdr:row>36</xdr:row>
      <xdr:rowOff>129696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9813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216073</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826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102365</xdr:rowOff>
    </xdr:from>
    <xdr:to>
      <xdr:col>26</xdr:col>
      <xdr:colOff>101600</xdr:colOff>
      <xdr:row>37</xdr:row>
      <xdr:rowOff>32515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7055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17292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7141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107042</xdr:rowOff>
    </xdr:from>
    <xdr:to>
      <xdr:col>22</xdr:col>
      <xdr:colOff>165100</xdr:colOff>
      <xdr:row>37</xdr:row>
      <xdr:rowOff>37192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7060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21969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71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73032</xdr:rowOff>
    </xdr:from>
    <xdr:to>
      <xdr:col>19</xdr:col>
      <xdr:colOff>38100</xdr:colOff>
      <xdr:row>37</xdr:row>
      <xdr:rowOff>3182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7026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184809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95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61034</xdr:rowOff>
    </xdr:from>
    <xdr:to>
      <xdr:col>15</xdr:col>
      <xdr:colOff>101600</xdr:colOff>
      <xdr:row>36</xdr:row>
      <xdr:rowOff>162634</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14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172811</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678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4,013
3,987
215.93
4,967,158
4,756,249
128,633
2,497,860
4,173,911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113519</xdr:rowOff>
    </xdr:from>
    <xdr:to>
      <xdr:col>24</xdr:col>
      <xdr:colOff>63500</xdr:colOff>
      <xdr:row>38</xdr:row>
      <xdr:rowOff>50340</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457169"/>
          <a:ext cx="838200" cy="10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50340</xdr:rowOff>
    </xdr:from>
    <xdr:to>
      <xdr:col>19</xdr:col>
      <xdr:colOff>177800</xdr:colOff>
      <xdr:row>38</xdr:row>
      <xdr:rowOff>61718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565440"/>
          <a:ext cx="889000" cy="11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101858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274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61718</xdr:rowOff>
    </xdr:from>
    <xdr:to>
      <xdr:col>15</xdr:col>
      <xdr:colOff>50800</xdr:colOff>
      <xdr:row>38</xdr:row>
      <xdr:rowOff>67808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7681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113856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286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67808</xdr:rowOff>
    </xdr:from>
    <xdr:to>
      <xdr:col>10</xdr:col>
      <xdr:colOff>114300</xdr:colOff>
      <xdr:row>38</xdr:row>
      <xdr:rowOff>111023</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82908"/>
          <a:ext cx="889000" cy="43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129407</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301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140749</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312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62719</xdr:rowOff>
    </xdr:from>
    <xdr:to>
      <xdr:col>24</xdr:col>
      <xdr:colOff>114300</xdr:colOff>
      <xdr:row>37</xdr:row>
      <xdr:rowOff>164319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406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85596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2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170990</xdr:rowOff>
    </xdr:from>
    <xdr:to>
      <xdr:col>20</xdr:col>
      <xdr:colOff>38100</xdr:colOff>
      <xdr:row>38</xdr:row>
      <xdr:rowOff>101140</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51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92267</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607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10918</xdr:rowOff>
    </xdr:from>
    <xdr:to>
      <xdr:col>15</xdr:col>
      <xdr:colOff>101600</xdr:colOff>
      <xdr:row>38</xdr:row>
      <xdr:rowOff>112518</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52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103645</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618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17008</xdr:rowOff>
    </xdr:from>
    <xdr:to>
      <xdr:col>10</xdr:col>
      <xdr:colOff>165100</xdr:colOff>
      <xdr:row>38</xdr:row>
      <xdr:rowOff>118608</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53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109735</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62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60223</xdr:rowOff>
    </xdr:from>
    <xdr:to>
      <xdr:col>6</xdr:col>
      <xdr:colOff>38100</xdr:colOff>
      <xdr:row>38</xdr:row>
      <xdr:rowOff>161823</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5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152950</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668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48903</xdr:rowOff>
    </xdr:from>
    <xdr:to>
      <xdr:col>24</xdr:col>
      <xdr:colOff>63500</xdr:colOff>
      <xdr:row>58</xdr:row>
      <xdr:rowOff>53560</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993003"/>
          <a:ext cx="838200" cy="4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82918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684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53560</xdr:rowOff>
    </xdr:from>
    <xdr:to>
      <xdr:col>19</xdr:col>
      <xdr:colOff>177800</xdr:colOff>
      <xdr:row>58</xdr:row>
      <xdr:rowOff>70730</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97660"/>
          <a:ext cx="889000" cy="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70730</xdr:rowOff>
    </xdr:from>
    <xdr:to>
      <xdr:col>15</xdr:col>
      <xdr:colOff>50800</xdr:colOff>
      <xdr:row>58</xdr:row>
      <xdr:rowOff>83164</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2019300" y="10014830"/>
          <a:ext cx="889000" cy="1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69611</xdr:rowOff>
    </xdr:from>
    <xdr:to>
      <xdr:col>10</xdr:col>
      <xdr:colOff>114300</xdr:colOff>
      <xdr:row>58</xdr:row>
      <xdr:rowOff>83164</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10013711"/>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44432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645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58391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659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169553</xdr:rowOff>
    </xdr:from>
    <xdr:to>
      <xdr:col>24</xdr:col>
      <xdr:colOff>114300</xdr:colOff>
      <xdr:row>58</xdr:row>
      <xdr:rowOff>99703</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94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84480</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85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2760</xdr:rowOff>
    </xdr:from>
    <xdr:to>
      <xdr:col>20</xdr:col>
      <xdr:colOff>38100</xdr:colOff>
      <xdr:row>58</xdr:row>
      <xdr:rowOff>104360</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94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95487</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10039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19930</xdr:rowOff>
    </xdr:from>
    <xdr:to>
      <xdr:col>15</xdr:col>
      <xdr:colOff>101600</xdr:colOff>
      <xdr:row>58</xdr:row>
      <xdr:rowOff>121530</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96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112657</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10056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32364</xdr:rowOff>
    </xdr:from>
    <xdr:to>
      <xdr:col>10</xdr:col>
      <xdr:colOff>165100</xdr:colOff>
      <xdr:row>58</xdr:row>
      <xdr:rowOff>133964</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97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125091</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10069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96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111538</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10055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56274</xdr:rowOff>
    </xdr:from>
    <xdr:to>
      <xdr:col>24</xdr:col>
      <xdr:colOff>63500</xdr:colOff>
      <xdr:row>78</xdr:row>
      <xdr:rowOff>99809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429374"/>
          <a:ext cx="8382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99809</xdr:rowOff>
    </xdr:from>
    <xdr:to>
      <xdr:col>19</xdr:col>
      <xdr:colOff>177800</xdr:colOff>
      <xdr:row>78</xdr:row>
      <xdr:rowOff>113779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908300" y="13472909"/>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43794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113779</xdr:rowOff>
    </xdr:from>
    <xdr:to>
      <xdr:col>15</xdr:col>
      <xdr:colOff>50800</xdr:colOff>
      <xdr:row>78</xdr:row>
      <xdr:rowOff>138264</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2019300" y="13486879"/>
          <a:ext cx="8890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18826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129451</xdr:rowOff>
    </xdr:from>
    <xdr:to>
      <xdr:col>10</xdr:col>
      <xdr:colOff>114300</xdr:colOff>
      <xdr:row>78</xdr:row>
      <xdr:rowOff>138264</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502551"/>
          <a:ext cx="889000" cy="8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159402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35323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065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5474</xdr:rowOff>
    </xdr:from>
    <xdr:to>
      <xdr:col>24</xdr:col>
      <xdr:colOff>114300</xdr:colOff>
      <xdr:row>78</xdr:row>
      <xdr:rowOff>107074</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3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155351</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3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49009</xdr:rowOff>
    </xdr:from>
    <xdr:to>
      <xdr:col>20</xdr:col>
      <xdr:colOff>38100</xdr:colOff>
      <xdr:row>78</xdr:row>
      <xdr:rowOff>150609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141736</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62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62979</xdr:rowOff>
    </xdr:from>
    <xdr:to>
      <xdr:col>15</xdr:col>
      <xdr:colOff>101600</xdr:colOff>
      <xdr:row>78</xdr:row>
      <xdr:rowOff>164579</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4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155706</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73428" y="1352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87464</xdr:rowOff>
    </xdr:from>
    <xdr:to>
      <xdr:col>10</xdr:col>
      <xdr:colOff>165100</xdr:colOff>
      <xdr:row>79</xdr:row>
      <xdr:rowOff>17614</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4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8741</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84428" y="1355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78651</xdr:rowOff>
    </xdr:from>
    <xdr:to>
      <xdr:col>6</xdr:col>
      <xdr:colOff>38100</xdr:colOff>
      <xdr:row>79</xdr:row>
      <xdr:rowOff>8801</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45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171378</xdr:rowOff>
    </xdr:from>
    <xdr:ext cx="469744"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95428" y="13544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119431</xdr:rowOff>
    </xdr:from>
    <xdr:to>
      <xdr:col>24</xdr:col>
      <xdr:colOff>63500</xdr:colOff>
      <xdr:row>97</xdr:row>
      <xdr:rowOff>27139</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3797300" y="16578631"/>
          <a:ext cx="838200" cy="79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119431</xdr:rowOff>
    </xdr:from>
    <xdr:to>
      <xdr:col>19</xdr:col>
      <xdr:colOff>177800</xdr:colOff>
      <xdr:row>96</xdr:row>
      <xdr:rowOff>142317</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78631"/>
          <a:ext cx="889000" cy="22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104242</xdr:rowOff>
    </xdr:from>
    <xdr:to>
      <xdr:col>15</xdr:col>
      <xdr:colOff>50800</xdr:colOff>
      <xdr:row>96</xdr:row>
      <xdr:rowOff>142317</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a:off x="2019300" y="16563442"/>
          <a:ext cx="889000" cy="38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25455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656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88176</xdr:rowOff>
    </xdr:from>
    <xdr:to>
      <xdr:col>10</xdr:col>
      <xdr:colOff>114300</xdr:colOff>
      <xdr:row>96</xdr:row>
      <xdr:rowOff>104242</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547376"/>
          <a:ext cx="889000" cy="1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6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150753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60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147789</xdr:rowOff>
    </xdr:from>
    <xdr:to>
      <xdr:col>24</xdr:col>
      <xdr:colOff>114300</xdr:colOff>
      <xdr:row>97</xdr:row>
      <xdr:rowOff>77939</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06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126216</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58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68631</xdr:rowOff>
    </xdr:from>
    <xdr:to>
      <xdr:col>20</xdr:col>
      <xdr:colOff>38100</xdr:colOff>
      <xdr:row>96</xdr:row>
      <xdr:rowOff>170231</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5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161358</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6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91517</xdr:rowOff>
    </xdr:from>
    <xdr:to>
      <xdr:col>15</xdr:col>
      <xdr:colOff>101600</xdr:colOff>
      <xdr:row>97</xdr:row>
      <xdr:rowOff>21667</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55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38194</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2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53442</xdr:rowOff>
    </xdr:from>
    <xdr:to>
      <xdr:col>10</xdr:col>
      <xdr:colOff>165100</xdr:colOff>
      <xdr:row>96</xdr:row>
      <xdr:rowOff>155042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51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119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28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37376</xdr:rowOff>
    </xdr:from>
    <xdr:to>
      <xdr:col>6</xdr:col>
      <xdr:colOff>38100</xdr:colOff>
      <xdr:row>96</xdr:row>
      <xdr:rowOff>138976</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496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155503</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271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79676</xdr:rowOff>
    </xdr:from>
    <xdr:to>
      <xdr:col>55</xdr:col>
      <xdr:colOff>0</xdr:colOff>
      <xdr:row>39</xdr:row>
      <xdr:rowOff>97974</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5908976"/>
          <a:ext cx="838200" cy="87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102936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6103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67156</xdr:rowOff>
    </xdr:from>
    <xdr:to>
      <xdr:col>50</xdr:col>
      <xdr:colOff>114300</xdr:colOff>
      <xdr:row>39</xdr:row>
      <xdr:rowOff>97974</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753706"/>
          <a:ext cx="889000" cy="3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95586</xdr:rowOff>
    </xdr:from>
    <xdr:to>
      <xdr:col>45</xdr:col>
      <xdr:colOff>177800</xdr:colOff>
      <xdr:row>39</xdr:row>
      <xdr:rowOff>67156</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610686"/>
          <a:ext cx="889000" cy="14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95586</xdr:rowOff>
    </xdr:from>
    <xdr:to>
      <xdr:col>41</xdr:col>
      <xdr:colOff>50800</xdr:colOff>
      <xdr:row>39</xdr:row>
      <xdr:rowOff>20086</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610686"/>
          <a:ext cx="889000" cy="95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4593</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691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28876</xdr:rowOff>
    </xdr:from>
    <xdr:to>
      <xdr:col>55</xdr:col>
      <xdr:colOff>50800</xdr:colOff>
      <xdr:row>34</xdr:row>
      <xdr:rowOff>130476</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5858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51753</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5709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47174</xdr:rowOff>
    </xdr:from>
    <xdr:to>
      <xdr:col>50</xdr:col>
      <xdr:colOff>165100</xdr:colOff>
      <xdr:row>39</xdr:row>
      <xdr:rowOff>148774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73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139901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826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16356</xdr:rowOff>
    </xdr:from>
    <xdr:to>
      <xdr:col>46</xdr:col>
      <xdr:colOff>38100</xdr:colOff>
      <xdr:row>39</xdr:row>
      <xdr:rowOff>117956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702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109083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795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44786</xdr:rowOff>
    </xdr:from>
    <xdr:to>
      <xdr:col>41</xdr:col>
      <xdr:colOff>101600</xdr:colOff>
      <xdr:row>38</xdr:row>
      <xdr:rowOff>146386</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55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162914</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3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140736</xdr:rowOff>
    </xdr:from>
    <xdr:to>
      <xdr:col>36</xdr:col>
      <xdr:colOff>165100</xdr:colOff>
      <xdr:row>39</xdr:row>
      <xdr:rowOff>70886</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655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62013</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748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136345</xdr:rowOff>
    </xdr:from>
    <xdr:to>
      <xdr:col>55</xdr:col>
      <xdr:colOff>0</xdr:colOff>
      <xdr:row>58</xdr:row>
      <xdr:rowOff>156177</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080445"/>
          <a:ext cx="838200" cy="1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136345</xdr:rowOff>
    </xdr:from>
    <xdr:to>
      <xdr:col>50</xdr:col>
      <xdr:colOff>114300</xdr:colOff>
      <xdr:row>58</xdr:row>
      <xdr:rowOff>152040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8750300" y="10080445"/>
          <a:ext cx="889000" cy="15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152040</xdr:rowOff>
    </xdr:from>
    <xdr:to>
      <xdr:col>45</xdr:col>
      <xdr:colOff>177800</xdr:colOff>
      <xdr:row>58</xdr:row>
      <xdr:rowOff>154480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10096140"/>
          <a:ext cx="889000" cy="2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154480</xdr:rowOff>
    </xdr:from>
    <xdr:to>
      <xdr:col>41</xdr:col>
      <xdr:colOff>50800</xdr:colOff>
      <xdr:row>58</xdr:row>
      <xdr:rowOff>158511</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10098580"/>
          <a:ext cx="889000" cy="4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105377</xdr:rowOff>
    </xdr:from>
    <xdr:to>
      <xdr:col>55</xdr:col>
      <xdr:colOff>50800</xdr:colOff>
      <xdr:row>59</xdr:row>
      <xdr:rowOff>35527</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4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85545</xdr:rowOff>
    </xdr:from>
    <xdr:to>
      <xdr:col>50</xdr:col>
      <xdr:colOff>165100</xdr:colOff>
      <xdr:row>59</xdr:row>
      <xdr:rowOff>15695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29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6822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2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101240</xdr:rowOff>
    </xdr:from>
    <xdr:to>
      <xdr:col>46</xdr:col>
      <xdr:colOff>38100</xdr:colOff>
      <xdr:row>59</xdr:row>
      <xdr:rowOff>31390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4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22517</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138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103680</xdr:rowOff>
    </xdr:from>
    <xdr:to>
      <xdr:col>41</xdr:col>
      <xdr:colOff>101600</xdr:colOff>
      <xdr:row>59</xdr:row>
      <xdr:rowOff>33830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4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24957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40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107711</xdr:rowOff>
    </xdr:from>
    <xdr:to>
      <xdr:col>36</xdr:col>
      <xdr:colOff>165100</xdr:colOff>
      <xdr:row>59</xdr:row>
      <xdr:rowOff>37861</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5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28988</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44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129570</xdr:rowOff>
    </xdr:from>
    <xdr:to>
      <xdr:col>55</xdr:col>
      <xdr:colOff>0</xdr:colOff>
      <xdr:row>78</xdr:row>
      <xdr:rowOff>132621</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02670"/>
          <a:ext cx="838200" cy="3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129570</xdr:rowOff>
    </xdr:from>
    <xdr:to>
      <xdr:col>50</xdr:col>
      <xdr:colOff>114300</xdr:colOff>
      <xdr:row>78</xdr:row>
      <xdr:rowOff>153747</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8750300" y="13502670"/>
          <a:ext cx="889000" cy="24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153747</xdr:rowOff>
    </xdr:from>
    <xdr:to>
      <xdr:col>45</xdr:col>
      <xdr:colOff>177800</xdr:colOff>
      <xdr:row>79</xdr:row>
      <xdr:rowOff>4468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26847"/>
          <a:ext cx="889000" cy="2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10174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140849</xdr:rowOff>
    </xdr:from>
    <xdr:to>
      <xdr:col>41</xdr:col>
      <xdr:colOff>50800</xdr:colOff>
      <xdr:row>79</xdr:row>
      <xdr:rowOff>4468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13949"/>
          <a:ext cx="889000" cy="35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81821</xdr:rowOff>
    </xdr:from>
    <xdr:to>
      <xdr:col>55</xdr:col>
      <xdr:colOff>50800</xdr:colOff>
      <xdr:row>79</xdr:row>
      <xdr:rowOff>11971</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5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170104</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78770</xdr:rowOff>
    </xdr:from>
    <xdr:to>
      <xdr:col>50</xdr:col>
      <xdr:colOff>165100</xdr:colOff>
      <xdr:row>79</xdr:row>
      <xdr:rowOff>8920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5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47</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44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102947</xdr:rowOff>
    </xdr:from>
    <xdr:to>
      <xdr:col>46</xdr:col>
      <xdr:colOff>38100</xdr:colOff>
      <xdr:row>79</xdr:row>
      <xdr:rowOff>33097</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7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24224</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6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125118</xdr:rowOff>
    </xdr:from>
    <xdr:to>
      <xdr:col>41</xdr:col>
      <xdr:colOff>101600</xdr:colOff>
      <xdr:row>79</xdr:row>
      <xdr:rowOff>55268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98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46395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590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90049</xdr:rowOff>
    </xdr:from>
    <xdr:to>
      <xdr:col>36</xdr:col>
      <xdr:colOff>165100</xdr:colOff>
      <xdr:row>79</xdr:row>
      <xdr:rowOff>20199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6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11326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5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629</xdr:rowOff>
    </xdr:from>
    <xdr:to>
      <xdr:col>55</xdr:col>
      <xdr:colOff>0</xdr:colOff>
      <xdr:row>98</xdr:row>
      <xdr:rowOff>47385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02729"/>
          <a:ext cx="838200" cy="46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629</xdr:rowOff>
    </xdr:from>
    <xdr:to>
      <xdr:col>50</xdr:col>
      <xdr:colOff>114300</xdr:colOff>
      <xdr:row>98</xdr:row>
      <xdr:rowOff>28595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802729"/>
          <a:ext cx="889000" cy="2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28595</xdr:rowOff>
    </xdr:from>
    <xdr:to>
      <xdr:col>45</xdr:col>
      <xdr:colOff>177800</xdr:colOff>
      <xdr:row>98</xdr:row>
      <xdr:rowOff>52488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flipV="1">
          <a:off x="7861300" y="16830695"/>
          <a:ext cx="889000" cy="23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52488</xdr:rowOff>
    </xdr:from>
    <xdr:to>
      <xdr:col>41</xdr:col>
      <xdr:colOff>50800</xdr:colOff>
      <xdr:row>98</xdr:row>
      <xdr:rowOff>56829</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854588"/>
          <a:ext cx="889000" cy="4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72834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532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168035</xdr:rowOff>
    </xdr:from>
    <xdr:to>
      <xdr:col>55</xdr:col>
      <xdr:colOff>50800</xdr:colOff>
      <xdr:row>98</xdr:row>
      <xdr:rowOff>98185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9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93254</xdr:rowOff>
    </xdr:from>
    <xdr:ext cx="599010"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23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121279</xdr:rowOff>
    </xdr:from>
    <xdr:to>
      <xdr:col>50</xdr:col>
      <xdr:colOff>165100</xdr:colOff>
      <xdr:row>98</xdr:row>
      <xdr:rowOff>51429</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51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42556</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39795" y="1684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149245</xdr:rowOff>
    </xdr:from>
    <xdr:to>
      <xdr:col>46</xdr:col>
      <xdr:colOff>38100</xdr:colOff>
      <xdr:row>98</xdr:row>
      <xdr:rowOff>79395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7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70522</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50795" y="16872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1688</xdr:rowOff>
    </xdr:from>
    <xdr:to>
      <xdr:col>41</xdr:col>
      <xdr:colOff>101600</xdr:colOff>
      <xdr:row>98</xdr:row>
      <xdr:rowOff>103288</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80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94415</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96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6029</xdr:rowOff>
    </xdr:from>
    <xdr:to>
      <xdr:col>36</xdr:col>
      <xdr:colOff>165100</xdr:colOff>
      <xdr:row>98</xdr:row>
      <xdr:rowOff>107629</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808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98756</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90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30557</xdr:rowOff>
    </xdr:from>
    <xdr:to>
      <xdr:col>85</xdr:col>
      <xdr:colOff>127000</xdr:colOff>
      <xdr:row>39</xdr:row>
      <xdr:rowOff>40859</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17107"/>
          <a:ext cx="838200" cy="1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7613</xdr:rowOff>
    </xdr:from>
    <xdr:to>
      <xdr:col>81</xdr:col>
      <xdr:colOff>50800</xdr:colOff>
      <xdr:row>39</xdr:row>
      <xdr:rowOff>40859</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4592300" y="6694163"/>
          <a:ext cx="889000" cy="3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159658</xdr:rowOff>
    </xdr:from>
    <xdr:to>
      <xdr:col>76</xdr:col>
      <xdr:colOff>114300</xdr:colOff>
      <xdr:row>39</xdr:row>
      <xdr:rowOff>7613</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6747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62885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74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157060</xdr:rowOff>
    </xdr:from>
    <xdr:to>
      <xdr:col>71</xdr:col>
      <xdr:colOff>177800</xdr:colOff>
      <xdr:row>38</xdr:row>
      <xdr:rowOff>159658</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672160"/>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65319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751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69693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756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151207</xdr:rowOff>
    </xdr:from>
    <xdr:to>
      <xdr:col>85</xdr:col>
      <xdr:colOff>177800</xdr:colOff>
      <xdr:row>39</xdr:row>
      <xdr:rowOff>81357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66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83158</xdr:rowOff>
    </xdr:from>
    <xdr:ext cx="469744"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161509</xdr:rowOff>
    </xdr:from>
    <xdr:to>
      <xdr:col>81</xdr:col>
      <xdr:colOff>101600</xdr:colOff>
      <xdr:row>39</xdr:row>
      <xdr:rowOff>91659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82786</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46428" y="676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128263</xdr:rowOff>
    </xdr:from>
    <xdr:to>
      <xdr:col>76</xdr:col>
      <xdr:colOff>165100</xdr:colOff>
      <xdr:row>39</xdr:row>
      <xdr:rowOff>58413</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74940</xdr:rowOff>
    </xdr:from>
    <xdr:ext cx="534377"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325111" y="64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108858</xdr:rowOff>
    </xdr:from>
    <xdr:to>
      <xdr:col>72</xdr:col>
      <xdr:colOff>38100</xdr:colOff>
      <xdr:row>39</xdr:row>
      <xdr:rowOff>39008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2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55536</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436111" y="639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106260</xdr:rowOff>
    </xdr:from>
    <xdr:to>
      <xdr:col>67</xdr:col>
      <xdr:colOff>101600</xdr:colOff>
      <xdr:row>39</xdr:row>
      <xdr:rowOff>36410</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2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52937</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47111" y="6396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69993</xdr:rowOff>
    </xdr:from>
    <xdr:to>
      <xdr:col>85</xdr:col>
      <xdr:colOff>127000</xdr:colOff>
      <xdr:row>77</xdr:row>
      <xdr:rowOff>77650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271643"/>
          <a:ext cx="8382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032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77650</xdr:rowOff>
    </xdr:from>
    <xdr:to>
      <xdr:col>81</xdr:col>
      <xdr:colOff>50800</xdr:colOff>
      <xdr:row>77</xdr:row>
      <xdr:rowOff>84770</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279300"/>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115975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56361</xdr:rowOff>
    </xdr:from>
    <xdr:to>
      <xdr:col>76</xdr:col>
      <xdr:colOff>114300</xdr:colOff>
      <xdr:row>77</xdr:row>
      <xdr:rowOff>84770</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3258011"/>
          <a:ext cx="889000" cy="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134847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56361</xdr:rowOff>
    </xdr:from>
    <xdr:to>
      <xdr:col>71</xdr:col>
      <xdr:colOff>177800</xdr:colOff>
      <xdr:row>77</xdr:row>
      <xdr:rowOff>77315</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258011"/>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134872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2993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19193</xdr:rowOff>
    </xdr:from>
    <xdr:to>
      <xdr:col>85</xdr:col>
      <xdr:colOff>177800</xdr:colOff>
      <xdr:row>77</xdr:row>
      <xdr:rowOff>120793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32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169070</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3199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26850</xdr:rowOff>
    </xdr:from>
    <xdr:to>
      <xdr:col>81</xdr:col>
      <xdr:colOff>101600</xdr:colOff>
      <xdr:row>77</xdr:row>
      <xdr:rowOff>128450</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2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119577</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32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33970</xdr:rowOff>
    </xdr:from>
    <xdr:to>
      <xdr:col>76</xdr:col>
      <xdr:colOff>165100</xdr:colOff>
      <xdr:row>77</xdr:row>
      <xdr:rowOff>135570</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2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126697</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325111" y="1332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5561</xdr:rowOff>
    </xdr:from>
    <xdr:to>
      <xdr:col>72</xdr:col>
      <xdr:colOff>38100</xdr:colOff>
      <xdr:row>77</xdr:row>
      <xdr:rowOff>107161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2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123688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8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26515</xdr:rowOff>
    </xdr:from>
    <xdr:to>
      <xdr:col>67</xdr:col>
      <xdr:colOff>101600</xdr:colOff>
      <xdr:row>77</xdr:row>
      <xdr:rowOff>128115</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228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119242</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3320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160400</xdr:rowOff>
    </xdr:from>
    <xdr:to>
      <xdr:col>85</xdr:col>
      <xdr:colOff>127000</xdr:colOff>
      <xdr:row>98</xdr:row>
      <xdr:rowOff>167870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62500"/>
          <a:ext cx="8382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138295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597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167870</xdr:rowOff>
    </xdr:from>
    <xdr:to>
      <xdr:col>81</xdr:col>
      <xdr:colOff>50800</xdr:colOff>
      <xdr:row>99</xdr:row>
      <xdr:rowOff>33429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969970"/>
          <a:ext cx="889000" cy="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5097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22527</xdr:rowOff>
    </xdr:from>
    <xdr:to>
      <xdr:col>76</xdr:col>
      <xdr:colOff>114300</xdr:colOff>
      <xdr:row>99</xdr:row>
      <xdr:rowOff>33429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a:off x="13703300" y="16996077"/>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105525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162544</xdr:rowOff>
    </xdr:from>
    <xdr:to>
      <xdr:col>71</xdr:col>
      <xdr:colOff>177800</xdr:colOff>
      <xdr:row>99</xdr:row>
      <xdr:rowOff>22527</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64644"/>
          <a:ext cx="889000" cy="31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160520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61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109600</xdr:rowOff>
    </xdr:from>
    <xdr:to>
      <xdr:col>85</xdr:col>
      <xdr:colOff>177800</xdr:colOff>
      <xdr:row>99</xdr:row>
      <xdr:rowOff>39750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24527</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2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117070</xdr:rowOff>
    </xdr:from>
    <xdr:to>
      <xdr:col>81</xdr:col>
      <xdr:colOff>101600</xdr:colOff>
      <xdr:row>99</xdr:row>
      <xdr:rowOff>47220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38347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154079</xdr:rowOff>
    </xdr:from>
    <xdr:to>
      <xdr:col>76</xdr:col>
      <xdr:colOff>165100</xdr:colOff>
      <xdr:row>99</xdr:row>
      <xdr:rowOff>84229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95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75356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57428" y="1704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143177</xdr:rowOff>
    </xdr:from>
    <xdr:to>
      <xdr:col>72</xdr:col>
      <xdr:colOff>38100</xdr:colOff>
      <xdr:row>99</xdr:row>
      <xdr:rowOff>73327</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64454</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3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111744</xdr:rowOff>
    </xdr:from>
    <xdr:to>
      <xdr:col>67</xdr:col>
      <xdr:colOff>101600</xdr:colOff>
      <xdr:row>99</xdr:row>
      <xdr:rowOff>41894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91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33021</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700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134017</xdr:rowOff>
    </xdr:from>
    <xdr:to>
      <xdr:col>116</xdr:col>
      <xdr:colOff>63500</xdr:colOff>
      <xdr:row>58</xdr:row>
      <xdr:rowOff>136647</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078117"/>
          <a:ext cx="838200" cy="2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136647</xdr:rowOff>
    </xdr:from>
    <xdr:to>
      <xdr:col>111</xdr:col>
      <xdr:colOff>177800</xdr:colOff>
      <xdr:row>58</xdr:row>
      <xdr:rowOff>138133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080747"/>
          <a:ext cx="889000" cy="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138133</xdr:rowOff>
    </xdr:from>
    <xdr:to>
      <xdr:col>107</xdr:col>
      <xdr:colOff>50800</xdr:colOff>
      <xdr:row>58</xdr:row>
      <xdr:rowOff>140990</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082233"/>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140990</xdr:rowOff>
    </xdr:from>
    <xdr:to>
      <xdr:col>102</xdr:col>
      <xdr:colOff>114300</xdr:colOff>
      <xdr:row>58</xdr:row>
      <xdr:rowOff>144403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085090"/>
          <a:ext cx="889000" cy="3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49219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10164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83217</xdr:rowOff>
    </xdr:from>
    <xdr:to>
      <xdr:col>116</xdr:col>
      <xdr:colOff>114300</xdr:colOff>
      <xdr:row>59</xdr:row>
      <xdr:rowOff>13367</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027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61644</xdr:rowOff>
    </xdr:from>
    <xdr:ext cx="469744"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05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85847</xdr:rowOff>
    </xdr:from>
    <xdr:to>
      <xdr:col>112</xdr:col>
      <xdr:colOff>38100</xdr:colOff>
      <xdr:row>59</xdr:row>
      <xdr:rowOff>15997</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029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7124</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088428" y="10122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87333</xdr:rowOff>
    </xdr:from>
    <xdr:to>
      <xdr:col>107</xdr:col>
      <xdr:colOff>101600</xdr:colOff>
      <xdr:row>59</xdr:row>
      <xdr:rowOff>17483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031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8610</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199428" y="10124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90190</xdr:rowOff>
    </xdr:from>
    <xdr:to>
      <xdr:col>102</xdr:col>
      <xdr:colOff>165100</xdr:colOff>
      <xdr:row>59</xdr:row>
      <xdr:rowOff>20340</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03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11467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10428" y="1012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93603</xdr:rowOff>
    </xdr:from>
    <xdr:to>
      <xdr:col>98</xdr:col>
      <xdr:colOff>38100</xdr:colOff>
      <xdr:row>59</xdr:row>
      <xdr:rowOff>23753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037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40280</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21428" y="981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12809</xdr:rowOff>
    </xdr:from>
    <xdr:to>
      <xdr:col>116</xdr:col>
      <xdr:colOff>63500</xdr:colOff>
      <xdr:row>76</xdr:row>
      <xdr:rowOff>42394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43009"/>
          <a:ext cx="838200" cy="29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11094</xdr:rowOff>
    </xdr:from>
    <xdr:to>
      <xdr:col>111</xdr:col>
      <xdr:colOff>177800</xdr:colOff>
      <xdr:row>76</xdr:row>
      <xdr:rowOff>42394</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0434300" y="13041294"/>
          <a:ext cx="889000" cy="3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3381</xdr:rowOff>
    </xdr:from>
    <xdr:to>
      <xdr:col>107</xdr:col>
      <xdr:colOff>50800</xdr:colOff>
      <xdr:row>76</xdr:row>
      <xdr:rowOff>11094</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3033581"/>
          <a:ext cx="889000" cy="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977</xdr:rowOff>
    </xdr:from>
    <xdr:to>
      <xdr:col>102</xdr:col>
      <xdr:colOff>114300</xdr:colOff>
      <xdr:row>76</xdr:row>
      <xdr:rowOff>3381</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656300" y="13031177"/>
          <a:ext cx="889000" cy="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133459</xdr:rowOff>
    </xdr:from>
    <xdr:to>
      <xdr:col>116</xdr:col>
      <xdr:colOff>114300</xdr:colOff>
      <xdr:row>76</xdr:row>
      <xdr:rowOff>63609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992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111886</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7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163044</xdr:rowOff>
    </xdr:from>
    <xdr:to>
      <xdr:col>112</xdr:col>
      <xdr:colOff>38100</xdr:colOff>
      <xdr:row>76</xdr:row>
      <xdr:rowOff>93194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2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84321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1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131744</xdr:rowOff>
    </xdr:from>
    <xdr:to>
      <xdr:col>107</xdr:col>
      <xdr:colOff>101600</xdr:colOff>
      <xdr:row>76</xdr:row>
      <xdr:rowOff>61894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90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53021</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3083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124031</xdr:rowOff>
    </xdr:from>
    <xdr:to>
      <xdr:col>102</xdr:col>
      <xdr:colOff>165100</xdr:colOff>
      <xdr:row>76</xdr:row>
      <xdr:rowOff>54181</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82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45308</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3075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121627</xdr:rowOff>
    </xdr:from>
    <xdr:to>
      <xdr:col>98</xdr:col>
      <xdr:colOff>38100</xdr:colOff>
      <xdr:row>76</xdr:row>
      <xdr:rowOff>51777</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80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42904</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3073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・歳出決算総額は、住民一人当たり</a:t>
          </a:r>
          <a:r>
            <a:rPr lang="en-US" altLang="ja-JP" sz="1100" baseline="0">
              <a:solidFill>
                <a:srgbClr val="FF0000"/>
              </a:solidFill>
              <a:effectLst/>
              <a:latin typeface="+mn-lt"/>
              <a:ea typeface="+mn-ea"/>
              <a:cs typeface="+mn-cs"/>
            </a:rPr>
            <a:t>1,185</a:t>
          </a:r>
          <a:r>
            <a:rPr lang="ja-JP" altLang="ja-JP" sz="1100" baseline="0">
              <a:solidFill>
                <a:schemeClr val="dk1"/>
              </a:solidFill>
              <a:effectLst/>
              <a:latin typeface="+mn-lt"/>
              <a:ea typeface="+mn-ea"/>
              <a:cs typeface="+mn-cs"/>
            </a:rPr>
            <a:t>千円と</a:t>
          </a:r>
          <a:r>
            <a:rPr lang="ja-JP" altLang="en-US" sz="1100" baseline="0">
              <a:solidFill>
                <a:schemeClr val="dk1"/>
              </a:solidFill>
              <a:effectLst/>
              <a:latin typeface="+mn-lt"/>
              <a:ea typeface="+mn-ea"/>
              <a:cs typeface="+mn-cs"/>
            </a:rPr>
            <a:t>昨年度からさらに上昇してい</a:t>
          </a:r>
          <a:r>
            <a:rPr lang="ja-JP" altLang="ja-JP" sz="1100" baseline="0">
              <a:solidFill>
                <a:schemeClr val="dk1"/>
              </a:solidFill>
              <a:effectLst/>
              <a:latin typeface="+mn-lt"/>
              <a:ea typeface="+mn-ea"/>
              <a:cs typeface="+mn-cs"/>
            </a:rPr>
            <a:t>る。主な構成項目である人件費は、住民一人当た</a:t>
          </a:r>
          <a:r>
            <a:rPr lang="en-US" altLang="ja-JP" sz="1100" baseline="0">
              <a:solidFill>
                <a:schemeClr val="dk1"/>
              </a:solidFill>
              <a:effectLst/>
              <a:latin typeface="+mn-lt"/>
              <a:ea typeface="+mn-ea"/>
              <a:cs typeface="+mn-cs"/>
            </a:rPr>
            <a:t>200</a:t>
          </a:r>
          <a:r>
            <a:rPr lang="ja-JP" altLang="ja-JP" sz="1100" baseline="0">
              <a:solidFill>
                <a:schemeClr val="dk1"/>
              </a:solidFill>
              <a:effectLst/>
              <a:latin typeface="+mn-lt"/>
              <a:ea typeface="+mn-ea"/>
              <a:cs typeface="+mn-cs"/>
            </a:rPr>
            <a:t>千円となっており、平成</a:t>
          </a:r>
          <a:r>
            <a:rPr lang="en-US" altLang="ja-JP" sz="1100" baseline="0">
              <a:solidFill>
                <a:schemeClr val="dk1"/>
              </a:solidFill>
              <a:effectLst/>
              <a:latin typeface="+mn-lt"/>
              <a:ea typeface="+mn-ea"/>
              <a:cs typeface="+mn-cs"/>
            </a:rPr>
            <a:t>24</a:t>
          </a:r>
          <a:r>
            <a:rPr lang="ja-JP" altLang="ja-JP" sz="1100" baseline="0">
              <a:solidFill>
                <a:schemeClr val="dk1"/>
              </a:solidFill>
              <a:effectLst/>
              <a:latin typeface="+mn-lt"/>
              <a:ea typeface="+mn-ea"/>
              <a:cs typeface="+mn-cs"/>
            </a:rPr>
            <a:t>年度から</a:t>
          </a:r>
          <a:r>
            <a:rPr lang="en-US" altLang="ja-JP" sz="1100" baseline="0">
              <a:solidFill>
                <a:schemeClr val="dk1"/>
              </a:solidFill>
              <a:effectLst/>
              <a:latin typeface="+mn-lt"/>
              <a:ea typeface="+mn-ea"/>
              <a:cs typeface="+mn-cs"/>
            </a:rPr>
            <a:t>140</a:t>
          </a:r>
          <a:r>
            <a:rPr lang="ja-JP" altLang="ja-JP" sz="1100" baseline="0">
              <a:solidFill>
                <a:schemeClr val="dk1"/>
              </a:solidFill>
              <a:effectLst/>
              <a:latin typeface="+mn-lt"/>
              <a:ea typeface="+mn-ea"/>
              <a:cs typeface="+mn-cs"/>
            </a:rPr>
            <a:t>千円程度で推移してきたが上昇傾向にある。</a:t>
          </a:r>
          <a:endParaRPr lang="ja-JP" altLang="ja-JP" sz="1400">
            <a:effectLst/>
          </a:endParaRPr>
        </a:p>
        <a:p>
          <a:r>
            <a:rPr lang="ja-JP" altLang="ja-JP" sz="1100" baseline="0">
              <a:solidFill>
                <a:schemeClr val="dk1"/>
              </a:solidFill>
              <a:effectLst/>
              <a:latin typeface="+mn-lt"/>
              <a:ea typeface="+mn-ea"/>
              <a:cs typeface="+mn-cs"/>
            </a:rPr>
            <a:t>・補助費等は、木曽広域連合</a:t>
          </a:r>
          <a:r>
            <a:rPr lang="ja-JP" altLang="en-US" sz="1100" baseline="0">
              <a:solidFill>
                <a:schemeClr val="dk1"/>
              </a:solidFill>
              <a:effectLst/>
              <a:latin typeface="+mn-lt"/>
              <a:ea typeface="+mn-ea"/>
              <a:cs typeface="+mn-cs"/>
            </a:rPr>
            <a:t>の大型事業</a:t>
          </a:r>
          <a:r>
            <a:rPr lang="ja-JP" altLang="ja-JP" sz="1100" baseline="0">
              <a:solidFill>
                <a:schemeClr val="dk1"/>
              </a:solidFill>
              <a:effectLst/>
              <a:latin typeface="+mn-lt"/>
              <a:ea typeface="+mn-ea"/>
              <a:cs typeface="+mn-cs"/>
            </a:rPr>
            <a:t>に伴う負担金の</a:t>
          </a:r>
          <a:r>
            <a:rPr lang="ja-JP" altLang="en-US" sz="1100" baseline="0">
              <a:solidFill>
                <a:schemeClr val="dk1"/>
              </a:solidFill>
              <a:effectLst/>
              <a:latin typeface="+mn-lt"/>
              <a:ea typeface="+mn-ea"/>
              <a:cs typeface="+mn-cs"/>
            </a:rPr>
            <a:t>増</a:t>
          </a:r>
          <a:r>
            <a:rPr lang="ja-JP" altLang="ja-JP" sz="1100" baseline="0">
              <a:solidFill>
                <a:schemeClr val="dk1"/>
              </a:solidFill>
              <a:effectLst/>
              <a:latin typeface="+mn-lt"/>
              <a:ea typeface="+mn-ea"/>
              <a:cs typeface="+mn-cs"/>
            </a:rPr>
            <a:t>額により住民一人当たり</a:t>
          </a:r>
          <a:r>
            <a:rPr lang="en-US" altLang="ja-JP" sz="1100" baseline="0">
              <a:solidFill>
                <a:schemeClr val="dk1"/>
              </a:solidFill>
              <a:effectLst/>
              <a:latin typeface="+mn-lt"/>
              <a:ea typeface="+mn-ea"/>
              <a:cs typeface="+mn-cs"/>
            </a:rPr>
            <a:t>368</a:t>
          </a:r>
          <a:r>
            <a:rPr lang="ja-JP" altLang="ja-JP" sz="1100" baseline="0">
              <a:solidFill>
                <a:schemeClr val="dk1"/>
              </a:solidFill>
              <a:effectLst/>
              <a:latin typeface="+mn-lt"/>
              <a:ea typeface="+mn-ea"/>
              <a:cs typeface="+mn-cs"/>
            </a:rPr>
            <a:t>千円となり、類似団体を</a:t>
          </a:r>
          <a:r>
            <a:rPr lang="ja-JP" altLang="en-US" sz="1100" baseline="0">
              <a:solidFill>
                <a:schemeClr val="dk1"/>
              </a:solidFill>
              <a:effectLst/>
              <a:latin typeface="+mn-lt"/>
              <a:ea typeface="+mn-ea"/>
              <a:cs typeface="+mn-cs"/>
            </a:rPr>
            <a:t>上</a:t>
          </a:r>
          <a:r>
            <a:rPr lang="ja-JP" altLang="ja-JP" sz="1100" baseline="0">
              <a:solidFill>
                <a:schemeClr val="dk1"/>
              </a:solidFill>
              <a:effectLst/>
              <a:latin typeface="+mn-lt"/>
              <a:ea typeface="+mn-ea"/>
              <a:cs typeface="+mn-cs"/>
            </a:rPr>
            <a:t>回</a:t>
          </a:r>
          <a:r>
            <a:rPr lang="ja-JP" altLang="en-US" sz="1100" baseline="0">
              <a:solidFill>
                <a:schemeClr val="dk1"/>
              </a:solidFill>
              <a:effectLst/>
              <a:latin typeface="+mn-lt"/>
              <a:ea typeface="+mn-ea"/>
              <a:cs typeface="+mn-cs"/>
            </a:rPr>
            <a:t>り、前年度より大きく増加している</a:t>
          </a:r>
          <a:endParaRPr lang="ja-JP" altLang="ja-JP" sz="1400">
            <a:effectLst/>
          </a:endParaRPr>
        </a:p>
        <a:p>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扶助費は、新型コロナウイルスの影響などで通院の回数が抑制され、一時的に減少したものと考えられる。</a:t>
          </a:r>
          <a:endParaRPr lang="en-US" altLang="ja-JP" sz="1100" baseline="0">
            <a:solidFill>
              <a:schemeClr val="dk1"/>
            </a:solidFill>
            <a:effectLst/>
            <a:latin typeface="+mn-lt"/>
            <a:ea typeface="+mn-ea"/>
            <a:cs typeface="+mn-cs"/>
          </a:endParaRPr>
        </a:p>
        <a:p>
          <a:r>
            <a:rPr lang="ja-JP" altLang="ja-JP" sz="1100" baseline="0">
              <a:solidFill>
                <a:schemeClr val="dk1"/>
              </a:solidFill>
              <a:effectLst/>
              <a:latin typeface="+mn-lt"/>
              <a:ea typeface="+mn-ea"/>
              <a:cs typeface="+mn-cs"/>
            </a:rPr>
            <a:t>・普通建設事業費は住民一人当たり</a:t>
          </a:r>
          <a:r>
            <a:rPr lang="en-US" altLang="ja-JP" sz="1100" baseline="0">
              <a:solidFill>
                <a:schemeClr val="dk1"/>
              </a:solidFill>
              <a:effectLst/>
              <a:latin typeface="+mn-lt"/>
              <a:ea typeface="+mn-ea"/>
              <a:cs typeface="+mn-cs"/>
            </a:rPr>
            <a:t>156</a:t>
          </a:r>
          <a:r>
            <a:rPr lang="ja-JP" altLang="ja-JP" sz="1100" baseline="0">
              <a:solidFill>
                <a:schemeClr val="dk1"/>
              </a:solidFill>
              <a:effectLst/>
              <a:latin typeface="+mn-lt"/>
              <a:ea typeface="+mn-ea"/>
              <a:cs typeface="+mn-cs"/>
            </a:rPr>
            <a:t>千円となっており、類似団体と比較して一人当たりコストは低い水準にあるものの、施設耐震化事業等により費用は増加傾向であり、住民の一人当たりコストも大きく上昇している。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4,013
3,987
215.93
4,967,158
4,756,249
128,633
2,497,860
4,173,911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6.6
26.6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89457</xdr:rowOff>
    </xdr:from>
    <xdr:to>
      <xdr:col>24</xdr:col>
      <xdr:colOff>63500</xdr:colOff>
      <xdr:row>38</xdr:row>
      <xdr:rowOff>92673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3797300" y="6604557"/>
          <a:ext cx="838200" cy="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145920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18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89457</xdr:rowOff>
    </xdr:from>
    <xdr:to>
      <xdr:col>19</xdr:col>
      <xdr:colOff>177800</xdr:colOff>
      <xdr:row>38</xdr:row>
      <xdr:rowOff>91270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604557"/>
          <a:ext cx="889000" cy="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60298</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23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91270</xdr:rowOff>
    </xdr:from>
    <xdr:to>
      <xdr:col>15</xdr:col>
      <xdr:colOff>50800</xdr:colOff>
      <xdr:row>38</xdr:row>
      <xdr:rowOff>93359</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606370"/>
          <a:ext cx="889000" cy="2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93359</xdr:rowOff>
    </xdr:from>
    <xdr:to>
      <xdr:col>10</xdr:col>
      <xdr:colOff>114300</xdr:colOff>
      <xdr:row>38</xdr:row>
      <xdr:rowOff>102014</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608459"/>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71892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2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41873</xdr:rowOff>
    </xdr:from>
    <xdr:to>
      <xdr:col>24</xdr:col>
      <xdr:colOff>114300</xdr:colOff>
      <xdr:row>38</xdr:row>
      <xdr:rowOff>143473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556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128250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47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38657</xdr:rowOff>
    </xdr:from>
    <xdr:to>
      <xdr:col>20</xdr:col>
      <xdr:colOff>38100</xdr:colOff>
      <xdr:row>38</xdr:row>
      <xdr:rowOff>140257</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55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131384</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646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40470</xdr:rowOff>
    </xdr:from>
    <xdr:to>
      <xdr:col>15</xdr:col>
      <xdr:colOff>101600</xdr:colOff>
      <xdr:row>38</xdr:row>
      <xdr:rowOff>142070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555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133197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648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42559</xdr:rowOff>
    </xdr:from>
    <xdr:to>
      <xdr:col>10</xdr:col>
      <xdr:colOff>165100</xdr:colOff>
      <xdr:row>38</xdr:row>
      <xdr:rowOff>144159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557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135286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650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51214</xdr:rowOff>
    </xdr:from>
    <xdr:to>
      <xdr:col>6</xdr:col>
      <xdr:colOff>38100</xdr:colOff>
      <xdr:row>38</xdr:row>
      <xdr:rowOff>152814</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143941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59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84348</xdr:rowOff>
    </xdr:from>
    <xdr:to>
      <xdr:col>24</xdr:col>
      <xdr:colOff>63500</xdr:colOff>
      <xdr:row>58</xdr:row>
      <xdr:rowOff>103009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56998"/>
          <a:ext cx="838200" cy="19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36751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637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103009</xdr:rowOff>
    </xdr:from>
    <xdr:to>
      <xdr:col>19</xdr:col>
      <xdr:colOff>177800</xdr:colOff>
      <xdr:row>58</xdr:row>
      <xdr:rowOff>118405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47109"/>
          <a:ext cx="889000" cy="15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97845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699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81554</xdr:rowOff>
    </xdr:from>
    <xdr:to>
      <xdr:col>15</xdr:col>
      <xdr:colOff>50800</xdr:colOff>
      <xdr:row>58</xdr:row>
      <xdr:rowOff>118405</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25654"/>
          <a:ext cx="889000" cy="36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81554</xdr:rowOff>
    </xdr:from>
    <xdr:to>
      <xdr:col>10</xdr:col>
      <xdr:colOff>114300</xdr:colOff>
      <xdr:row>58</xdr:row>
      <xdr:rowOff>87033</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25654"/>
          <a:ext cx="889000" cy="5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103437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0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33548</xdr:rowOff>
    </xdr:from>
    <xdr:to>
      <xdr:col>24</xdr:col>
      <xdr:colOff>114300</xdr:colOff>
      <xdr:row>57</xdr:row>
      <xdr:rowOff>135148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0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11975</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4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52209</xdr:rowOff>
    </xdr:from>
    <xdr:to>
      <xdr:col>20</xdr:col>
      <xdr:colOff>38100</xdr:colOff>
      <xdr:row>58</xdr:row>
      <xdr:rowOff>153809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9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144936</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10089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67605</xdr:rowOff>
    </xdr:from>
    <xdr:to>
      <xdr:col>15</xdr:col>
      <xdr:colOff>101600</xdr:colOff>
      <xdr:row>58</xdr:row>
      <xdr:rowOff>169205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11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160332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104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30754</xdr:rowOff>
    </xdr:from>
    <xdr:to>
      <xdr:col>10</xdr:col>
      <xdr:colOff>165100</xdr:colOff>
      <xdr:row>58</xdr:row>
      <xdr:rowOff>132354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74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123481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67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36233</xdr:rowOff>
    </xdr:from>
    <xdr:to>
      <xdr:col>6</xdr:col>
      <xdr:colOff>38100</xdr:colOff>
      <xdr:row>58</xdr:row>
      <xdr:rowOff>137833</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8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128960</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073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19008</xdr:rowOff>
    </xdr:from>
    <xdr:to>
      <xdr:col>24</xdr:col>
      <xdr:colOff>63500</xdr:colOff>
      <xdr:row>76</xdr:row>
      <xdr:rowOff>30035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49208"/>
          <a:ext cx="8382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30035</xdr:rowOff>
    </xdr:from>
    <xdr:to>
      <xdr:col>19</xdr:col>
      <xdr:colOff>177800</xdr:colOff>
      <xdr:row>76</xdr:row>
      <xdr:rowOff>80877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60235"/>
          <a:ext cx="889000" cy="5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80877</xdr:rowOff>
    </xdr:from>
    <xdr:to>
      <xdr:col>15</xdr:col>
      <xdr:colOff>50800</xdr:colOff>
      <xdr:row>76</xdr:row>
      <xdr:rowOff>109621</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11077"/>
          <a:ext cx="889000" cy="2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125868</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171252</xdr:rowOff>
    </xdr:from>
    <xdr:to>
      <xdr:col>10</xdr:col>
      <xdr:colOff>114300</xdr:colOff>
      <xdr:row>76</xdr:row>
      <xdr:rowOff>109621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1130300" y="13030002"/>
          <a:ext cx="889000" cy="10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108773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3138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139658</xdr:rowOff>
    </xdr:from>
    <xdr:to>
      <xdr:col>24</xdr:col>
      <xdr:colOff>114300</xdr:colOff>
      <xdr:row>76</xdr:row>
      <xdr:rowOff>69808</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9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118085</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76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150685</xdr:rowOff>
    </xdr:from>
    <xdr:to>
      <xdr:col>20</xdr:col>
      <xdr:colOff>38100</xdr:colOff>
      <xdr:row>76</xdr:row>
      <xdr:rowOff>80835</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0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71962</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10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30077</xdr:rowOff>
    </xdr:from>
    <xdr:to>
      <xdr:col>15</xdr:col>
      <xdr:colOff>101600</xdr:colOff>
      <xdr:row>76</xdr:row>
      <xdr:rowOff>131677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148203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283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58821</xdr:rowOff>
    </xdr:from>
    <xdr:to>
      <xdr:col>10</xdr:col>
      <xdr:colOff>165100</xdr:colOff>
      <xdr:row>76</xdr:row>
      <xdr:rowOff>160421</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151548</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18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120452</xdr:rowOff>
    </xdr:from>
    <xdr:to>
      <xdr:col>6</xdr:col>
      <xdr:colOff>38100</xdr:colOff>
      <xdr:row>76</xdr:row>
      <xdr:rowOff>50602</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67129</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2754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87740</xdr:rowOff>
    </xdr:from>
    <xdr:to>
      <xdr:col>24</xdr:col>
      <xdr:colOff>63500</xdr:colOff>
      <xdr:row>98</xdr:row>
      <xdr:rowOff>98992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89840"/>
          <a:ext cx="8382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79950</xdr:rowOff>
    </xdr:from>
    <xdr:to>
      <xdr:col>19</xdr:col>
      <xdr:colOff>177800</xdr:colOff>
      <xdr:row>98</xdr:row>
      <xdr:rowOff>98992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2908300" y="16882050"/>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333</xdr:rowOff>
    </xdr:from>
    <xdr:to>
      <xdr:col>15</xdr:col>
      <xdr:colOff>50800</xdr:colOff>
      <xdr:row>98</xdr:row>
      <xdr:rowOff>79950</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02433"/>
          <a:ext cx="889000" cy="7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333</xdr:rowOff>
    </xdr:from>
    <xdr:to>
      <xdr:col>10</xdr:col>
      <xdr:colOff>114300</xdr:colOff>
      <xdr:row>98</xdr:row>
      <xdr:rowOff>41611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802433"/>
          <a:ext cx="889000" cy="41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98085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94056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896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36940</xdr:rowOff>
    </xdr:from>
    <xdr:to>
      <xdr:col>24</xdr:col>
      <xdr:colOff>114300</xdr:colOff>
      <xdr:row>98</xdr:row>
      <xdr:rowOff>138540</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123317</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5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48192</xdr:rowOff>
    </xdr:from>
    <xdr:to>
      <xdr:col>20</xdr:col>
      <xdr:colOff>38100</xdr:colOff>
      <xdr:row>98</xdr:row>
      <xdr:rowOff>149792</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140919</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29150</xdr:rowOff>
    </xdr:from>
    <xdr:to>
      <xdr:col>15</xdr:col>
      <xdr:colOff>101600</xdr:colOff>
      <xdr:row>98</xdr:row>
      <xdr:rowOff>130750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121877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2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120983</xdr:rowOff>
    </xdr:from>
    <xdr:to>
      <xdr:col>10</xdr:col>
      <xdr:colOff>165100</xdr:colOff>
      <xdr:row>98</xdr:row>
      <xdr:rowOff>51133</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7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67660</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19795" y="165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162261</xdr:rowOff>
    </xdr:from>
    <xdr:to>
      <xdr:col>6</xdr:col>
      <xdr:colOff>38100</xdr:colOff>
      <xdr:row>98</xdr:row>
      <xdr:rowOff>92411</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92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108938</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5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121031</xdr:rowOff>
    </xdr:from>
    <xdr:to>
      <xdr:col>55</xdr:col>
      <xdr:colOff>0</xdr:colOff>
      <xdr:row>38</xdr:row>
      <xdr:rowOff>122428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36131"/>
          <a:ext cx="8382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122428</xdr:rowOff>
    </xdr:from>
    <xdr:to>
      <xdr:col>50</xdr:col>
      <xdr:colOff>114300</xdr:colOff>
      <xdr:row>38</xdr:row>
      <xdr:rowOff>124206</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3752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124206</xdr:rowOff>
    </xdr:from>
    <xdr:to>
      <xdr:col>45</xdr:col>
      <xdr:colOff>177800</xdr:colOff>
      <xdr:row>38</xdr:row>
      <xdr:rowOff>125857</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3930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125857</xdr:rowOff>
    </xdr:from>
    <xdr:to>
      <xdr:col>41</xdr:col>
      <xdr:colOff>50800</xdr:colOff>
      <xdr:row>38</xdr:row>
      <xdr:rowOff>128778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40957"/>
          <a:ext cx="889000" cy="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70231</xdr:rowOff>
    </xdr:from>
    <xdr:to>
      <xdr:col>55</xdr:col>
      <xdr:colOff>50800</xdr:colOff>
      <xdr:row>39</xdr:row>
      <xdr:rowOff>381</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156608</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002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71628</xdr:rowOff>
    </xdr:from>
    <xdr:to>
      <xdr:col>50</xdr:col>
      <xdr:colOff>165100</xdr:colOff>
      <xdr:row>39</xdr:row>
      <xdr:rowOff>1778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164355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79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73406</xdr:rowOff>
    </xdr:from>
    <xdr:to>
      <xdr:col>46</xdr:col>
      <xdr:colOff>38100</xdr:colOff>
      <xdr:row>39</xdr:row>
      <xdr:rowOff>3556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166133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8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75057</xdr:rowOff>
    </xdr:from>
    <xdr:to>
      <xdr:col>41</xdr:col>
      <xdr:colOff>101600</xdr:colOff>
      <xdr:row>39</xdr:row>
      <xdr:rowOff>5207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167784</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77978</xdr:rowOff>
    </xdr:from>
    <xdr:to>
      <xdr:col>36</xdr:col>
      <xdr:colOff>165100</xdr:colOff>
      <xdr:row>39</xdr:row>
      <xdr:rowOff>8128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170705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858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152742</xdr:rowOff>
    </xdr:from>
    <xdr:to>
      <xdr:col>55</xdr:col>
      <xdr:colOff>0</xdr:colOff>
      <xdr:row>58</xdr:row>
      <xdr:rowOff>167799</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9639300" y="10096842"/>
          <a:ext cx="838200" cy="1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167799</xdr:rowOff>
    </xdr:from>
    <xdr:to>
      <xdr:col>50</xdr:col>
      <xdr:colOff>114300</xdr:colOff>
      <xdr:row>58</xdr:row>
      <xdr:rowOff>171343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11899"/>
          <a:ext cx="8890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171343</xdr:rowOff>
    </xdr:from>
    <xdr:to>
      <xdr:col>45</xdr:col>
      <xdr:colOff>177800</xdr:colOff>
      <xdr:row>59</xdr:row>
      <xdr:rowOff>1343</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7861300" y="10115443"/>
          <a:ext cx="889000" cy="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627</xdr:rowOff>
    </xdr:from>
    <xdr:to>
      <xdr:col>41</xdr:col>
      <xdr:colOff>50800</xdr:colOff>
      <xdr:row>59</xdr:row>
      <xdr:rowOff>1343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6972300" y="10116177"/>
          <a:ext cx="889000" cy="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101942</xdr:rowOff>
    </xdr:from>
    <xdr:to>
      <xdr:col>55</xdr:col>
      <xdr:colOff>50800</xdr:colOff>
      <xdr:row>59</xdr:row>
      <xdr:rowOff>32092</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4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116999</xdr:rowOff>
    </xdr:from>
    <xdr:to>
      <xdr:col>50</xdr:col>
      <xdr:colOff>165100</xdr:colOff>
      <xdr:row>59</xdr:row>
      <xdr:rowOff>47149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61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38276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53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120543</xdr:rowOff>
    </xdr:from>
    <xdr:to>
      <xdr:col>46</xdr:col>
      <xdr:colOff>38100</xdr:colOff>
      <xdr:row>59</xdr:row>
      <xdr:rowOff>50693</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6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41820</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5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121993</xdr:rowOff>
    </xdr:from>
    <xdr:to>
      <xdr:col>41</xdr:col>
      <xdr:colOff>101600</xdr:colOff>
      <xdr:row>59</xdr:row>
      <xdr:rowOff>52143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6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43270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58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121277</xdr:rowOff>
    </xdr:from>
    <xdr:to>
      <xdr:col>36</xdr:col>
      <xdr:colOff>165100</xdr:colOff>
      <xdr:row>59</xdr:row>
      <xdr:rowOff>51427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6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42554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5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116503</xdr:rowOff>
    </xdr:from>
    <xdr:to>
      <xdr:col>55</xdr:col>
      <xdr:colOff>0</xdr:colOff>
      <xdr:row>79</xdr:row>
      <xdr:rowOff>127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89603"/>
          <a:ext cx="838200" cy="5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148324</xdr:rowOff>
    </xdr:from>
    <xdr:to>
      <xdr:col>50</xdr:col>
      <xdr:colOff>114300</xdr:colOff>
      <xdr:row>79</xdr:row>
      <xdr:rowOff>127</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21424"/>
          <a:ext cx="889000" cy="23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148324</xdr:rowOff>
    </xdr:from>
    <xdr:to>
      <xdr:col>45</xdr:col>
      <xdr:colOff>177800</xdr:colOff>
      <xdr:row>78</xdr:row>
      <xdr:rowOff>164914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21424"/>
          <a:ext cx="889000" cy="16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162975</xdr:rowOff>
    </xdr:from>
    <xdr:to>
      <xdr:col>41</xdr:col>
      <xdr:colOff>50800</xdr:colOff>
      <xdr:row>78</xdr:row>
      <xdr:rowOff>164914</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536075"/>
          <a:ext cx="8890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65703</xdr:rowOff>
    </xdr:from>
    <xdr:to>
      <xdr:col>55</xdr:col>
      <xdr:colOff>50800</xdr:colOff>
      <xdr:row>78</xdr:row>
      <xdr:rowOff>167303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38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44130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1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120777</xdr:rowOff>
    </xdr:from>
    <xdr:to>
      <xdr:col>50</xdr:col>
      <xdr:colOff>165100</xdr:colOff>
      <xdr:row>79</xdr:row>
      <xdr:rowOff>50927</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93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42054</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8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97524</xdr:rowOff>
    </xdr:from>
    <xdr:to>
      <xdr:col>46</xdr:col>
      <xdr:colOff>38100</xdr:colOff>
      <xdr:row>79</xdr:row>
      <xdr:rowOff>27674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7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18801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6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114114</xdr:rowOff>
    </xdr:from>
    <xdr:to>
      <xdr:col>41</xdr:col>
      <xdr:colOff>101600</xdr:colOff>
      <xdr:row>79</xdr:row>
      <xdr:rowOff>44264</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35391</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112175</xdr:rowOff>
    </xdr:from>
    <xdr:to>
      <xdr:col>36</xdr:col>
      <xdr:colOff>165100</xdr:colOff>
      <xdr:row>79</xdr:row>
      <xdr:rowOff>42325</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33452</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78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70321</xdr:rowOff>
    </xdr:from>
    <xdr:to>
      <xdr:col>55</xdr:col>
      <xdr:colOff>0</xdr:colOff>
      <xdr:row>98</xdr:row>
      <xdr:rowOff>127730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72421"/>
          <a:ext cx="838200" cy="57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70321</xdr:rowOff>
    </xdr:from>
    <xdr:to>
      <xdr:col>50</xdr:col>
      <xdr:colOff>114300</xdr:colOff>
      <xdr:row>98</xdr:row>
      <xdr:rowOff>92242</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72421"/>
          <a:ext cx="889000" cy="2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92242</xdr:rowOff>
    </xdr:from>
    <xdr:to>
      <xdr:col>45</xdr:col>
      <xdr:colOff>177800</xdr:colOff>
      <xdr:row>98</xdr:row>
      <xdr:rowOff>108269</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94342"/>
          <a:ext cx="889000" cy="1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130374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108269</xdr:rowOff>
    </xdr:from>
    <xdr:to>
      <xdr:col>41</xdr:col>
      <xdr:colOff>50800</xdr:colOff>
      <xdr:row>98</xdr:row>
      <xdr:rowOff>127166</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6972300" y="16910369"/>
          <a:ext cx="889000" cy="18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92025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5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124100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83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76930</xdr:rowOff>
    </xdr:from>
    <xdr:to>
      <xdr:col>55</xdr:col>
      <xdr:colOff>50800</xdr:colOff>
      <xdr:row>99</xdr:row>
      <xdr:rowOff>7080</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7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163307</xdr:rowOff>
    </xdr:from>
    <xdr:ext cx="534377"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9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19521</xdr:rowOff>
    </xdr:from>
    <xdr:to>
      <xdr:col>50</xdr:col>
      <xdr:colOff>165100</xdr:colOff>
      <xdr:row>98</xdr:row>
      <xdr:rowOff>121121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2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137648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96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41442</xdr:rowOff>
    </xdr:from>
    <xdr:to>
      <xdr:col>46</xdr:col>
      <xdr:colOff>38100</xdr:colOff>
      <xdr:row>98</xdr:row>
      <xdr:rowOff>143042</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84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134169</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936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57469</xdr:rowOff>
    </xdr:from>
    <xdr:to>
      <xdr:col>41</xdr:col>
      <xdr:colOff>101600</xdr:colOff>
      <xdr:row>98</xdr:row>
      <xdr:rowOff>159069</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85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150196</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94111" y="16952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76366</xdr:rowOff>
    </xdr:from>
    <xdr:to>
      <xdr:col>36</xdr:col>
      <xdr:colOff>165100</xdr:colOff>
      <xdr:row>99</xdr:row>
      <xdr:rowOff>6516</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878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169093</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705111" y="1697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133932</xdr:rowOff>
    </xdr:from>
    <xdr:to>
      <xdr:col>85</xdr:col>
      <xdr:colOff>127000</xdr:colOff>
      <xdr:row>37</xdr:row>
      <xdr:rowOff>81110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06132"/>
          <a:ext cx="838200" cy="11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117694</xdr:rowOff>
    </xdr:from>
    <xdr:to>
      <xdr:col>81</xdr:col>
      <xdr:colOff>50800</xdr:colOff>
      <xdr:row>37</xdr:row>
      <xdr:rowOff>81110</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289894"/>
          <a:ext cx="889000" cy="13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117694</xdr:rowOff>
    </xdr:from>
    <xdr:to>
      <xdr:col>76</xdr:col>
      <xdr:colOff>114300</xdr:colOff>
      <xdr:row>37</xdr:row>
      <xdr:rowOff>91168</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flipV="1">
          <a:off x="13703300" y="6289894"/>
          <a:ext cx="889000" cy="14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12120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3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91168</xdr:rowOff>
    </xdr:from>
    <xdr:to>
      <xdr:col>71</xdr:col>
      <xdr:colOff>177800</xdr:colOff>
      <xdr:row>37</xdr:row>
      <xdr:rowOff>112512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flipV="1">
          <a:off x="12814300" y="6434818"/>
          <a:ext cx="889000" cy="2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83088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083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83132</xdr:rowOff>
    </xdr:from>
    <xdr:to>
      <xdr:col>85</xdr:col>
      <xdr:colOff>177800</xdr:colOff>
      <xdr:row>37</xdr:row>
      <xdr:rowOff>13282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5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61559</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3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30310</xdr:rowOff>
    </xdr:from>
    <xdr:to>
      <xdr:col>81</xdr:col>
      <xdr:colOff>101600</xdr:colOff>
      <xdr:row>37</xdr:row>
      <xdr:rowOff>131910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37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123037</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46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66894</xdr:rowOff>
    </xdr:from>
    <xdr:to>
      <xdr:col>76</xdr:col>
      <xdr:colOff>165100</xdr:colOff>
      <xdr:row>36</xdr:row>
      <xdr:rowOff>168494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2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13571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01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40368</xdr:rowOff>
    </xdr:from>
    <xdr:to>
      <xdr:col>72</xdr:col>
      <xdr:colOff>38100</xdr:colOff>
      <xdr:row>37</xdr:row>
      <xdr:rowOff>141968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8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133095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7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61712</xdr:rowOff>
    </xdr:from>
    <xdr:to>
      <xdr:col>67</xdr:col>
      <xdr:colOff>101600</xdr:colOff>
      <xdr:row>37</xdr:row>
      <xdr:rowOff>163312</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154439</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49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39653</xdr:rowOff>
    </xdr:from>
    <xdr:to>
      <xdr:col>85</xdr:col>
      <xdr:colOff>127000</xdr:colOff>
      <xdr:row>56</xdr:row>
      <xdr:rowOff>96235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5481300" y="9640853"/>
          <a:ext cx="838200" cy="56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39653</xdr:rowOff>
    </xdr:from>
    <xdr:to>
      <xdr:col>81</xdr:col>
      <xdr:colOff>50800</xdr:colOff>
      <xdr:row>57</xdr:row>
      <xdr:rowOff>45825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4592300" y="9640853"/>
          <a:ext cx="889000" cy="17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45825</xdr:rowOff>
    </xdr:from>
    <xdr:to>
      <xdr:col>76</xdr:col>
      <xdr:colOff>114300</xdr:colOff>
      <xdr:row>57</xdr:row>
      <xdr:rowOff>90368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818475"/>
          <a:ext cx="889000" cy="44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35760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46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90368</xdr:rowOff>
    </xdr:from>
    <xdr:to>
      <xdr:col>71</xdr:col>
      <xdr:colOff>177800</xdr:colOff>
      <xdr:row>57</xdr:row>
      <xdr:rowOff>120429</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863018"/>
          <a:ext cx="8890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158960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417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47720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477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45435</xdr:rowOff>
    </xdr:from>
    <xdr:to>
      <xdr:col>85</xdr:col>
      <xdr:colOff>177800</xdr:colOff>
      <xdr:row>56</xdr:row>
      <xdr:rowOff>147035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68312</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498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160303</xdr:rowOff>
    </xdr:from>
    <xdr:to>
      <xdr:col>81</xdr:col>
      <xdr:colOff>101600</xdr:colOff>
      <xdr:row>56</xdr:row>
      <xdr:rowOff>90453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59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106980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365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166475</xdr:rowOff>
    </xdr:from>
    <xdr:to>
      <xdr:col>76</xdr:col>
      <xdr:colOff>165100</xdr:colOff>
      <xdr:row>57</xdr:row>
      <xdr:rowOff>96625</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6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87752</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325111" y="986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39568</xdr:rowOff>
    </xdr:from>
    <xdr:to>
      <xdr:col>72</xdr:col>
      <xdr:colOff>38100</xdr:colOff>
      <xdr:row>57</xdr:row>
      <xdr:rowOff>141168</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12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132295</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04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69629</xdr:rowOff>
    </xdr:from>
    <xdr:to>
      <xdr:col>67</xdr:col>
      <xdr:colOff>101600</xdr:colOff>
      <xdr:row>57</xdr:row>
      <xdr:rowOff>171229</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8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162356</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993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30556</xdr:rowOff>
    </xdr:from>
    <xdr:to>
      <xdr:col>85</xdr:col>
      <xdr:colOff>127000</xdr:colOff>
      <xdr:row>79</xdr:row>
      <xdr:rowOff>40860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75106"/>
          <a:ext cx="838200" cy="1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7613</xdr:rowOff>
    </xdr:from>
    <xdr:to>
      <xdr:col>81</xdr:col>
      <xdr:colOff>50800</xdr:colOff>
      <xdr:row>79</xdr:row>
      <xdr:rowOff>40860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552163"/>
          <a:ext cx="889000" cy="3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159658</xdr:rowOff>
    </xdr:from>
    <xdr:to>
      <xdr:col>76</xdr:col>
      <xdr:colOff>114300</xdr:colOff>
      <xdr:row>79</xdr:row>
      <xdr:rowOff>7613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32758"/>
          <a:ext cx="889000" cy="19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62862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60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157060</xdr:rowOff>
    </xdr:from>
    <xdr:to>
      <xdr:col>71</xdr:col>
      <xdr:colOff>177800</xdr:colOff>
      <xdr:row>78</xdr:row>
      <xdr:rowOff>159658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30160"/>
          <a:ext cx="889000" cy="2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65319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609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69693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614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151206</xdr:rowOff>
    </xdr:from>
    <xdr:to>
      <xdr:col>85</xdr:col>
      <xdr:colOff>177800</xdr:colOff>
      <xdr:row>79</xdr:row>
      <xdr:rowOff>81356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2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83157</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161510</xdr:rowOff>
    </xdr:from>
    <xdr:to>
      <xdr:col>81</xdr:col>
      <xdr:colOff>101600</xdr:colOff>
      <xdr:row>79</xdr:row>
      <xdr:rowOff>91660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4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82787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128263</xdr:rowOff>
    </xdr:from>
    <xdr:to>
      <xdr:col>76</xdr:col>
      <xdr:colOff>165100</xdr:colOff>
      <xdr:row>79</xdr:row>
      <xdr:rowOff>58413</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0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74940</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25111" y="1327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108858</xdr:rowOff>
    </xdr:from>
    <xdr:to>
      <xdr:col>72</xdr:col>
      <xdr:colOff>38100</xdr:colOff>
      <xdr:row>79</xdr:row>
      <xdr:rowOff>39008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48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55535</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36111" y="1325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106260</xdr:rowOff>
    </xdr:from>
    <xdr:to>
      <xdr:col>67</xdr:col>
      <xdr:colOff>101600</xdr:colOff>
      <xdr:row>79</xdr:row>
      <xdr:rowOff>36410</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4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52937</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47111" y="13254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69993</xdr:rowOff>
    </xdr:from>
    <xdr:to>
      <xdr:col>85</xdr:col>
      <xdr:colOff>127000</xdr:colOff>
      <xdr:row>97</xdr:row>
      <xdr:rowOff>77650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700643"/>
          <a:ext cx="8382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461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77650</xdr:rowOff>
    </xdr:from>
    <xdr:to>
      <xdr:col>81</xdr:col>
      <xdr:colOff>50800</xdr:colOff>
      <xdr:row>97</xdr:row>
      <xdr:rowOff>84770</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708300"/>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115975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56361</xdr:rowOff>
    </xdr:from>
    <xdr:to>
      <xdr:col>76</xdr:col>
      <xdr:colOff>114300</xdr:colOff>
      <xdr:row>97</xdr:row>
      <xdr:rowOff>84770</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a:off x="13703300" y="16687011"/>
          <a:ext cx="889000" cy="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134847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56361</xdr:rowOff>
    </xdr:from>
    <xdr:to>
      <xdr:col>71</xdr:col>
      <xdr:colOff>177800</xdr:colOff>
      <xdr:row>97</xdr:row>
      <xdr:rowOff>77315</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87011"/>
          <a:ext cx="889000" cy="20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134870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422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19193</xdr:rowOff>
    </xdr:from>
    <xdr:to>
      <xdr:col>85</xdr:col>
      <xdr:colOff>177800</xdr:colOff>
      <xdr:row>97</xdr:row>
      <xdr:rowOff>120793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6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169070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628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26850</xdr:rowOff>
    </xdr:from>
    <xdr:to>
      <xdr:col>81</xdr:col>
      <xdr:colOff>101600</xdr:colOff>
      <xdr:row>97</xdr:row>
      <xdr:rowOff>128450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6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119577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75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33970</xdr:rowOff>
    </xdr:from>
    <xdr:to>
      <xdr:col>76</xdr:col>
      <xdr:colOff>165100</xdr:colOff>
      <xdr:row>97</xdr:row>
      <xdr:rowOff>135570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6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126697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325111" y="1675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5561</xdr:rowOff>
    </xdr:from>
    <xdr:to>
      <xdr:col>72</xdr:col>
      <xdr:colOff>38100</xdr:colOff>
      <xdr:row>97</xdr:row>
      <xdr:rowOff>107161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6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123688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41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26515</xdr:rowOff>
    </xdr:from>
    <xdr:to>
      <xdr:col>67</xdr:col>
      <xdr:colOff>101600</xdr:colOff>
      <xdr:row>97</xdr:row>
      <xdr:rowOff>128115</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65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119242</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74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総務費は、木曽広域連合の大型事業により一時的に負担金支出が増加したものの、全国平均は下回った状況である。</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a:t>
          </a:r>
          <a:r>
            <a:rPr lang="ja-JP" altLang="ja-JP" sz="1100" baseline="0">
              <a:solidFill>
                <a:schemeClr val="dk1"/>
              </a:solidFill>
              <a:effectLst/>
              <a:latin typeface="+mn-lt"/>
              <a:ea typeface="+mn-ea"/>
              <a:cs typeface="+mn-cs"/>
            </a:rPr>
            <a:t>民生費は、住民一人当たり</a:t>
          </a:r>
          <a:r>
            <a:rPr lang="en-US" altLang="ja-JP" sz="1100" baseline="0">
              <a:solidFill>
                <a:schemeClr val="dk1"/>
              </a:solidFill>
              <a:effectLst/>
              <a:latin typeface="+mn-lt"/>
              <a:ea typeface="+mn-ea"/>
              <a:cs typeface="+mn-cs"/>
            </a:rPr>
            <a:t>201</a:t>
          </a:r>
          <a:r>
            <a:rPr lang="ja-JP" altLang="ja-JP" sz="1100" baseline="0">
              <a:solidFill>
                <a:schemeClr val="dk1"/>
              </a:solidFill>
              <a:effectLst/>
              <a:latin typeface="+mn-lt"/>
              <a:ea typeface="+mn-ea"/>
              <a:cs typeface="+mn-cs"/>
            </a:rPr>
            <a:t>千円と前年度よりさらに</a:t>
          </a:r>
          <a:r>
            <a:rPr lang="en-US" altLang="ja-JP" sz="1100" baseline="0">
              <a:solidFill>
                <a:schemeClr val="dk1"/>
              </a:solidFill>
              <a:effectLst/>
              <a:latin typeface="+mn-lt"/>
              <a:ea typeface="+mn-ea"/>
              <a:cs typeface="+mn-cs"/>
            </a:rPr>
            <a:t>3</a:t>
          </a:r>
          <a:r>
            <a:rPr lang="ja-JP" altLang="ja-JP" sz="1100" baseline="0">
              <a:solidFill>
                <a:schemeClr val="dk1"/>
              </a:solidFill>
              <a:effectLst/>
              <a:latin typeface="+mn-lt"/>
              <a:ea typeface="+mn-ea"/>
              <a:cs typeface="+mn-cs"/>
            </a:rPr>
            <a:t>千円増加している。決算額全体でみると、</a:t>
          </a:r>
          <a:r>
            <a:rPr lang="ja-JP" altLang="en-US" sz="1100" baseline="0">
              <a:solidFill>
                <a:schemeClr val="dk1"/>
              </a:solidFill>
              <a:effectLst/>
              <a:latin typeface="+mn-lt"/>
              <a:ea typeface="+mn-ea"/>
              <a:cs typeface="+mn-cs"/>
            </a:rPr>
            <a:t>新型コロナウイルス対策により福祉施設の修繕する等の対策経費が増加したことが要因である。</a:t>
          </a:r>
          <a:endParaRPr lang="ja-JP" altLang="ja-JP" sz="1400">
            <a:effectLst/>
          </a:endParaRPr>
        </a:p>
        <a:p>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商工費は、新型コロナウイルス感染症の影響を受けた町内事業所に対する事業継続のための融資等の対策経費、消費を拡大するための商品券給付事業等を実施したことにより増加したものである。</a:t>
          </a:r>
          <a:endParaRPr lang="en-US" altLang="ja-JP" sz="1100" baseline="0">
            <a:solidFill>
              <a:schemeClr val="dk1"/>
            </a:solidFill>
            <a:effectLst/>
            <a:latin typeface="+mn-lt"/>
            <a:ea typeface="+mn-ea"/>
            <a:cs typeface="+mn-cs"/>
          </a:endParaRPr>
        </a:p>
        <a:p>
          <a:pPr eaLnBrk="1" fontAlgn="auto" latinLnBrk="0" hangingPunct="1"/>
          <a:r>
            <a:rPr lang="ja-JP" altLang="ja-JP" sz="1100" baseline="0">
              <a:solidFill>
                <a:schemeClr val="dk1"/>
              </a:solidFill>
              <a:effectLst/>
              <a:latin typeface="+mn-lt"/>
              <a:ea typeface="+mn-ea"/>
              <a:cs typeface="+mn-cs"/>
            </a:rPr>
            <a:t>・教育費は、住民一人当たり</a:t>
          </a:r>
          <a:r>
            <a:rPr lang="en-US" altLang="ja-JP" sz="1100" baseline="0">
              <a:solidFill>
                <a:schemeClr val="dk1"/>
              </a:solidFill>
              <a:effectLst/>
              <a:latin typeface="+mn-lt"/>
              <a:ea typeface="+mn-ea"/>
              <a:cs typeface="+mn-cs"/>
            </a:rPr>
            <a:t>121</a:t>
          </a:r>
          <a:r>
            <a:rPr lang="ja-JP" altLang="ja-JP" sz="1100" baseline="0">
              <a:solidFill>
                <a:schemeClr val="dk1"/>
              </a:solidFill>
              <a:effectLst/>
              <a:latin typeface="+mn-lt"/>
              <a:ea typeface="+mn-ea"/>
              <a:cs typeface="+mn-cs"/>
            </a:rPr>
            <a:t>千円と</a:t>
          </a:r>
          <a:r>
            <a:rPr lang="ja-JP" altLang="en-US" sz="1100" baseline="0">
              <a:solidFill>
                <a:schemeClr val="dk1"/>
              </a:solidFill>
              <a:effectLst/>
              <a:latin typeface="+mn-lt"/>
              <a:ea typeface="+mn-ea"/>
              <a:cs typeface="+mn-cs"/>
            </a:rPr>
            <a:t>昨年どからは減少したものの大型事業が終了したことにより減少するはずの経費が、小中学校での新型コロナウイルス感染症対策としてオンライン授業や教室空間確保の修繕費用などが要因となって減少幅が少ない状況となった。</a:t>
          </a:r>
          <a:endParaRPr lang="en-US" altLang="ja-JP" sz="1100" baseline="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effectLst/>
              <a:latin typeface="+mn-lt"/>
              <a:ea typeface="+mn-ea"/>
              <a:cs typeface="+mn-cs"/>
            </a:rPr>
            <a:t>標準財政規模に対する割合の財政調整基金残高については、毎年の決算剰余金の積立により年々増加傾向であったが横ばいになっている。</a:t>
          </a:r>
          <a:endParaRPr lang="ja-JP" altLang="ja-JP" sz="1400">
            <a:effectLst/>
          </a:endParaRPr>
        </a:p>
        <a:p>
          <a:r>
            <a:rPr lang="ja-JP" altLang="ja-JP" sz="1100" baseline="0">
              <a:solidFill>
                <a:schemeClr val="dk1"/>
              </a:solidFill>
              <a:effectLst/>
              <a:latin typeface="+mn-lt"/>
              <a:ea typeface="+mn-ea"/>
              <a:cs typeface="+mn-cs"/>
            </a:rPr>
            <a:t>実質収支額は、</a:t>
          </a:r>
          <a:r>
            <a:rPr lang="ja-JP" altLang="en-US" sz="1100" baseline="0">
              <a:solidFill>
                <a:schemeClr val="dk1"/>
              </a:solidFill>
              <a:effectLst/>
              <a:latin typeface="+mn-lt"/>
              <a:ea typeface="+mn-ea"/>
              <a:cs typeface="+mn-cs"/>
            </a:rPr>
            <a:t>上昇しており</a:t>
          </a:r>
          <a:r>
            <a:rPr lang="ja-JP" altLang="ja-JP" sz="1100" baseline="0">
              <a:solidFill>
                <a:schemeClr val="dk1"/>
              </a:solidFill>
              <a:effectLst/>
              <a:latin typeface="+mn-lt"/>
              <a:ea typeface="+mn-ea"/>
              <a:cs typeface="+mn-cs"/>
            </a:rPr>
            <a:t>前年度繰越事業は完了</a:t>
          </a:r>
          <a:r>
            <a:rPr lang="ja-JP" altLang="en-US" sz="1100" baseline="0">
              <a:solidFill>
                <a:schemeClr val="dk1"/>
              </a:solidFill>
              <a:effectLst/>
              <a:latin typeface="+mn-lt"/>
              <a:ea typeface="+mn-ea"/>
              <a:cs typeface="+mn-cs"/>
            </a:rPr>
            <a:t>し、当年度事業も当初予定していものが完了し進捗が図られたことによるものである。</a:t>
          </a:r>
          <a:endParaRPr lang="en-US" altLang="ja-JP" sz="1100" baseline="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aseline="0">
              <a:solidFill>
                <a:schemeClr val="dk1"/>
              </a:solidFill>
              <a:effectLst/>
              <a:latin typeface="+mn-lt"/>
              <a:ea typeface="+mn-ea"/>
              <a:cs typeface="+mn-cs"/>
            </a:rPr>
            <a:t>特別会計を含めすべての会計において実質赤字はなし。</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4967158</v>
      </c>
      <c r="BO4" s="464"/>
      <c r="BP4" s="464"/>
      <c r="BQ4" s="464"/>
      <c r="BR4" s="464"/>
      <c r="BS4" s="464"/>
      <c r="BT4" s="464"/>
      <c r="BU4" s="465"/>
      <c r="BV4" s="463">
        <v>3877793</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5.0999999999999996</v>
      </c>
      <c r="CU4" s="648"/>
      <c r="CV4" s="648"/>
      <c r="CW4" s="648"/>
      <c r="CX4" s="648"/>
      <c r="CY4" s="648"/>
      <c r="CZ4" s="648"/>
      <c r="DA4" s="649"/>
      <c r="DB4" s="647">
        <v>3.2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4756249</v>
      </c>
      <c r="BO5" s="469"/>
      <c r="BP5" s="469"/>
      <c r="BQ5" s="469"/>
      <c r="BR5" s="469"/>
      <c r="BS5" s="469"/>
      <c r="BT5" s="469"/>
      <c r="BU5" s="470"/>
      <c r="BV5" s="468">
        <v>3750923</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82</v>
      </c>
      <c r="CU5" s="439"/>
      <c r="CV5" s="439"/>
      <c r="CW5" s="439"/>
      <c r="CX5" s="439"/>
      <c r="CY5" s="439"/>
      <c r="CZ5" s="439"/>
      <c r="DA5" s="440"/>
      <c r="DB5" s="438">
        <v>85.1</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210909</v>
      </c>
      <c r="BO6" s="469"/>
      <c r="BP6" s="469"/>
      <c r="BQ6" s="469"/>
      <c r="BR6" s="469"/>
      <c r="BS6" s="469"/>
      <c r="BT6" s="469"/>
      <c r="BU6" s="470"/>
      <c r="BV6" s="468">
        <v>126870</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82.6</v>
      </c>
      <c r="CU6" s="622"/>
      <c r="CV6" s="622"/>
      <c r="CW6" s="622"/>
      <c r="CX6" s="622"/>
      <c r="CY6" s="622"/>
      <c r="CZ6" s="622"/>
      <c r="DA6" s="623"/>
      <c r="DB6" s="621">
        <v>85.1</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82276</v>
      </c>
      <c r="BO7" s="469"/>
      <c r="BP7" s="469"/>
      <c r="BQ7" s="469"/>
      <c r="BR7" s="469"/>
      <c r="BS7" s="469"/>
      <c r="BT7" s="469"/>
      <c r="BU7" s="470"/>
      <c r="BV7" s="468">
        <v>50200</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2497860</v>
      </c>
      <c r="CU7" s="469"/>
      <c r="CV7" s="469"/>
      <c r="CW7" s="469"/>
      <c r="CX7" s="469"/>
      <c r="CY7" s="469"/>
      <c r="CZ7" s="469"/>
      <c r="DA7" s="470"/>
      <c r="DB7" s="468">
        <v>2373257</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128633</v>
      </c>
      <c r="BO8" s="469"/>
      <c r="BP8" s="469"/>
      <c r="BQ8" s="469"/>
      <c r="BR8" s="469"/>
      <c r="BS8" s="469"/>
      <c r="BT8" s="469"/>
      <c r="BU8" s="470"/>
      <c r="BV8" s="468">
        <v>76670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0.25</v>
      </c>
      <c r="CU8" s="582"/>
      <c r="CV8" s="582"/>
      <c r="CW8" s="582"/>
      <c r="CX8" s="582"/>
      <c r="CY8" s="582"/>
      <c r="CZ8" s="582"/>
      <c r="DA8" s="583"/>
      <c r="DB8" s="581">
        <v>0.25</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3915</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116</v>
      </c>
      <c r="AV9" s="526"/>
      <c r="AW9" s="526"/>
      <c r="AX9" s="526"/>
      <c r="AY9" s="448" t="s">
        <v>117</v>
      </c>
      <c r="AZ9" s="449"/>
      <c r="BA9" s="449"/>
      <c r="BB9" s="449"/>
      <c r="BC9" s="449"/>
      <c r="BD9" s="449"/>
      <c r="BE9" s="449"/>
      <c r="BF9" s="449"/>
      <c r="BG9" s="449"/>
      <c r="BH9" s="449"/>
      <c r="BI9" s="449"/>
      <c r="BJ9" s="449"/>
      <c r="BK9" s="449"/>
      <c r="BL9" s="449"/>
      <c r="BM9" s="450"/>
      <c r="BN9" s="468">
        <v>51963</v>
      </c>
      <c r="BO9" s="469"/>
      <c r="BP9" s="469"/>
      <c r="BQ9" s="469"/>
      <c r="BR9" s="469"/>
      <c r="BS9" s="469"/>
      <c r="BT9" s="469"/>
      <c r="BU9" s="470"/>
      <c r="BV9" s="468">
        <v>-21296</v>
      </c>
      <c r="BW9" s="469"/>
      <c r="BX9" s="469"/>
      <c r="BY9" s="469"/>
      <c r="BZ9" s="469"/>
      <c r="CA9" s="469"/>
      <c r="CB9" s="469"/>
      <c r="CC9" s="470"/>
      <c r="CD9" s="477" t="s">
        <v>118</v>
      </c>
      <c r="CE9" s="478"/>
      <c r="CF9" s="478"/>
      <c r="CG9" s="478"/>
      <c r="CH9" s="478"/>
      <c r="CI9" s="478"/>
      <c r="CJ9" s="478"/>
      <c r="CK9" s="478"/>
      <c r="CL9" s="478"/>
      <c r="CM9" s="478"/>
      <c r="CN9" s="478"/>
      <c r="CO9" s="478"/>
      <c r="CP9" s="478"/>
      <c r="CQ9" s="478"/>
      <c r="CR9" s="478"/>
      <c r="CS9" s="479"/>
      <c r="CT9" s="438">
        <v>13.3</v>
      </c>
      <c r="CU9" s="439"/>
      <c r="CV9" s="439"/>
      <c r="CW9" s="439"/>
      <c r="CX9" s="439"/>
      <c r="CY9" s="439"/>
      <c r="CZ9" s="439"/>
      <c r="DA9" s="440"/>
      <c r="DB9" s="438">
        <v>15.3</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119</v>
      </c>
      <c r="M10" s="442"/>
      <c r="N10" s="442"/>
      <c r="O10" s="442"/>
      <c r="P10" s="442"/>
      <c r="Q10" s="443"/>
      <c r="R10" s="444">
        <v>4313</v>
      </c>
      <c r="S10" s="445"/>
      <c r="T10" s="445"/>
      <c r="U10" s="445"/>
      <c r="V10" s="447"/>
      <c r="W10" s="619"/>
      <c r="X10" s="430"/>
      <c r="Y10" s="430"/>
      <c r="Z10" s="430"/>
      <c r="AA10" s="430"/>
      <c r="AB10" s="430"/>
      <c r="AC10" s="430"/>
      <c r="AD10" s="430"/>
      <c r="AE10" s="430"/>
      <c r="AF10" s="430"/>
      <c r="AG10" s="430"/>
      <c r="AH10" s="430"/>
      <c r="AI10" s="430"/>
      <c r="AJ10" s="430"/>
      <c r="AK10" s="430"/>
      <c r="AL10" s="620"/>
      <c r="AM10" s="537" t="s">
        <v>120</v>
      </c>
      <c r="AN10" s="442"/>
      <c r="AO10" s="442"/>
      <c r="AP10" s="442"/>
      <c r="AQ10" s="442"/>
      <c r="AR10" s="442"/>
      <c r="AS10" s="442"/>
      <c r="AT10" s="443"/>
      <c r="AU10" s="525" t="s">
        <v>121</v>
      </c>
      <c r="AV10" s="526"/>
      <c r="AW10" s="526"/>
      <c r="AX10" s="526"/>
      <c r="AY10" s="448" t="s">
        <v>122</v>
      </c>
      <c r="AZ10" s="449"/>
      <c r="BA10" s="449"/>
      <c r="BB10" s="449"/>
      <c r="BC10" s="449"/>
      <c r="BD10" s="449"/>
      <c r="BE10" s="449"/>
      <c r="BF10" s="449"/>
      <c r="BG10" s="449"/>
      <c r="BH10" s="449"/>
      <c r="BI10" s="449"/>
      <c r="BJ10" s="449"/>
      <c r="BK10" s="449"/>
      <c r="BL10" s="449"/>
      <c r="BM10" s="450"/>
      <c r="BN10" s="468">
        <v>10</v>
      </c>
      <c r="BO10" s="469"/>
      <c r="BP10" s="469"/>
      <c r="BQ10" s="469"/>
      <c r="BR10" s="469"/>
      <c r="BS10" s="469"/>
      <c r="BT10" s="469"/>
      <c r="BU10" s="470"/>
      <c r="BV10" s="468">
        <v>11</v>
      </c>
      <c r="BW10" s="469"/>
      <c r="BX10" s="469"/>
      <c r="BY10" s="469"/>
      <c r="BZ10" s="469"/>
      <c r="CA10" s="469"/>
      <c r="CB10" s="469"/>
      <c r="CC10" s="470"/>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124</v>
      </c>
      <c r="M11" s="515"/>
      <c r="N11" s="515"/>
      <c r="O11" s="515"/>
      <c r="P11" s="515"/>
      <c r="Q11" s="516"/>
      <c r="R11" s="607" t="s">
        <v>125</v>
      </c>
      <c r="S11" s="608"/>
      <c r="T11" s="608"/>
      <c r="U11" s="608"/>
      <c r="V11" s="609"/>
      <c r="W11" s="619"/>
      <c r="X11" s="430"/>
      <c r="Y11" s="430"/>
      <c r="Z11" s="430"/>
      <c r="AA11" s="430"/>
      <c r="AB11" s="430"/>
      <c r="AC11" s="430"/>
      <c r="AD11" s="430"/>
      <c r="AE11" s="430"/>
      <c r="AF11" s="430"/>
      <c r="AG11" s="430"/>
      <c r="AH11" s="430"/>
      <c r="AI11" s="430"/>
      <c r="AJ11" s="430"/>
      <c r="AK11" s="430"/>
      <c r="AL11" s="620"/>
      <c r="AM11" s="537" t="s">
        <v>126</v>
      </c>
      <c r="AN11" s="442"/>
      <c r="AO11" s="442"/>
      <c r="AP11" s="442"/>
      <c r="AQ11" s="442"/>
      <c r="AR11" s="442"/>
      <c r="AS11" s="442"/>
      <c r="AT11" s="443"/>
      <c r="AU11" s="525" t="s">
        <v>127</v>
      </c>
      <c r="AV11" s="526"/>
      <c r="AW11" s="526"/>
      <c r="AX11" s="526"/>
      <c r="AY11" s="448" t="s">
        <v>128</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129</v>
      </c>
      <c r="CE11" s="478"/>
      <c r="CF11" s="478"/>
      <c r="CG11" s="478"/>
      <c r="CH11" s="478"/>
      <c r="CI11" s="478"/>
      <c r="CJ11" s="478"/>
      <c r="CK11" s="478"/>
      <c r="CL11" s="478"/>
      <c r="CM11" s="478"/>
      <c r="CN11" s="478"/>
      <c r="CO11" s="478"/>
      <c r="CP11" s="478"/>
      <c r="CQ11" s="478"/>
      <c r="CR11" s="478"/>
      <c r="CS11" s="479"/>
      <c r="CT11" s="581" t="s">
        <v>130</v>
      </c>
      <c r="CU11" s="582"/>
      <c r="CV11" s="582"/>
      <c r="CW11" s="582"/>
      <c r="CX11" s="582"/>
      <c r="CY11" s="582"/>
      <c r="CZ11" s="582"/>
      <c r="DA11" s="583"/>
      <c r="DB11" s="581" t="s">
        <v>131</v>
      </c>
      <c r="DC11" s="582"/>
      <c r="DD11" s="582"/>
      <c r="DE11" s="582"/>
      <c r="DF11" s="582"/>
      <c r="DG11" s="582"/>
      <c r="DH11" s="582"/>
      <c r="DI11" s="583"/>
      <c r="DJ11" s="186"/>
      <c r="DK11" s="186"/>
      <c r="DL11" s="186"/>
      <c r="DM11" s="186"/>
      <c r="DN11" s="186"/>
      <c r="DO11" s="186"/>
    </row>
    <row r="12" spans="1:119" ht="18.75" customHeight="1" x14ac:dyDescent="0.15">
      <c r="A12" s="187"/>
      <c r="B12" s="584" t="s">
        <v>132</v>
      </c>
      <c r="C12" s="585"/>
      <c r="D12" s="585"/>
      <c r="E12" s="585"/>
      <c r="F12" s="585"/>
      <c r="G12" s="585"/>
      <c r="H12" s="585"/>
      <c r="I12" s="585"/>
      <c r="J12" s="585"/>
      <c r="K12" s="586"/>
      <c r="L12" s="593" t="s">
        <v>133</v>
      </c>
      <c r="M12" s="594"/>
      <c r="N12" s="594"/>
      <c r="O12" s="594"/>
      <c r="P12" s="594"/>
      <c r="Q12" s="595"/>
      <c r="R12" s="596">
        <v>4013</v>
      </c>
      <c r="S12" s="597"/>
      <c r="T12" s="597"/>
      <c r="U12" s="597"/>
      <c r="V12" s="598"/>
      <c r="W12" s="599" t="s">
        <v>1</v>
      </c>
      <c r="X12" s="526"/>
      <c r="Y12" s="526"/>
      <c r="Z12" s="526"/>
      <c r="AA12" s="526"/>
      <c r="AB12" s="600"/>
      <c r="AC12" s="601" t="s">
        <v>134</v>
      </c>
      <c r="AD12" s="602"/>
      <c r="AE12" s="602"/>
      <c r="AF12" s="602"/>
      <c r="AG12" s="603"/>
      <c r="AH12" s="601" t="s">
        <v>135</v>
      </c>
      <c r="AI12" s="602"/>
      <c r="AJ12" s="602"/>
      <c r="AK12" s="602"/>
      <c r="AL12" s="604"/>
      <c r="AM12" s="537" t="s">
        <v>136</v>
      </c>
      <c r="AN12" s="442"/>
      <c r="AO12" s="442"/>
      <c r="AP12" s="442"/>
      <c r="AQ12" s="442"/>
      <c r="AR12" s="442"/>
      <c r="AS12" s="442"/>
      <c r="AT12" s="443"/>
      <c r="AU12" s="525" t="s">
        <v>93</v>
      </c>
      <c r="AV12" s="526"/>
      <c r="AW12" s="526"/>
      <c r="AX12" s="526"/>
      <c r="AY12" s="448" t="s">
        <v>137</v>
      </c>
      <c r="AZ12" s="449"/>
      <c r="BA12" s="449"/>
      <c r="BB12" s="449"/>
      <c r="BC12" s="449"/>
      <c r="BD12" s="449"/>
      <c r="BE12" s="449"/>
      <c r="BF12" s="449"/>
      <c r="BG12" s="449"/>
      <c r="BH12" s="449"/>
      <c r="BI12" s="449"/>
      <c r="BJ12" s="449"/>
      <c r="BK12" s="449"/>
      <c r="BL12" s="449"/>
      <c r="BM12" s="450"/>
      <c r="BN12" s="468">
        <v>40000</v>
      </c>
      <c r="BO12" s="469"/>
      <c r="BP12" s="469"/>
      <c r="BQ12" s="469"/>
      <c r="BR12" s="469"/>
      <c r="BS12" s="469"/>
      <c r="BT12" s="469"/>
      <c r="BU12" s="470"/>
      <c r="BV12" s="468">
        <v>0</v>
      </c>
      <c r="BW12" s="469"/>
      <c r="BX12" s="469"/>
      <c r="BY12" s="469"/>
      <c r="BZ12" s="469"/>
      <c r="CA12" s="469"/>
      <c r="CB12" s="469"/>
      <c r="CC12" s="470"/>
      <c r="CD12" s="477" t="s">
        <v>138</v>
      </c>
      <c r="CE12" s="478"/>
      <c r="CF12" s="478"/>
      <c r="CG12" s="478"/>
      <c r="CH12" s="478"/>
      <c r="CI12" s="478"/>
      <c r="CJ12" s="478"/>
      <c r="CK12" s="478"/>
      <c r="CL12" s="478"/>
      <c r="CM12" s="478"/>
      <c r="CN12" s="478"/>
      <c r="CO12" s="478"/>
      <c r="CP12" s="478"/>
      <c r="CQ12" s="478"/>
      <c r="CR12" s="478"/>
      <c r="CS12" s="479"/>
      <c r="CT12" s="581" t="s">
        <v>139</v>
      </c>
      <c r="CU12" s="582"/>
      <c r="CV12" s="582"/>
      <c r="CW12" s="582"/>
      <c r="CX12" s="582"/>
      <c r="CY12" s="582"/>
      <c r="CZ12" s="582"/>
      <c r="DA12" s="583"/>
      <c r="DB12" s="581" t="s">
        <v>139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140</v>
      </c>
      <c r="N13" s="569"/>
      <c r="O13" s="569"/>
      <c r="P13" s="569"/>
      <c r="Q13" s="570"/>
      <c r="R13" s="571">
        <v>3987</v>
      </c>
      <c r="S13" s="572"/>
      <c r="T13" s="572"/>
      <c r="U13" s="572"/>
      <c r="V13" s="573"/>
      <c r="W13" s="559" t="s">
        <v>141</v>
      </c>
      <c r="X13" s="481"/>
      <c r="Y13" s="481"/>
      <c r="Z13" s="481"/>
      <c r="AA13" s="481"/>
      <c r="AB13" s="482"/>
      <c r="AC13" s="444">
        <v>210</v>
      </c>
      <c r="AD13" s="445"/>
      <c r="AE13" s="445"/>
      <c r="AF13" s="445"/>
      <c r="AG13" s="446"/>
      <c r="AH13" s="444">
        <v>145</v>
      </c>
      <c r="AI13" s="445"/>
      <c r="AJ13" s="445"/>
      <c r="AK13" s="445"/>
      <c r="AL13" s="447"/>
      <c r="AM13" s="537" t="s">
        <v>142</v>
      </c>
      <c r="AN13" s="442"/>
      <c r="AO13" s="442"/>
      <c r="AP13" s="442"/>
      <c r="AQ13" s="442"/>
      <c r="AR13" s="442"/>
      <c r="AS13" s="442"/>
      <c r="AT13" s="443"/>
      <c r="AU13" s="525" t="s">
        <v>143</v>
      </c>
      <c r="AV13" s="526"/>
      <c r="AW13" s="526"/>
      <c r="AX13" s="526"/>
      <c r="AY13" s="448" t="s">
        <v>144</v>
      </c>
      <c r="AZ13" s="449"/>
      <c r="BA13" s="449"/>
      <c r="BB13" s="449"/>
      <c r="BC13" s="449"/>
      <c r="BD13" s="449"/>
      <c r="BE13" s="449"/>
      <c r="BF13" s="449"/>
      <c r="BG13" s="449"/>
      <c r="BH13" s="449"/>
      <c r="BI13" s="449"/>
      <c r="BJ13" s="449"/>
      <c r="BK13" s="449"/>
      <c r="BL13" s="449"/>
      <c r="BM13" s="450"/>
      <c r="BN13" s="468">
        <v>11973</v>
      </c>
      <c r="BO13" s="469"/>
      <c r="BP13" s="469"/>
      <c r="BQ13" s="469"/>
      <c r="BR13" s="469"/>
      <c r="BS13" s="469"/>
      <c r="BT13" s="469"/>
      <c r="BU13" s="470"/>
      <c r="BV13" s="468">
        <v>-21285</v>
      </c>
      <c r="BW13" s="469"/>
      <c r="BX13" s="469"/>
      <c r="BY13" s="469"/>
      <c r="BZ13" s="469"/>
      <c r="CA13" s="469"/>
      <c r="CB13" s="469"/>
      <c r="CC13" s="470"/>
      <c r="CD13" s="477" t="s">
        <v>145</v>
      </c>
      <c r="CE13" s="478"/>
      <c r="CF13" s="478"/>
      <c r="CG13" s="478"/>
      <c r="CH13" s="478"/>
      <c r="CI13" s="478"/>
      <c r="CJ13" s="478"/>
      <c r="CK13" s="478"/>
      <c r="CL13" s="478"/>
      <c r="CM13" s="478"/>
      <c r="CN13" s="478"/>
      <c r="CO13" s="478"/>
      <c r="CP13" s="478"/>
      <c r="CQ13" s="478"/>
      <c r="CR13" s="478"/>
      <c r="CS13" s="479"/>
      <c r="CT13" s="438">
        <v>6.6</v>
      </c>
      <c r="CU13" s="439"/>
      <c r="CV13" s="439"/>
      <c r="CW13" s="439"/>
      <c r="CX13" s="439"/>
      <c r="CY13" s="439"/>
      <c r="CZ13" s="439"/>
      <c r="DA13" s="440"/>
      <c r="DB13" s="438">
        <v>6</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146</v>
      </c>
      <c r="M14" s="605"/>
      <c r="N14" s="605"/>
      <c r="O14" s="605"/>
      <c r="P14" s="605"/>
      <c r="Q14" s="606"/>
      <c r="R14" s="571">
        <v>4092</v>
      </c>
      <c r="S14" s="572"/>
      <c r="T14" s="572"/>
      <c r="U14" s="572"/>
      <c r="V14" s="573"/>
      <c r="W14" s="574"/>
      <c r="X14" s="484"/>
      <c r="Y14" s="484"/>
      <c r="Z14" s="484"/>
      <c r="AA14" s="484"/>
      <c r="AB14" s="485"/>
      <c r="AC14" s="564">
        <v>9.3000000000000007</v>
      </c>
      <c r="AD14" s="565"/>
      <c r="AE14" s="565"/>
      <c r="AF14" s="565"/>
      <c r="AG14" s="566"/>
      <c r="AH14" s="564">
        <v>6.3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147</v>
      </c>
      <c r="CE14" s="475"/>
      <c r="CF14" s="475"/>
      <c r="CG14" s="475"/>
      <c r="CH14" s="475"/>
      <c r="CI14" s="475"/>
      <c r="CJ14" s="475"/>
      <c r="CK14" s="475"/>
      <c r="CL14" s="475"/>
      <c r="CM14" s="475"/>
      <c r="CN14" s="475"/>
      <c r="CO14" s="475"/>
      <c r="CP14" s="475"/>
      <c r="CQ14" s="475"/>
      <c r="CR14" s="475"/>
      <c r="CS14" s="476"/>
      <c r="CT14" s="575">
        <v>26.6</v>
      </c>
      <c r="CU14" s="576"/>
      <c r="CV14" s="576"/>
      <c r="CW14" s="576"/>
      <c r="CX14" s="576"/>
      <c r="CY14" s="576"/>
      <c r="CZ14" s="576"/>
      <c r="DA14" s="577"/>
      <c r="DB14" s="575">
        <v>14.9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140</v>
      </c>
      <c r="N15" s="569"/>
      <c r="O15" s="569"/>
      <c r="P15" s="569"/>
      <c r="Q15" s="570"/>
      <c r="R15" s="571">
        <v>4064</v>
      </c>
      <c r="S15" s="572"/>
      <c r="T15" s="572"/>
      <c r="U15" s="572"/>
      <c r="V15" s="573"/>
      <c r="W15" s="559" t="s">
        <v>148</v>
      </c>
      <c r="X15" s="481"/>
      <c r="Y15" s="481"/>
      <c r="Z15" s="481"/>
      <c r="AA15" s="481"/>
      <c r="AB15" s="482"/>
      <c r="AC15" s="444">
        <v>796</v>
      </c>
      <c r="AD15" s="445"/>
      <c r="AE15" s="445"/>
      <c r="AF15" s="445"/>
      <c r="AG15" s="446"/>
      <c r="AH15" s="444">
        <v>856</v>
      </c>
      <c r="AI15" s="445"/>
      <c r="AJ15" s="445"/>
      <c r="AK15" s="445"/>
      <c r="AL15" s="447"/>
      <c r="AM15" s="537"/>
      <c r="AN15" s="442"/>
      <c r="AO15" s="442"/>
      <c r="AP15" s="442"/>
      <c r="AQ15" s="442"/>
      <c r="AR15" s="442"/>
      <c r="AS15" s="442"/>
      <c r="AT15" s="443"/>
      <c r="AU15" s="525"/>
      <c r="AV15" s="526"/>
      <c r="AW15" s="526"/>
      <c r="AX15" s="526"/>
      <c r="AY15" s="460" t="s">
        <v>149</v>
      </c>
      <c r="AZ15" s="461"/>
      <c r="BA15" s="461"/>
      <c r="BB15" s="461"/>
      <c r="BC15" s="461"/>
      <c r="BD15" s="461"/>
      <c r="BE15" s="461"/>
      <c r="BF15" s="461"/>
      <c r="BG15" s="461"/>
      <c r="BH15" s="461"/>
      <c r="BI15" s="461"/>
      <c r="BJ15" s="461"/>
      <c r="BK15" s="461"/>
      <c r="BL15" s="461"/>
      <c r="BM15" s="462"/>
      <c r="BN15" s="463">
        <v>569120</v>
      </c>
      <c r="BO15" s="464"/>
      <c r="BP15" s="464"/>
      <c r="BQ15" s="464"/>
      <c r="BR15" s="464"/>
      <c r="BS15" s="464"/>
      <c r="BT15" s="464"/>
      <c r="BU15" s="465"/>
      <c r="BV15" s="463">
        <v>535711</v>
      </c>
      <c r="BW15" s="464"/>
      <c r="BX15" s="464"/>
      <c r="BY15" s="464"/>
      <c r="BZ15" s="464"/>
      <c r="CA15" s="464"/>
      <c r="CB15" s="464"/>
      <c r="CC15" s="465"/>
      <c r="CD15" s="578" t="s">
        <v>150</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151</v>
      </c>
      <c r="M16" s="562"/>
      <c r="N16" s="562"/>
      <c r="O16" s="562"/>
      <c r="P16" s="562"/>
      <c r="Q16" s="563"/>
      <c r="R16" s="556" t="s">
        <v>152</v>
      </c>
      <c r="S16" s="557"/>
      <c r="T16" s="557"/>
      <c r="U16" s="557"/>
      <c r="V16" s="558"/>
      <c r="W16" s="574"/>
      <c r="X16" s="484"/>
      <c r="Y16" s="484"/>
      <c r="Z16" s="484"/>
      <c r="AA16" s="484"/>
      <c r="AB16" s="485"/>
      <c r="AC16" s="564">
        <v>35.299999999999997</v>
      </c>
      <c r="AD16" s="565"/>
      <c r="AE16" s="565"/>
      <c r="AF16" s="565"/>
      <c r="AG16" s="566"/>
      <c r="AH16" s="564">
        <v>37</v>
      </c>
      <c r="AI16" s="565"/>
      <c r="AJ16" s="565"/>
      <c r="AK16" s="565"/>
      <c r="AL16" s="567"/>
      <c r="AM16" s="537"/>
      <c r="AN16" s="442"/>
      <c r="AO16" s="442"/>
      <c r="AP16" s="442"/>
      <c r="AQ16" s="442"/>
      <c r="AR16" s="442"/>
      <c r="AS16" s="442"/>
      <c r="AT16" s="443"/>
      <c r="AU16" s="525"/>
      <c r="AV16" s="526"/>
      <c r="AW16" s="526"/>
      <c r="AX16" s="526"/>
      <c r="AY16" s="448" t="s">
        <v>153</v>
      </c>
      <c r="AZ16" s="449"/>
      <c r="BA16" s="449"/>
      <c r="BB16" s="449"/>
      <c r="BC16" s="449"/>
      <c r="BD16" s="449"/>
      <c r="BE16" s="449"/>
      <c r="BF16" s="449"/>
      <c r="BG16" s="449"/>
      <c r="BH16" s="449"/>
      <c r="BI16" s="449"/>
      <c r="BJ16" s="449"/>
      <c r="BK16" s="449"/>
      <c r="BL16" s="449"/>
      <c r="BM16" s="450"/>
      <c r="BN16" s="468">
        <v>2288730</v>
      </c>
      <c r="BO16" s="469"/>
      <c r="BP16" s="469"/>
      <c r="BQ16" s="469"/>
      <c r="BR16" s="469"/>
      <c r="BS16" s="469"/>
      <c r="BT16" s="469"/>
      <c r="BU16" s="470"/>
      <c r="BV16" s="468">
        <v>2164470</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154</v>
      </c>
      <c r="N17" s="554"/>
      <c r="O17" s="554"/>
      <c r="P17" s="554"/>
      <c r="Q17" s="555"/>
      <c r="R17" s="556" t="s">
        <v>155</v>
      </c>
      <c r="S17" s="557"/>
      <c r="T17" s="557"/>
      <c r="U17" s="557"/>
      <c r="V17" s="558"/>
      <c r="W17" s="559" t="s">
        <v>156</v>
      </c>
      <c r="X17" s="481"/>
      <c r="Y17" s="481"/>
      <c r="Z17" s="481"/>
      <c r="AA17" s="481"/>
      <c r="AB17" s="482"/>
      <c r="AC17" s="444">
        <v>1252</v>
      </c>
      <c r="AD17" s="445"/>
      <c r="AE17" s="445"/>
      <c r="AF17" s="445"/>
      <c r="AG17" s="446"/>
      <c r="AH17" s="444">
        <v>1314</v>
      </c>
      <c r="AI17" s="445"/>
      <c r="AJ17" s="445"/>
      <c r="AK17" s="445"/>
      <c r="AL17" s="447"/>
      <c r="AM17" s="537"/>
      <c r="AN17" s="442"/>
      <c r="AO17" s="442"/>
      <c r="AP17" s="442"/>
      <c r="AQ17" s="442"/>
      <c r="AR17" s="442"/>
      <c r="AS17" s="442"/>
      <c r="AT17" s="443"/>
      <c r="AU17" s="525"/>
      <c r="AV17" s="526"/>
      <c r="AW17" s="526"/>
      <c r="AX17" s="526"/>
      <c r="AY17" s="448" t="s">
        <v>157</v>
      </c>
      <c r="AZ17" s="449"/>
      <c r="BA17" s="449"/>
      <c r="BB17" s="449"/>
      <c r="BC17" s="449"/>
      <c r="BD17" s="449"/>
      <c r="BE17" s="449"/>
      <c r="BF17" s="449"/>
      <c r="BG17" s="449"/>
      <c r="BH17" s="449"/>
      <c r="BI17" s="449"/>
      <c r="BJ17" s="449"/>
      <c r="BK17" s="449"/>
      <c r="BL17" s="449"/>
      <c r="BM17" s="450"/>
      <c r="BN17" s="468">
        <v>706824</v>
      </c>
      <c r="BO17" s="469"/>
      <c r="BP17" s="469"/>
      <c r="BQ17" s="469"/>
      <c r="BR17" s="469"/>
      <c r="BS17" s="469"/>
      <c r="BT17" s="469"/>
      <c r="BU17" s="470"/>
      <c r="BV17" s="468">
        <v>672735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158</v>
      </c>
      <c r="C18" s="531"/>
      <c r="D18" s="531"/>
      <c r="E18" s="532"/>
      <c r="F18" s="532"/>
      <c r="G18" s="532"/>
      <c r="H18" s="532"/>
      <c r="I18" s="532"/>
      <c r="J18" s="532"/>
      <c r="K18" s="532"/>
      <c r="L18" s="533">
        <v>215.93</v>
      </c>
      <c r="M18" s="533"/>
      <c r="N18" s="533"/>
      <c r="O18" s="533"/>
      <c r="P18" s="533"/>
      <c r="Q18" s="533"/>
      <c r="R18" s="534"/>
      <c r="S18" s="534"/>
      <c r="T18" s="534"/>
      <c r="U18" s="534"/>
      <c r="V18" s="535"/>
      <c r="W18" s="549"/>
      <c r="X18" s="550"/>
      <c r="Y18" s="550"/>
      <c r="Z18" s="550"/>
      <c r="AA18" s="550"/>
      <c r="AB18" s="560"/>
      <c r="AC18" s="432">
        <v>55.4</v>
      </c>
      <c r="AD18" s="433"/>
      <c r="AE18" s="433"/>
      <c r="AF18" s="433"/>
      <c r="AG18" s="536"/>
      <c r="AH18" s="432">
        <v>56.8</v>
      </c>
      <c r="AI18" s="433"/>
      <c r="AJ18" s="433"/>
      <c r="AK18" s="433"/>
      <c r="AL18" s="434"/>
      <c r="AM18" s="537"/>
      <c r="AN18" s="442"/>
      <c r="AO18" s="442"/>
      <c r="AP18" s="442"/>
      <c r="AQ18" s="442"/>
      <c r="AR18" s="442"/>
      <c r="AS18" s="442"/>
      <c r="AT18" s="443"/>
      <c r="AU18" s="525"/>
      <c r="AV18" s="526"/>
      <c r="AW18" s="526"/>
      <c r="AX18" s="526"/>
      <c r="AY18" s="448" t="s">
        <v>159</v>
      </c>
      <c r="AZ18" s="449"/>
      <c r="BA18" s="449"/>
      <c r="BB18" s="449"/>
      <c r="BC18" s="449"/>
      <c r="BD18" s="449"/>
      <c r="BE18" s="449"/>
      <c r="BF18" s="449"/>
      <c r="BG18" s="449"/>
      <c r="BH18" s="449"/>
      <c r="BI18" s="449"/>
      <c r="BJ18" s="449"/>
      <c r="BK18" s="449"/>
      <c r="BL18" s="449"/>
      <c r="BM18" s="450"/>
      <c r="BN18" s="468">
        <v>2045042</v>
      </c>
      <c r="BO18" s="469"/>
      <c r="BP18" s="469"/>
      <c r="BQ18" s="469"/>
      <c r="BR18" s="469"/>
      <c r="BS18" s="469"/>
      <c r="BT18" s="469"/>
      <c r="BU18" s="470"/>
      <c r="BV18" s="468">
        <v>2034394</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160</v>
      </c>
      <c r="C19" s="531"/>
      <c r="D19" s="531"/>
      <c r="E19" s="532"/>
      <c r="F19" s="532"/>
      <c r="G19" s="532"/>
      <c r="H19" s="532"/>
      <c r="I19" s="532"/>
      <c r="J19" s="532"/>
      <c r="K19" s="532"/>
      <c r="L19" s="538">
        <v>18</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161</v>
      </c>
      <c r="AZ19" s="449"/>
      <c r="BA19" s="449"/>
      <c r="BB19" s="449"/>
      <c r="BC19" s="449"/>
      <c r="BD19" s="449"/>
      <c r="BE19" s="449"/>
      <c r="BF19" s="449"/>
      <c r="BG19" s="449"/>
      <c r="BH19" s="449"/>
      <c r="BI19" s="449"/>
      <c r="BJ19" s="449"/>
      <c r="BK19" s="449"/>
      <c r="BL19" s="449"/>
      <c r="BM19" s="450"/>
      <c r="BN19" s="468">
        <v>3122692</v>
      </c>
      <c r="BO19" s="469"/>
      <c r="BP19" s="469"/>
      <c r="BQ19" s="469"/>
      <c r="BR19" s="469"/>
      <c r="BS19" s="469"/>
      <c r="BT19" s="469"/>
      <c r="BU19" s="470"/>
      <c r="BV19" s="468">
        <v>2699945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162</v>
      </c>
      <c r="C20" s="531"/>
      <c r="D20" s="531"/>
      <c r="E20" s="532"/>
      <c r="F20" s="532"/>
      <c r="G20" s="532"/>
      <c r="H20" s="532"/>
      <c r="I20" s="532"/>
      <c r="J20" s="532"/>
      <c r="K20" s="532"/>
      <c r="L20" s="538">
        <v>1630</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163</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164</v>
      </c>
      <c r="C22" s="498"/>
      <c r="D22" s="499"/>
      <c r="E22" s="506" t="s">
        <v>1</v>
      </c>
      <c r="F22" s="481"/>
      <c r="G22" s="481"/>
      <c r="H22" s="481"/>
      <c r="I22" s="481"/>
      <c r="J22" s="481"/>
      <c r="K22" s="482"/>
      <c r="L22" s="506" t="s">
        <v>165</v>
      </c>
      <c r="M22" s="481"/>
      <c r="N22" s="481"/>
      <c r="O22" s="481"/>
      <c r="P22" s="482"/>
      <c r="Q22" s="491" t="s">
        <v>166</v>
      </c>
      <c r="R22" s="492"/>
      <c r="S22" s="492"/>
      <c r="T22" s="492"/>
      <c r="U22" s="492"/>
      <c r="V22" s="507"/>
      <c r="W22" s="509" t="s">
        <v>167</v>
      </c>
      <c r="X22" s="498"/>
      <c r="Y22" s="499"/>
      <c r="Z22" s="506" t="s">
        <v>1</v>
      </c>
      <c r="AA22" s="481"/>
      <c r="AB22" s="481"/>
      <c r="AC22" s="481"/>
      <c r="AD22" s="481"/>
      <c r="AE22" s="481"/>
      <c r="AF22" s="481"/>
      <c r="AG22" s="482"/>
      <c r="AH22" s="480" t="s">
        <v>168</v>
      </c>
      <c r="AI22" s="481"/>
      <c r="AJ22" s="481"/>
      <c r="AK22" s="481"/>
      <c r="AL22" s="482"/>
      <c r="AM22" s="480" t="s">
        <v>169</v>
      </c>
      <c r="AN22" s="486"/>
      <c r="AO22" s="486"/>
      <c r="AP22" s="486"/>
      <c r="AQ22" s="486"/>
      <c r="AR22" s="487"/>
      <c r="AS22" s="491" t="s">
        <v>166</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170</v>
      </c>
      <c r="AZ23" s="461"/>
      <c r="BA23" s="461"/>
      <c r="BB23" s="461"/>
      <c r="BC23" s="461"/>
      <c r="BD23" s="461"/>
      <c r="BE23" s="461"/>
      <c r="BF23" s="461"/>
      <c r="BG23" s="461"/>
      <c r="BH23" s="461"/>
      <c r="BI23" s="461"/>
      <c r="BJ23" s="461"/>
      <c r="BK23" s="461"/>
      <c r="BL23" s="461"/>
      <c r="BM23" s="462"/>
      <c r="BN23" s="468">
        <v>4173911</v>
      </c>
      <c r="BO23" s="469"/>
      <c r="BP23" s="469"/>
      <c r="BQ23" s="469"/>
      <c r="BR23" s="469"/>
      <c r="BS23" s="469"/>
      <c r="BT23" s="469"/>
      <c r="BU23" s="470"/>
      <c r="BV23" s="468">
        <v>3857531</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171</v>
      </c>
      <c r="F24" s="442"/>
      <c r="G24" s="442"/>
      <c r="H24" s="442"/>
      <c r="I24" s="442"/>
      <c r="J24" s="442"/>
      <c r="K24" s="443"/>
      <c r="L24" s="444">
        <v>1</v>
      </c>
      <c r="M24" s="445"/>
      <c r="N24" s="445"/>
      <c r="O24" s="445"/>
      <c r="P24" s="446"/>
      <c r="Q24" s="444">
        <v>6200</v>
      </c>
      <c r="R24" s="445"/>
      <c r="S24" s="445"/>
      <c r="T24" s="445"/>
      <c r="U24" s="445"/>
      <c r="V24" s="446"/>
      <c r="W24" s="510"/>
      <c r="X24" s="501"/>
      <c r="Y24" s="502"/>
      <c r="Z24" s="441" t="s">
        <v>172</v>
      </c>
      <c r="AA24" s="442"/>
      <c r="AB24" s="442"/>
      <c r="AC24" s="442"/>
      <c r="AD24" s="442"/>
      <c r="AE24" s="442"/>
      <c r="AF24" s="442"/>
      <c r="AG24" s="443"/>
      <c r="AH24" s="444">
        <v>81</v>
      </c>
      <c r="AI24" s="445"/>
      <c r="AJ24" s="445"/>
      <c r="AK24" s="445"/>
      <c r="AL24" s="446"/>
      <c r="AM24" s="444">
        <v>241218</v>
      </c>
      <c r="AN24" s="445"/>
      <c r="AO24" s="445"/>
      <c r="AP24" s="445"/>
      <c r="AQ24" s="445"/>
      <c r="AR24" s="446"/>
      <c r="AS24" s="444">
        <v>2978</v>
      </c>
      <c r="AT24" s="445"/>
      <c r="AU24" s="445"/>
      <c r="AV24" s="445"/>
      <c r="AW24" s="445"/>
      <c r="AX24" s="447"/>
      <c r="AY24" s="435" t="s">
        <v>173</v>
      </c>
      <c r="AZ24" s="436"/>
      <c r="BA24" s="436"/>
      <c r="BB24" s="436"/>
      <c r="BC24" s="436"/>
      <c r="BD24" s="436"/>
      <c r="BE24" s="436"/>
      <c r="BF24" s="436"/>
      <c r="BG24" s="436"/>
      <c r="BH24" s="436"/>
      <c r="BI24" s="436"/>
      <c r="BJ24" s="436"/>
      <c r="BK24" s="436"/>
      <c r="BL24" s="436"/>
      <c r="BM24" s="437"/>
      <c r="BN24" s="468">
        <v>4029178</v>
      </c>
      <c r="BO24" s="469"/>
      <c r="BP24" s="469"/>
      <c r="BQ24" s="469"/>
      <c r="BR24" s="469"/>
      <c r="BS24" s="469"/>
      <c r="BT24" s="469"/>
      <c r="BU24" s="470"/>
      <c r="BV24" s="468">
        <v>3757304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174</v>
      </c>
      <c r="F25" s="442"/>
      <c r="G25" s="442"/>
      <c r="H25" s="442"/>
      <c r="I25" s="442"/>
      <c r="J25" s="442"/>
      <c r="K25" s="443"/>
      <c r="L25" s="444">
        <v>1</v>
      </c>
      <c r="M25" s="445"/>
      <c r="N25" s="445"/>
      <c r="O25" s="445"/>
      <c r="P25" s="446"/>
      <c r="Q25" s="444">
        <v>5600</v>
      </c>
      <c r="R25" s="445"/>
      <c r="S25" s="445"/>
      <c r="T25" s="445"/>
      <c r="U25" s="445"/>
      <c r="V25" s="446"/>
      <c r="W25" s="510"/>
      <c r="X25" s="501"/>
      <c r="Y25" s="502"/>
      <c r="Z25" s="441" t="s">
        <v>175</v>
      </c>
      <c r="AA25" s="442"/>
      <c r="AB25" s="442"/>
      <c r="AC25" s="442"/>
      <c r="AD25" s="442"/>
      <c r="AE25" s="442"/>
      <c r="AF25" s="442"/>
      <c r="AG25" s="443"/>
      <c r="AH25" s="444" t="s">
        <v>139</v>
      </c>
      <c r="AI25" s="445"/>
      <c r="AJ25" s="445"/>
      <c r="AK25" s="445"/>
      <c r="AL25" s="446"/>
      <c r="AM25" s="444" t="s">
        <v>139</v>
      </c>
      <c r="AN25" s="445"/>
      <c r="AO25" s="445"/>
      <c r="AP25" s="445"/>
      <c r="AQ25" s="445"/>
      <c r="AR25" s="446"/>
      <c r="AS25" s="444" t="s">
        <v>139</v>
      </c>
      <c r="AT25" s="445"/>
      <c r="AU25" s="445"/>
      <c r="AV25" s="445"/>
      <c r="AW25" s="445"/>
      <c r="AX25" s="447"/>
      <c r="AY25" s="460" t="s">
        <v>176</v>
      </c>
      <c r="AZ25" s="461"/>
      <c r="BA25" s="461"/>
      <c r="BB25" s="461"/>
      <c r="BC25" s="461"/>
      <c r="BD25" s="461"/>
      <c r="BE25" s="461"/>
      <c r="BF25" s="461"/>
      <c r="BG25" s="461"/>
      <c r="BH25" s="461"/>
      <c r="BI25" s="461"/>
      <c r="BJ25" s="461"/>
      <c r="BK25" s="461"/>
      <c r="BL25" s="461"/>
      <c r="BM25" s="462"/>
      <c r="BN25" s="463" t="s">
        <v>139</v>
      </c>
      <c r="BO25" s="464"/>
      <c r="BP25" s="464"/>
      <c r="BQ25" s="464"/>
      <c r="BR25" s="464"/>
      <c r="BS25" s="464"/>
      <c r="BT25" s="464"/>
      <c r="BU25" s="465"/>
      <c r="BV25" s="463" t="s">
        <v>139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177</v>
      </c>
      <c r="F26" s="442"/>
      <c r="G26" s="442"/>
      <c r="H26" s="442"/>
      <c r="I26" s="442"/>
      <c r="J26" s="442"/>
      <c r="K26" s="443"/>
      <c r="L26" s="444">
        <v>1</v>
      </c>
      <c r="M26" s="445"/>
      <c r="N26" s="445"/>
      <c r="O26" s="445"/>
      <c r="P26" s="446"/>
      <c r="Q26" s="444">
        <v>5200</v>
      </c>
      <c r="R26" s="445"/>
      <c r="S26" s="445"/>
      <c r="T26" s="445"/>
      <c r="U26" s="445"/>
      <c r="V26" s="446"/>
      <c r="W26" s="510"/>
      <c r="X26" s="501"/>
      <c r="Y26" s="502"/>
      <c r="Z26" s="441" t="s">
        <v>178</v>
      </c>
      <c r="AA26" s="523"/>
      <c r="AB26" s="523"/>
      <c r="AC26" s="523"/>
      <c r="AD26" s="523"/>
      <c r="AE26" s="523"/>
      <c r="AF26" s="523"/>
      <c r="AG26" s="524"/>
      <c r="AH26" s="444">
        <v>3</v>
      </c>
      <c r="AI26" s="445"/>
      <c r="AJ26" s="445"/>
      <c r="AK26" s="445"/>
      <c r="AL26" s="446"/>
      <c r="AM26" s="444">
        <v>7584</v>
      </c>
      <c r="AN26" s="445"/>
      <c r="AO26" s="445"/>
      <c r="AP26" s="445"/>
      <c r="AQ26" s="445"/>
      <c r="AR26" s="446"/>
      <c r="AS26" s="444">
        <v>2528</v>
      </c>
      <c r="AT26" s="445"/>
      <c r="AU26" s="445"/>
      <c r="AV26" s="445"/>
      <c r="AW26" s="445"/>
      <c r="AX26" s="447"/>
      <c r="AY26" s="477" t="s">
        <v>179</v>
      </c>
      <c r="AZ26" s="478"/>
      <c r="BA26" s="478"/>
      <c r="BB26" s="478"/>
      <c r="BC26" s="478"/>
      <c r="BD26" s="478"/>
      <c r="BE26" s="478"/>
      <c r="BF26" s="478"/>
      <c r="BG26" s="478"/>
      <c r="BH26" s="478"/>
      <c r="BI26" s="478"/>
      <c r="BJ26" s="478"/>
      <c r="BK26" s="478"/>
      <c r="BL26" s="478"/>
      <c r="BM26" s="479"/>
      <c r="BN26" s="468" t="s">
        <v>139</v>
      </c>
      <c r="BO26" s="469"/>
      <c r="BP26" s="469"/>
      <c r="BQ26" s="469"/>
      <c r="BR26" s="469"/>
      <c r="BS26" s="469"/>
      <c r="BT26" s="469"/>
      <c r="BU26" s="470"/>
      <c r="BV26" s="468" t="s">
        <v>139</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180</v>
      </c>
      <c r="F27" s="442"/>
      <c r="G27" s="442"/>
      <c r="H27" s="442"/>
      <c r="I27" s="442"/>
      <c r="J27" s="442"/>
      <c r="K27" s="443"/>
      <c r="L27" s="444">
        <v>1</v>
      </c>
      <c r="M27" s="445"/>
      <c r="N27" s="445"/>
      <c r="O27" s="445"/>
      <c r="P27" s="446"/>
      <c r="Q27" s="444">
        <v>2420</v>
      </c>
      <c r="R27" s="445"/>
      <c r="S27" s="445"/>
      <c r="T27" s="445"/>
      <c r="U27" s="445"/>
      <c r="V27" s="446"/>
      <c r="W27" s="510"/>
      <c r="X27" s="501"/>
      <c r="Y27" s="502"/>
      <c r="Z27" s="441" t="s">
        <v>181</v>
      </c>
      <c r="AA27" s="442"/>
      <c r="AB27" s="442"/>
      <c r="AC27" s="442"/>
      <c r="AD27" s="442"/>
      <c r="AE27" s="442"/>
      <c r="AF27" s="442"/>
      <c r="AG27" s="443"/>
      <c r="AH27" s="444" t="s">
        <v>139</v>
      </c>
      <c r="AI27" s="445"/>
      <c r="AJ27" s="445"/>
      <c r="AK27" s="445"/>
      <c r="AL27" s="446"/>
      <c r="AM27" s="444" t="s">
        <v>182</v>
      </c>
      <c r="AN27" s="445"/>
      <c r="AO27" s="445"/>
      <c r="AP27" s="445"/>
      <c r="AQ27" s="445"/>
      <c r="AR27" s="446"/>
      <c r="AS27" s="444" t="s">
        <v>139</v>
      </c>
      <c r="AT27" s="445"/>
      <c r="AU27" s="445"/>
      <c r="AV27" s="445"/>
      <c r="AW27" s="445"/>
      <c r="AX27" s="447"/>
      <c r="AY27" s="474" t="s">
        <v>183</v>
      </c>
      <c r="AZ27" s="475"/>
      <c r="BA27" s="475"/>
      <c r="BB27" s="475"/>
      <c r="BC27" s="475"/>
      <c r="BD27" s="475"/>
      <c r="BE27" s="475"/>
      <c r="BF27" s="475"/>
      <c r="BG27" s="475"/>
      <c r="BH27" s="475"/>
      <c r="BI27" s="475"/>
      <c r="BJ27" s="475"/>
      <c r="BK27" s="475"/>
      <c r="BL27" s="475"/>
      <c r="BM27" s="476"/>
      <c r="BN27" s="471">
        <v>89000</v>
      </c>
      <c r="BO27" s="472"/>
      <c r="BP27" s="472"/>
      <c r="BQ27" s="472"/>
      <c r="BR27" s="472"/>
      <c r="BS27" s="472"/>
      <c r="BT27" s="472"/>
      <c r="BU27" s="473"/>
      <c r="BV27" s="471">
        <v>89000</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184</v>
      </c>
      <c r="F28" s="442"/>
      <c r="G28" s="442"/>
      <c r="H28" s="442"/>
      <c r="I28" s="442"/>
      <c r="J28" s="442"/>
      <c r="K28" s="443"/>
      <c r="L28" s="444">
        <v>1</v>
      </c>
      <c r="M28" s="445"/>
      <c r="N28" s="445"/>
      <c r="O28" s="445"/>
      <c r="P28" s="446"/>
      <c r="Q28" s="444">
        <v>1700</v>
      </c>
      <c r="R28" s="445"/>
      <c r="S28" s="445"/>
      <c r="T28" s="445"/>
      <c r="U28" s="445"/>
      <c r="V28" s="446"/>
      <c r="W28" s="510"/>
      <c r="X28" s="501"/>
      <c r="Y28" s="502"/>
      <c r="Z28" s="441" t="s">
        <v>185</v>
      </c>
      <c r="AA28" s="442"/>
      <c r="AB28" s="442"/>
      <c r="AC28" s="442"/>
      <c r="AD28" s="442"/>
      <c r="AE28" s="442"/>
      <c r="AF28" s="442"/>
      <c r="AG28" s="443"/>
      <c r="AH28" s="444" t="s">
        <v>139</v>
      </c>
      <c r="AI28" s="445"/>
      <c r="AJ28" s="445"/>
      <c r="AK28" s="445"/>
      <c r="AL28" s="446"/>
      <c r="AM28" s="444" t="s">
        <v>139</v>
      </c>
      <c r="AN28" s="445"/>
      <c r="AO28" s="445"/>
      <c r="AP28" s="445"/>
      <c r="AQ28" s="445"/>
      <c r="AR28" s="446"/>
      <c r="AS28" s="444" t="s">
        <v>139</v>
      </c>
      <c r="AT28" s="445"/>
      <c r="AU28" s="445"/>
      <c r="AV28" s="445"/>
      <c r="AW28" s="445"/>
      <c r="AX28" s="447"/>
      <c r="AY28" s="451" t="s">
        <v>186</v>
      </c>
      <c r="AZ28" s="452"/>
      <c r="BA28" s="452"/>
      <c r="BB28" s="453"/>
      <c r="BC28" s="460" t="s">
        <v>47</v>
      </c>
      <c r="BD28" s="461"/>
      <c r="BE28" s="461"/>
      <c r="BF28" s="461"/>
      <c r="BG28" s="461"/>
      <c r="BH28" s="461"/>
      <c r="BI28" s="461"/>
      <c r="BJ28" s="461"/>
      <c r="BK28" s="461"/>
      <c r="BL28" s="461"/>
      <c r="BM28" s="462"/>
      <c r="BN28" s="463">
        <v>811775</v>
      </c>
      <c r="BO28" s="464"/>
      <c r="BP28" s="464"/>
      <c r="BQ28" s="464"/>
      <c r="BR28" s="464"/>
      <c r="BS28" s="464"/>
      <c r="BT28" s="464"/>
      <c r="BU28" s="465"/>
      <c r="BV28" s="463">
        <v>811765</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187</v>
      </c>
      <c r="F29" s="442"/>
      <c r="G29" s="442"/>
      <c r="H29" s="442"/>
      <c r="I29" s="442"/>
      <c r="J29" s="442"/>
      <c r="K29" s="443"/>
      <c r="L29" s="444">
        <v>8</v>
      </c>
      <c r="M29" s="445"/>
      <c r="N29" s="445"/>
      <c r="O29" s="445"/>
      <c r="P29" s="446"/>
      <c r="Q29" s="444">
        <v>1500</v>
      </c>
      <c r="R29" s="445"/>
      <c r="S29" s="445"/>
      <c r="T29" s="445"/>
      <c r="U29" s="445"/>
      <c r="V29" s="446"/>
      <c r="W29" s="511"/>
      <c r="X29" s="512"/>
      <c r="Y29" s="513"/>
      <c r="Z29" s="441" t="s">
        <v>188</v>
      </c>
      <c r="AA29" s="442"/>
      <c r="AB29" s="442"/>
      <c r="AC29" s="442"/>
      <c r="AD29" s="442"/>
      <c r="AE29" s="442"/>
      <c r="AF29" s="442"/>
      <c r="AG29" s="443"/>
      <c r="AH29" s="444">
        <v>81</v>
      </c>
      <c r="AI29" s="445"/>
      <c r="AJ29" s="445"/>
      <c r="AK29" s="445"/>
      <c r="AL29" s="446"/>
      <c r="AM29" s="444">
        <v>241218</v>
      </c>
      <c r="AN29" s="445"/>
      <c r="AO29" s="445"/>
      <c r="AP29" s="445"/>
      <c r="AQ29" s="445"/>
      <c r="AR29" s="446"/>
      <c r="AS29" s="444">
        <v>2978</v>
      </c>
      <c r="AT29" s="445"/>
      <c r="AU29" s="445"/>
      <c r="AV29" s="445"/>
      <c r="AW29" s="445"/>
      <c r="AX29" s="447"/>
      <c r="AY29" s="454"/>
      <c r="AZ29" s="455"/>
      <c r="BA29" s="455"/>
      <c r="BB29" s="456"/>
      <c r="BC29" s="448" t="s">
        <v>189</v>
      </c>
      <c r="BD29" s="449"/>
      <c r="BE29" s="449"/>
      <c r="BF29" s="449"/>
      <c r="BG29" s="449"/>
      <c r="BH29" s="449"/>
      <c r="BI29" s="449"/>
      <c r="BJ29" s="449"/>
      <c r="BK29" s="449"/>
      <c r="BL29" s="449"/>
      <c r="BM29" s="450"/>
      <c r="BN29" s="468">
        <v>282683</v>
      </c>
      <c r="BO29" s="469"/>
      <c r="BP29" s="469"/>
      <c r="BQ29" s="469"/>
      <c r="BR29" s="469"/>
      <c r="BS29" s="469"/>
      <c r="BT29" s="469"/>
      <c r="BU29" s="470"/>
      <c r="BV29" s="468">
        <v>302683</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190</v>
      </c>
      <c r="X30" s="521"/>
      <c r="Y30" s="521"/>
      <c r="Z30" s="521"/>
      <c r="AA30" s="521"/>
      <c r="AB30" s="521"/>
      <c r="AC30" s="521"/>
      <c r="AD30" s="521"/>
      <c r="AE30" s="521"/>
      <c r="AF30" s="521"/>
      <c r="AG30" s="522"/>
      <c r="AH30" s="432">
        <v>97</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623736</v>
      </c>
      <c r="BO30" s="472"/>
      <c r="BP30" s="472"/>
      <c r="BQ30" s="472"/>
      <c r="BR30" s="472"/>
      <c r="BS30" s="472"/>
      <c r="BT30" s="472"/>
      <c r="BU30" s="473"/>
      <c r="BV30" s="471">
        <v>593124</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191</v>
      </c>
      <c r="D32" s="214"/>
      <c r="E32" s="214"/>
      <c r="F32" s="211"/>
      <c r="G32" s="211"/>
      <c r="H32" s="211"/>
      <c r="I32" s="211"/>
      <c r="J32" s="211"/>
      <c r="K32" s="211"/>
      <c r="L32" s="211"/>
      <c r="M32" s="211"/>
      <c r="N32" s="211"/>
      <c r="O32" s="211"/>
      <c r="P32" s="211"/>
      <c r="Q32" s="211"/>
      <c r="R32" s="211"/>
      <c r="S32" s="211"/>
      <c r="T32" s="211"/>
      <c r="U32" s="211" t="s">
        <v>192</v>
      </c>
      <c r="V32" s="211"/>
      <c r="W32" s="211"/>
      <c r="X32" s="211"/>
      <c r="Y32" s="211"/>
      <c r="Z32" s="211"/>
      <c r="AA32" s="211"/>
      <c r="AB32" s="211"/>
      <c r="AC32" s="211"/>
      <c r="AD32" s="211"/>
      <c r="AE32" s="211"/>
      <c r="AF32" s="211"/>
      <c r="AG32" s="211"/>
      <c r="AH32" s="211"/>
      <c r="AI32" s="211"/>
      <c r="AJ32" s="211"/>
      <c r="AK32" s="211"/>
      <c r="AL32" s="211"/>
      <c r="AM32" s="215" t="s">
        <v>193</v>
      </c>
      <c r="AN32" s="211"/>
      <c r="AO32" s="211"/>
      <c r="AP32" s="211"/>
      <c r="AQ32" s="211"/>
      <c r="AR32" s="211"/>
      <c r="AS32" s="215"/>
      <c r="AT32" s="215"/>
      <c r="AU32" s="215"/>
      <c r="AV32" s="215"/>
      <c r="AW32" s="215"/>
      <c r="AX32" s="215"/>
      <c r="AY32" s="215"/>
      <c r="AZ32" s="215"/>
      <c r="BA32" s="215"/>
      <c r="BB32" s="211"/>
      <c r="BC32" s="215"/>
      <c r="BD32" s="211"/>
      <c r="BE32" s="215" t="s">
        <v>194</v>
      </c>
      <c r="BF32" s="211"/>
      <c r="BG32" s="211"/>
      <c r="BH32" s="211"/>
      <c r="BI32" s="211"/>
      <c r="BJ32" s="215"/>
      <c r="BK32" s="215"/>
      <c r="BL32" s="215"/>
      <c r="BM32" s="215"/>
      <c r="BN32" s="215"/>
      <c r="BO32" s="215"/>
      <c r="BP32" s="215"/>
      <c r="BQ32" s="215"/>
      <c r="BR32" s="211"/>
      <c r="BS32" s="211"/>
      <c r="BT32" s="211"/>
      <c r="BU32" s="211"/>
      <c r="BV32" s="211"/>
      <c r="BW32" s="211" t="s">
        <v>195</v>
      </c>
      <c r="BX32" s="211"/>
      <c r="BY32" s="211"/>
      <c r="BZ32" s="211"/>
      <c r="CA32" s="211"/>
      <c r="CB32" s="215"/>
      <c r="CC32" s="215"/>
      <c r="CD32" s="215"/>
      <c r="CE32" s="215"/>
      <c r="CF32" s="215"/>
      <c r="CG32" s="215"/>
      <c r="CH32" s="215"/>
      <c r="CI32" s="215"/>
      <c r="CJ32" s="215"/>
      <c r="CK32" s="215"/>
      <c r="CL32" s="215"/>
      <c r="CM32" s="215"/>
      <c r="CN32" s="215"/>
      <c r="CO32" s="215" t="s">
        <v>196</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197</v>
      </c>
      <c r="D33" s="431"/>
      <c r="E33" s="430" t="s">
        <v>198</v>
      </c>
      <c r="F33" s="430"/>
      <c r="G33" s="430"/>
      <c r="H33" s="430"/>
      <c r="I33" s="430"/>
      <c r="J33" s="430"/>
      <c r="K33" s="430"/>
      <c r="L33" s="430"/>
      <c r="M33" s="430"/>
      <c r="N33" s="430"/>
      <c r="O33" s="430"/>
      <c r="P33" s="430"/>
      <c r="Q33" s="430"/>
      <c r="R33" s="430"/>
      <c r="S33" s="430"/>
      <c r="T33" s="216"/>
      <c r="U33" s="431" t="s">
        <v>197</v>
      </c>
      <c r="V33" s="431"/>
      <c r="W33" s="430" t="s">
        <v>198</v>
      </c>
      <c r="X33" s="430"/>
      <c r="Y33" s="430"/>
      <c r="Z33" s="430"/>
      <c r="AA33" s="430"/>
      <c r="AB33" s="430"/>
      <c r="AC33" s="430"/>
      <c r="AD33" s="430"/>
      <c r="AE33" s="430"/>
      <c r="AF33" s="430"/>
      <c r="AG33" s="430"/>
      <c r="AH33" s="430"/>
      <c r="AI33" s="430"/>
      <c r="AJ33" s="430"/>
      <c r="AK33" s="430"/>
      <c r="AL33" s="216"/>
      <c r="AM33" s="431" t="s">
        <v>197</v>
      </c>
      <c r="AN33" s="431"/>
      <c r="AO33" s="430" t="s">
        <v>198</v>
      </c>
      <c r="AP33" s="430"/>
      <c r="AQ33" s="430"/>
      <c r="AR33" s="430"/>
      <c r="AS33" s="430"/>
      <c r="AT33" s="430"/>
      <c r="AU33" s="430"/>
      <c r="AV33" s="430"/>
      <c r="AW33" s="430"/>
      <c r="AX33" s="430"/>
      <c r="AY33" s="430"/>
      <c r="AZ33" s="430"/>
      <c r="BA33" s="430"/>
      <c r="BB33" s="430"/>
      <c r="BC33" s="430"/>
      <c r="BD33" s="217"/>
      <c r="BE33" s="430" t="s">
        <v>199</v>
      </c>
      <c r="BF33" s="430"/>
      <c r="BG33" s="430" t="s">
        <v>200</v>
      </c>
      <c r="BH33" s="430"/>
      <c r="BI33" s="430"/>
      <c r="BJ33" s="430"/>
      <c r="BK33" s="430"/>
      <c r="BL33" s="430"/>
      <c r="BM33" s="430"/>
      <c r="BN33" s="430"/>
      <c r="BO33" s="430"/>
      <c r="BP33" s="430"/>
      <c r="BQ33" s="430"/>
      <c r="BR33" s="430"/>
      <c r="BS33" s="430"/>
      <c r="BT33" s="430"/>
      <c r="BU33" s="430"/>
      <c r="BV33" s="217"/>
      <c r="BW33" s="431" t="s">
        <v>199</v>
      </c>
      <c r="BX33" s="431"/>
      <c r="BY33" s="430" t="s">
        <v>201</v>
      </c>
      <c r="BZ33" s="430"/>
      <c r="CA33" s="430"/>
      <c r="CB33" s="430"/>
      <c r="CC33" s="430"/>
      <c r="CD33" s="430"/>
      <c r="CE33" s="430"/>
      <c r="CF33" s="430"/>
      <c r="CG33" s="430"/>
      <c r="CH33" s="430"/>
      <c r="CI33" s="430"/>
      <c r="CJ33" s="430"/>
      <c r="CK33" s="430"/>
      <c r="CL33" s="430"/>
      <c r="CM33" s="430"/>
      <c r="CN33" s="216"/>
      <c r="CO33" s="431" t="s">
        <v>197</v>
      </c>
      <c r="CP33" s="431"/>
      <c r="CQ33" s="430" t="s">
        <v>202</v>
      </c>
      <c r="CR33" s="430"/>
      <c r="CS33" s="430"/>
      <c r="CT33" s="430"/>
      <c r="CU33" s="430"/>
      <c r="CV33" s="430"/>
      <c r="CW33" s="430"/>
      <c r="CX33" s="430"/>
      <c r="CY33" s="430"/>
      <c r="CZ33" s="430"/>
      <c r="DA33" s="430"/>
      <c r="DB33" s="430"/>
      <c r="DC33" s="430"/>
      <c r="DD33" s="430"/>
      <c r="DE33" s="430"/>
      <c r="DF33" s="216"/>
      <c r="DG33" s="429" t="s">
        <v>203</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南木曽町国民健康保険特別会計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5</v>
      </c>
      <c r="BF34" s="427"/>
      <c r="BG34" s="426" t="str">
        <f>IF('各会計、関係団体の財政状況及び健全化判断比率'!B31="","",'各会計、関係団体の財政状況及び健全化判断比率'!B31)</f>
        <v>簡易水道事業特別会計</v>
      </c>
      <c r="BH34" s="426"/>
      <c r="BI34" s="426"/>
      <c r="BJ34" s="426"/>
      <c r="BK34" s="426"/>
      <c r="BL34" s="426"/>
      <c r="BM34" s="426"/>
      <c r="BN34" s="426"/>
      <c r="BO34" s="426"/>
      <c r="BP34" s="426"/>
      <c r="BQ34" s="426"/>
      <c r="BR34" s="426"/>
      <c r="BS34" s="426"/>
      <c r="BT34" s="426"/>
      <c r="BU34" s="426"/>
      <c r="BV34" s="214"/>
      <c r="BW34" s="427">
        <f>IF(BY34="","",MAX(C34:D43,U34:V43,AM34:AN43,BE34:BF43)+1)</f>
        <v>10</v>
      </c>
      <c r="BX34" s="427"/>
      <c r="BY34" s="426" t="str">
        <f>IF('各会計、関係団体の財政状況及び健全化判断比率'!B68="","",'各会計、関係団体の財政状況及び健全化判断比率'!B68)</f>
        <v>木曽広域連合</v>
      </c>
      <c r="BZ34" s="426"/>
      <c r="CA34" s="426"/>
      <c r="CB34" s="426"/>
      <c r="CC34" s="426"/>
      <c r="CD34" s="426"/>
      <c r="CE34" s="426"/>
      <c r="CF34" s="426"/>
      <c r="CG34" s="426"/>
      <c r="CH34" s="426"/>
      <c r="CI34" s="426"/>
      <c r="CJ34" s="426"/>
      <c r="CK34" s="426"/>
      <c r="CL34" s="426"/>
      <c r="CM34" s="426"/>
      <c r="CN34" s="214"/>
      <c r="CO34" s="427" t="str">
        <f>IF(CQ34="","",MAX(C34:D43,U34:V43,AM34:AN43,BE34:BF43,BW34:BX43)+1)</f>
        <v/>
      </c>
      <c r="CP34" s="427"/>
      <c r="CQ34" s="426" t="str">
        <f>IF('各会計、関係団体の財政状況及び健全化判断比率'!BS7="","",'各会計、関係団体の財政状況及び健全化判断比率'!BS7)</f>
        <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南木曽町後期高齢者医療特別会計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6</v>
      </c>
      <c r="BF35" s="427"/>
      <c r="BG35" s="426" t="str">
        <f>IF('各会計、関係団体の財政状況及び健全化判断比率'!B32="","",'各会計、関係団体の財政状況及び健全化判断比率'!B32)</f>
        <v>南木曽町下水道事業特別会計</v>
      </c>
      <c r="BH35" s="426"/>
      <c r="BI35" s="426"/>
      <c r="BJ35" s="426"/>
      <c r="BK35" s="426"/>
      <c r="BL35" s="426"/>
      <c r="BM35" s="426"/>
      <c r="BN35" s="426"/>
      <c r="BO35" s="426"/>
      <c r="BP35" s="426"/>
      <c r="BQ35" s="426"/>
      <c r="BR35" s="426"/>
      <c r="BS35" s="426"/>
      <c r="BT35" s="426"/>
      <c r="BU35" s="426"/>
      <c r="BV35" s="214"/>
      <c r="BW35" s="427">
        <f t="shared" ref="BW35:BW43" si="2">IF(BY35="","",BW34+1)</f>
        <v>11</v>
      </c>
      <c r="BX35" s="427"/>
      <c r="BY35" s="426" t="str">
        <f>IF('各会計、関係団体の財政状況及び健全化判断比率'!B69="","",'各会計、関係団体の財政状況及び健全化判断比率'!B69)</f>
        <v>　（一般会計）</v>
      </c>
      <c r="BZ35" s="426"/>
      <c r="CA35" s="426"/>
      <c r="CB35" s="426"/>
      <c r="CC35" s="426"/>
      <c r="CD35" s="426"/>
      <c r="CE35" s="426"/>
      <c r="CF35" s="426"/>
      <c r="CG35" s="426"/>
      <c r="CH35" s="426"/>
      <c r="CI35" s="426"/>
      <c r="CJ35" s="426"/>
      <c r="CK35" s="426"/>
      <c r="CL35" s="426"/>
      <c r="CM35" s="426"/>
      <c r="CN35" s="214"/>
      <c r="CO35" s="427" t="str">
        <f t="shared" ref="CO35:CO43" si="3">IF(CQ35="","",CO34+1)</f>
        <v/>
      </c>
      <c r="CP35" s="427"/>
      <c r="CQ35" s="426" t="str">
        <f>IF('各会計、関係団体の財政状況及び健全化判断比率'!BS8="","",'各会計、関係団体の財政状況及び健全化判断比率'!BS8)</f>
        <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南木曽町営妻籠宿有料駐車場特別会計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7</v>
      </c>
      <c r="BF36" s="427"/>
      <c r="BG36" s="426" t="str">
        <f>IF('各会計、関係団体の財政状況及び健全化判断比率'!B33="","",'各会計、関係団体の財政状況及び健全化判断比率'!B33)</f>
        <v>南木曽町農業集落排水事業特別会計</v>
      </c>
      <c r="BH36" s="426"/>
      <c r="BI36" s="426"/>
      <c r="BJ36" s="426"/>
      <c r="BK36" s="426"/>
      <c r="BL36" s="426"/>
      <c r="BM36" s="426"/>
      <c r="BN36" s="426"/>
      <c r="BO36" s="426"/>
      <c r="BP36" s="426"/>
      <c r="BQ36" s="426"/>
      <c r="BR36" s="426"/>
      <c r="BS36" s="426"/>
      <c r="BT36" s="426"/>
      <c r="BU36" s="426"/>
      <c r="BV36" s="214"/>
      <c r="BW36" s="427">
        <f t="shared" si="2"/>
        <v>12</v>
      </c>
      <c r="BX36" s="427"/>
      <c r="BY36" s="426" t="str">
        <f>IF('各会計、関係団体の財政状況及び健全化判断比率'!B70="","",'各会計、関係団体の財政状況及び健全化判断比率'!B70)</f>
        <v>　（一般会計（下水道））</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8</v>
      </c>
      <c r="BF37" s="427"/>
      <c r="BG37" s="426" t="str">
        <f>IF('各会計、関係団体の財政状況及び健全化判断比率'!B34="","",'各会計、関係団体の財政状況及び健全化判断比率'!B34)</f>
        <v>南木曽町浄化槽市町村整備推進事業特別会計</v>
      </c>
      <c r="BH37" s="426"/>
      <c r="BI37" s="426"/>
      <c r="BJ37" s="426"/>
      <c r="BK37" s="426"/>
      <c r="BL37" s="426"/>
      <c r="BM37" s="426"/>
      <c r="BN37" s="426"/>
      <c r="BO37" s="426"/>
      <c r="BP37" s="426"/>
      <c r="BQ37" s="426"/>
      <c r="BR37" s="426"/>
      <c r="BS37" s="426"/>
      <c r="BT37" s="426"/>
      <c r="BU37" s="426"/>
      <c r="BV37" s="214"/>
      <c r="BW37" s="427">
        <f t="shared" si="2"/>
        <v>13</v>
      </c>
      <c r="BX37" s="427"/>
      <c r="BY37" s="426" t="str">
        <f>IF('各会計、関係団体の財政状況及び健全化判断比率'!B71="","",'各会計、関係団体の財政状況及び健全化判断比率'!B71)</f>
        <v>　（介護保険特別会計）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9</v>
      </c>
      <c r="BF38" s="427"/>
      <c r="BG38" s="426" t="str">
        <f>IF('各会計、関係団体の財政状況及び健全化判断比率'!B35="","",'各会計、関係団体の財政状況及び健全化判断比率'!B35)</f>
        <v>南木曽町宅地造成事業特別会計</v>
      </c>
      <c r="BH38" s="426"/>
      <c r="BI38" s="426"/>
      <c r="BJ38" s="426"/>
      <c r="BK38" s="426"/>
      <c r="BL38" s="426"/>
      <c r="BM38" s="426"/>
      <c r="BN38" s="426"/>
      <c r="BO38" s="426"/>
      <c r="BP38" s="426"/>
      <c r="BQ38" s="426"/>
      <c r="BR38" s="426"/>
      <c r="BS38" s="426"/>
      <c r="BT38" s="426"/>
      <c r="BU38" s="426"/>
      <c r="BV38" s="214"/>
      <c r="BW38" s="427">
        <f t="shared" si="2"/>
        <v>14</v>
      </c>
      <c r="BX38" s="427"/>
      <c r="BY38" s="426" t="str">
        <f>IF('各会計、関係団体の財政状況及び健全化判断比率'!B72="","",'各会計、関係団体の財政状況及び健全化判断比率'!B72)</f>
        <v>長野県市町村自治振興組合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15</v>
      </c>
      <c r="BX39" s="427"/>
      <c r="BY39" s="426" t="str">
        <f>IF('各会計、関係団体の財政状況及び健全化判断比率'!B73="","",'各会計、関係団体の財政状況及び健全化判断比率'!B73)</f>
        <v>長野県後期高齢者医療広域連合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16</v>
      </c>
      <c r="BX40" s="427"/>
      <c r="BY40" s="426" t="str">
        <f>IF('各会計、関係団体の財政状況及び健全化判断比率'!B74="","",'各会計、関係団体の財政状況及び健全化判断比率'!B74)</f>
        <v>　（一般会計）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17</v>
      </c>
      <c r="BX41" s="427"/>
      <c r="BY41" s="426" t="str">
        <f>IF('各会計、関係団体の財政状況及び健全化判断比率'!B75="","",'各会計、関係団体の財政状況及び健全化判断比率'!B75)</f>
        <v>　（後期高齢者医療事業会計）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18</v>
      </c>
      <c r="BX42" s="427"/>
      <c r="BY42" s="426" t="str">
        <f>IF('各会計、関係団体の財政状況及び健全化判断比率'!B76="","",'各会計、関係団体の財政状況及び健全化判断比率'!B76)</f>
        <v>長野県市町村総合事務組合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19</v>
      </c>
      <c r="BX43" s="427"/>
      <c r="BY43" s="426" t="str">
        <f>IF('各会計、関係団体の財政状況及び健全化判断比率'!B77="","",'各会計、関係団体の財政状況及び健全化判断比率'!B77)</f>
        <v>　（一般会計）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CAFyacjUtriBtBxqQirHp/32JISGmpK+WpqLDWGKpNVyFv7eUFiKx9K2tZI0FoqphSYpQfJ3ae73koGihgafYg==" saltValue="ptaYjz4ERxCEVZXZ8uN0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250" t="s">
        <v>574</v>
      </c>
      <c r="D34" s="1250"/>
      <c r="E34" s="1251"/>
      <c r="F34" s="32">
        <v>2.66</v>
      </c>
      <c r="G34" s="33">
        <v>3.78</v>
      </c>
      <c r="H34" s="33">
        <v>4.1399999999999997</v>
      </c>
      <c r="I34" s="33">
        <v>3.23</v>
      </c>
      <c r="J34" s="34">
        <v>5.14</v>
      </c>
      <c r="K34" s="22"/>
      <c r="L34" s="22"/>
      <c r="M34" s="22"/>
      <c r="N34" s="22"/>
      <c r="O34" s="22"/>
      <c r="P34" s="22"/>
    </row>
    <row r="35" spans="1:16" ht="39" customHeight="1" x14ac:dyDescent="0.15">
      <c r="A35" s="22"/>
      <c r="B35" s="35"/>
      <c r="C35" s="1244" t="s">
        <v>575</v>
      </c>
      <c r="D35" s="1245"/>
      <c r="E35" s="1246"/>
      <c r="F35" s="36">
        <v>1.67</v>
      </c>
      <c r="G35" s="37">
        <v>1.64</v>
      </c>
      <c r="H35" s="37">
        <v>0.85</v>
      </c>
      <c r="I35" s="37">
        <v>0.52</v>
      </c>
      <c r="J35" s="38">
        <v>0.47</v>
      </c>
      <c r="K35" s="22"/>
      <c r="L35" s="22"/>
      <c r="M35" s="22"/>
      <c r="N35" s="22"/>
      <c r="O35" s="22"/>
      <c r="P35" s="22"/>
    </row>
    <row r="36" spans="1:16" ht="39" customHeight="1" x14ac:dyDescent="0.15">
      <c r="A36" s="22"/>
      <c r="B36" s="35"/>
      <c r="C36" s="1244" t="s">
        <v>576</v>
      </c>
      <c r="D36" s="1245"/>
      <c r="E36" s="1246"/>
      <c r="F36" s="36">
        <v>0.12</v>
      </c>
      <c r="G36" s="37">
        <v>0.3</v>
      </c>
      <c r="H36" s="37">
        <v>0.17</v>
      </c>
      <c r="I36" s="37">
        <v>0.28000000000000003</v>
      </c>
      <c r="J36" s="38">
        <v>0.23</v>
      </c>
      <c r="K36" s="22"/>
      <c r="L36" s="22"/>
      <c r="M36" s="22"/>
      <c r="N36" s="22"/>
      <c r="O36" s="22"/>
      <c r="P36" s="22"/>
    </row>
    <row r="37" spans="1:16" ht="39" customHeight="1" x14ac:dyDescent="0.15">
      <c r="A37" s="22"/>
      <c r="B37" s="35"/>
      <c r="C37" s="1244" t="s">
        <v>577</v>
      </c>
      <c r="D37" s="1245"/>
      <c r="E37" s="1246"/>
      <c r="F37" s="36">
        <v>0.09</v>
      </c>
      <c r="G37" s="37">
        <v>0.13</v>
      </c>
      <c r="H37" s="37">
        <v>0.06</v>
      </c>
      <c r="I37" s="37">
        <v>0.06</v>
      </c>
      <c r="J37" s="38">
        <v>0.15</v>
      </c>
      <c r="K37" s="22"/>
      <c r="L37" s="22"/>
      <c r="M37" s="22"/>
      <c r="N37" s="22"/>
      <c r="O37" s="22"/>
      <c r="P37" s="22"/>
    </row>
    <row r="38" spans="1:16" ht="39" customHeight="1" x14ac:dyDescent="0.15">
      <c r="A38" s="22"/>
      <c r="B38" s="35"/>
      <c r="C38" s="1244" t="s">
        <v>578</v>
      </c>
      <c r="D38" s="1245"/>
      <c r="E38" s="1246"/>
      <c r="F38" s="36">
        <v>0.02</v>
      </c>
      <c r="G38" s="37">
        <v>0.1</v>
      </c>
      <c r="H38" s="37">
        <v>0.1</v>
      </c>
      <c r="I38" s="37">
        <v>0.11</v>
      </c>
      <c r="J38" s="38">
        <v>0.11</v>
      </c>
      <c r="K38" s="22"/>
      <c r="L38" s="22"/>
      <c r="M38" s="22"/>
      <c r="N38" s="22"/>
      <c r="O38" s="22"/>
      <c r="P38" s="22"/>
    </row>
    <row r="39" spans="1:16" ht="39" customHeight="1" x14ac:dyDescent="0.15">
      <c r="A39" s="22"/>
      <c r="B39" s="35"/>
      <c r="C39" s="1244" t="s">
        <v>579</v>
      </c>
      <c r="D39" s="1245"/>
      <c r="E39" s="1246"/>
      <c r="F39" s="36">
        <v>0.12</v>
      </c>
      <c r="G39" s="37">
        <v>0.17</v>
      </c>
      <c r="H39" s="37">
        <v>7.0000000000000007E-2</v>
      </c>
      <c r="I39" s="37">
        <v>0.06</v>
      </c>
      <c r="J39" s="38">
        <v>0.09</v>
      </c>
      <c r="K39" s="22"/>
      <c r="L39" s="22"/>
      <c r="M39" s="22"/>
      <c r="N39" s="22"/>
      <c r="O39" s="22"/>
      <c r="P39" s="22"/>
    </row>
    <row r="40" spans="1:16" ht="39" customHeight="1" x14ac:dyDescent="0.15">
      <c r="A40" s="22"/>
      <c r="B40" s="35"/>
      <c r="C40" s="1244" t="s">
        <v>580</v>
      </c>
      <c r="D40" s="1245"/>
      <c r="E40" s="1246"/>
      <c r="F40" s="36">
        <v>0.04</v>
      </c>
      <c r="G40" s="37">
        <v>0.08</v>
      </c>
      <c r="H40" s="37">
        <v>0.08</v>
      </c>
      <c r="I40" s="37">
        <v>0.05</v>
      </c>
      <c r="J40" s="38">
        <v>0.08</v>
      </c>
      <c r="K40" s="22"/>
      <c r="L40" s="22"/>
      <c r="M40" s="22"/>
      <c r="N40" s="22"/>
      <c r="O40" s="22"/>
      <c r="P40" s="22"/>
    </row>
    <row r="41" spans="1:16" ht="39" customHeight="1" x14ac:dyDescent="0.15">
      <c r="A41" s="22"/>
      <c r="B41" s="35"/>
      <c r="C41" s="1244" t="s">
        <v>581</v>
      </c>
      <c r="D41" s="1245"/>
      <c r="E41" s="1246"/>
      <c r="F41" s="36">
        <v>0.03</v>
      </c>
      <c r="G41" s="37">
        <v>0.05</v>
      </c>
      <c r="H41" s="37">
        <v>0.1</v>
      </c>
      <c r="I41" s="37">
        <v>0.09</v>
      </c>
      <c r="J41" s="38">
        <v>7.0000000000000007E-2</v>
      </c>
      <c r="K41" s="22"/>
      <c r="L41" s="22"/>
      <c r="M41" s="22"/>
      <c r="N41" s="22"/>
      <c r="O41" s="22"/>
      <c r="P41" s="22"/>
    </row>
    <row r="42" spans="1:16" ht="39" customHeight="1" x14ac:dyDescent="0.15">
      <c r="A42" s="22"/>
      <c r="B42" s="39"/>
      <c r="C42" s="1244" t="s">
        <v>582</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583</v>
      </c>
      <c r="D43" s="1248"/>
      <c r="E43" s="1249"/>
      <c r="F43" s="41" t="s">
        <v>525</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x0vrUFGd8mPQrTBHJ1RwZsolg0LvRopU/n2pe78iUg9YyGnR+RnhL7geSVTaTtf4O9GPRgNBf819oWkhvvAmzg==" saltValue="avct3dqMzEaeuD6M2G3re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444</v>
      </c>
      <c r="L45" s="60">
        <v>440</v>
      </c>
      <c r="M45" s="60">
        <v>410</v>
      </c>
      <c r="N45" s="60">
        <v>418</v>
      </c>
      <c r="O45" s="61">
        <v>423</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525</v>
      </c>
      <c r="L46" s="64" t="s">
        <v>525</v>
      </c>
      <c r="M46" s="64" t="s">
        <v>525</v>
      </c>
      <c r="N46" s="64" t="s">
        <v>525</v>
      </c>
      <c r="O46" s="65" t="s">
        <v>525</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525</v>
      </c>
      <c r="L47" s="64" t="s">
        <v>525</v>
      </c>
      <c r="M47" s="64" t="s">
        <v>525</v>
      </c>
      <c r="N47" s="64" t="s">
        <v>525</v>
      </c>
      <c r="O47" s="65" t="s">
        <v>525</v>
      </c>
      <c r="P47" s="48"/>
      <c r="Q47" s="48"/>
      <c r="R47" s="48"/>
      <c r="S47" s="48"/>
      <c r="T47" s="48"/>
      <c r="U47" s="48"/>
    </row>
    <row r="48" spans="1:21" ht="30.75" customHeight="1" x14ac:dyDescent="0.15">
      <c r="A48" s="48"/>
      <c r="B48" s="1272"/>
      <c r="C48" s="1273"/>
      <c r="D48" s="62"/>
      <c r="E48" s="1254" t="s">
        <v>14</v>
      </c>
      <c r="F48" s="1254"/>
      <c r="G48" s="1254"/>
      <c r="H48" s="1254"/>
      <c r="I48" s="1254"/>
      <c r="J48" s="1255"/>
      <c r="K48" s="63">
        <v>158</v>
      </c>
      <c r="L48" s="64">
        <v>137</v>
      </c>
      <c r="M48" s="64">
        <v>129</v>
      </c>
      <c r="N48" s="64">
        <v>97</v>
      </c>
      <c r="O48" s="65">
        <v>126</v>
      </c>
      <c r="P48" s="48"/>
      <c r="Q48" s="48"/>
      <c r="R48" s="48"/>
      <c r="S48" s="48"/>
      <c r="T48" s="48"/>
      <c r="U48" s="48"/>
    </row>
    <row r="49" spans="1:21" ht="30.75" customHeight="1" x14ac:dyDescent="0.15">
      <c r="A49" s="48"/>
      <c r="B49" s="1272"/>
      <c r="C49" s="1273"/>
      <c r="D49" s="62"/>
      <c r="E49" s="1254" t="s">
        <v>15</v>
      </c>
      <c r="F49" s="1254"/>
      <c r="G49" s="1254"/>
      <c r="H49" s="1254"/>
      <c r="I49" s="1254"/>
      <c r="J49" s="1255"/>
      <c r="K49" s="63">
        <v>16</v>
      </c>
      <c r="L49" s="64">
        <v>15</v>
      </c>
      <c r="M49" s="64">
        <v>16</v>
      </c>
      <c r="N49" s="64">
        <v>16</v>
      </c>
      <c r="O49" s="65">
        <v>16</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525</v>
      </c>
      <c r="L50" s="64">
        <v>1</v>
      </c>
      <c r="M50" s="64">
        <v>2</v>
      </c>
      <c r="N50" s="64" t="s">
        <v>525</v>
      </c>
      <c r="O50" s="65" t="s">
        <v>525</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525</v>
      </c>
      <c r="L51" s="64" t="s">
        <v>525</v>
      </c>
      <c r="M51" s="64" t="s">
        <v>525</v>
      </c>
      <c r="N51" s="64" t="s">
        <v>525</v>
      </c>
      <c r="O51" s="65" t="s">
        <v>525</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473</v>
      </c>
      <c r="L52" s="64">
        <v>460</v>
      </c>
      <c r="M52" s="64">
        <v>446</v>
      </c>
      <c r="N52" s="64">
        <v>420</v>
      </c>
      <c r="O52" s="65">
        <v>411</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145</v>
      </c>
      <c r="L53" s="69">
        <v>133</v>
      </c>
      <c r="M53" s="69">
        <v>111</v>
      </c>
      <c r="N53" s="69">
        <v>111</v>
      </c>
      <c r="O53" s="70">
        <v>154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60" t="s">
        <v>24</v>
      </c>
      <c r="C57" s="1261"/>
      <c r="D57" s="1264" t="s">
        <v>25</v>
      </c>
      <c r="E57" s="1265"/>
      <c r="F57" s="1265"/>
      <c r="G57" s="1265"/>
      <c r="H57" s="1265"/>
      <c r="I57" s="1265"/>
      <c r="J57" s="1266"/>
      <c r="K57" s="83" t="s">
        <v>594</v>
      </c>
      <c r="L57" s="84" t="s">
        <v>525</v>
      </c>
      <c r="M57" s="84" t="s">
        <v>525</v>
      </c>
      <c r="N57" s="84" t="s">
        <v>525</v>
      </c>
      <c r="O57" s="85" t="s">
        <v>525</v>
      </c>
    </row>
    <row r="58" spans="1:21" ht="31.5" customHeight="1" thickBot="1" x14ac:dyDescent="0.2">
      <c r="B58" s="1262"/>
      <c r="C58" s="1263"/>
      <c r="D58" s="1267" t="s">
        <v>26</v>
      </c>
      <c r="E58" s="1268"/>
      <c r="F58" s="1268"/>
      <c r="G58" s="1268"/>
      <c r="H58" s="1268"/>
      <c r="I58" s="1268"/>
      <c r="J58" s="1269"/>
      <c r="K58" s="86" t="s">
        <v>525</v>
      </c>
      <c r="L58" s="87" t="s">
        <v>525</v>
      </c>
      <c r="M58" s="87" t="s">
        <v>525</v>
      </c>
      <c r="N58" s="87" t="s">
        <v>525</v>
      </c>
      <c r="O58" s="88" t="s">
        <v>525</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1figfNCNOOt4y3Bae56D4TR3aN+rEtObZIyS6lbTDmFS/DQ0Mbsb5LC89ByiiJWPVP9qkwMasa+LukAikEkb7A==" saltValue="z9zPjKBYAhkb1F9o7SrpL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566</v>
      </c>
      <c r="J40" s="100" t="s">
        <v>567</v>
      </c>
      <c r="K40" s="100" t="s">
        <v>568</v>
      </c>
      <c r="L40" s="100" t="s">
        <v>569</v>
      </c>
      <c r="M40" s="101" t="s">
        <v>570</v>
      </c>
    </row>
    <row r="41" spans="2:13" ht="27.75" customHeight="1" x14ac:dyDescent="0.15">
      <c r="B41" s="1290" t="s">
        <v>29</v>
      </c>
      <c r="C41" s="1291"/>
      <c r="D41" s="102"/>
      <c r="E41" s="1292" t="s">
        <v>30</v>
      </c>
      <c r="F41" s="1292"/>
      <c r="G41" s="1292"/>
      <c r="H41" s="1293"/>
      <c r="I41" s="103">
        <v>3748</v>
      </c>
      <c r="J41" s="104">
        <v>3849</v>
      </c>
      <c r="K41" s="104">
        <v>3757</v>
      </c>
      <c r="L41" s="104">
        <v>3858</v>
      </c>
      <c r="M41" s="105">
        <v>4174</v>
      </c>
    </row>
    <row r="42" spans="2:13" ht="27.75" customHeight="1" x14ac:dyDescent="0.15">
      <c r="B42" s="1280"/>
      <c r="C42" s="1281"/>
      <c r="D42" s="106"/>
      <c r="E42" s="1284" t="s">
        <v>31</v>
      </c>
      <c r="F42" s="1284"/>
      <c r="G42" s="1284"/>
      <c r="H42" s="1285"/>
      <c r="I42" s="107" t="s">
        <v>525</v>
      </c>
      <c r="J42" s="108" t="s">
        <v>525</v>
      </c>
      <c r="K42" s="108" t="s">
        <v>525</v>
      </c>
      <c r="L42" s="108" t="s">
        <v>525</v>
      </c>
      <c r="M42" s="109" t="s">
        <v>525</v>
      </c>
    </row>
    <row r="43" spans="2:13" ht="27.75" customHeight="1" x14ac:dyDescent="0.15">
      <c r="B43" s="1280"/>
      <c r="C43" s="1281"/>
      <c r="D43" s="106"/>
      <c r="E43" s="1284" t="s">
        <v>32</v>
      </c>
      <c r="F43" s="1284"/>
      <c r="G43" s="1284"/>
      <c r="H43" s="1285"/>
      <c r="I43" s="107">
        <v>1932</v>
      </c>
      <c r="J43" s="108">
        <v>1822</v>
      </c>
      <c r="K43" s="108">
        <v>1701</v>
      </c>
      <c r="L43" s="108">
        <v>1473</v>
      </c>
      <c r="M43" s="109">
        <v>1382</v>
      </c>
    </row>
    <row r="44" spans="2:13" ht="27.75" customHeight="1" x14ac:dyDescent="0.15">
      <c r="B44" s="1280"/>
      <c r="C44" s="1281"/>
      <c r="D44" s="106"/>
      <c r="E44" s="1284" t="s">
        <v>33</v>
      </c>
      <c r="F44" s="1284"/>
      <c r="G44" s="1284"/>
      <c r="H44" s="1285"/>
      <c r="I44" s="107">
        <v>126</v>
      </c>
      <c r="J44" s="108">
        <v>112</v>
      </c>
      <c r="K44" s="108">
        <v>97</v>
      </c>
      <c r="L44" s="108">
        <v>81</v>
      </c>
      <c r="M44" s="109">
        <v>66</v>
      </c>
    </row>
    <row r="45" spans="2:13" ht="27.75" customHeight="1" x14ac:dyDescent="0.15">
      <c r="B45" s="1280"/>
      <c r="C45" s="1281"/>
      <c r="D45" s="106"/>
      <c r="E45" s="1284" t="s">
        <v>34</v>
      </c>
      <c r="F45" s="1284"/>
      <c r="G45" s="1284"/>
      <c r="H45" s="1285"/>
      <c r="I45" s="107">
        <v>843</v>
      </c>
      <c r="J45" s="108">
        <v>867</v>
      </c>
      <c r="K45" s="108">
        <v>832</v>
      </c>
      <c r="L45" s="108">
        <v>847</v>
      </c>
      <c r="M45" s="109">
        <v>645</v>
      </c>
    </row>
    <row r="46" spans="2:13" ht="27.75" customHeight="1" x14ac:dyDescent="0.15">
      <c r="B46" s="1280"/>
      <c r="C46" s="1281"/>
      <c r="D46" s="110"/>
      <c r="E46" s="1284" t="s">
        <v>35</v>
      </c>
      <c r="F46" s="1284"/>
      <c r="G46" s="1284"/>
      <c r="H46" s="1285"/>
      <c r="I46" s="107" t="s">
        <v>525</v>
      </c>
      <c r="J46" s="108" t="s">
        <v>525</v>
      </c>
      <c r="K46" s="108" t="s">
        <v>525</v>
      </c>
      <c r="L46" s="108" t="s">
        <v>525</v>
      </c>
      <c r="M46" s="109" t="s">
        <v>525</v>
      </c>
    </row>
    <row r="47" spans="2:13" ht="27.75" customHeight="1" x14ac:dyDescent="0.15">
      <c r="B47" s="1280"/>
      <c r="C47" s="1281"/>
      <c r="D47" s="111"/>
      <c r="E47" s="1294" t="s">
        <v>36</v>
      </c>
      <c r="F47" s="1295"/>
      <c r="G47" s="1295"/>
      <c r="H47" s="1296"/>
      <c r="I47" s="107" t="s">
        <v>525</v>
      </c>
      <c r="J47" s="108" t="s">
        <v>525</v>
      </c>
      <c r="K47" s="108" t="s">
        <v>525</v>
      </c>
      <c r="L47" s="108" t="s">
        <v>525</v>
      </c>
      <c r="M47" s="109" t="s">
        <v>525</v>
      </c>
    </row>
    <row r="48" spans="2:13" ht="27.75" customHeight="1" x14ac:dyDescent="0.15">
      <c r="B48" s="1280"/>
      <c r="C48" s="1281"/>
      <c r="D48" s="106"/>
      <c r="E48" s="1284" t="s">
        <v>37</v>
      </c>
      <c r="F48" s="1284"/>
      <c r="G48" s="1284"/>
      <c r="H48" s="1285"/>
      <c r="I48" s="107" t="s">
        <v>525</v>
      </c>
      <c r="J48" s="108" t="s">
        <v>525</v>
      </c>
      <c r="K48" s="108" t="s">
        <v>525</v>
      </c>
      <c r="L48" s="108" t="s">
        <v>525</v>
      </c>
      <c r="M48" s="109" t="s">
        <v>525</v>
      </c>
    </row>
    <row r="49" spans="2:13" ht="27.75" customHeight="1" x14ac:dyDescent="0.15">
      <c r="B49" s="1282"/>
      <c r="C49" s="1283"/>
      <c r="D49" s="106"/>
      <c r="E49" s="1284" t="s">
        <v>38</v>
      </c>
      <c r="F49" s="1284"/>
      <c r="G49" s="1284"/>
      <c r="H49" s="1285"/>
      <c r="I49" s="107" t="s">
        <v>525</v>
      </c>
      <c r="J49" s="108" t="s">
        <v>525</v>
      </c>
      <c r="K49" s="108" t="s">
        <v>525</v>
      </c>
      <c r="L49" s="108" t="s">
        <v>525</v>
      </c>
      <c r="M49" s="109" t="s">
        <v>525</v>
      </c>
    </row>
    <row r="50" spans="2:13" ht="27.75" customHeight="1" x14ac:dyDescent="0.15">
      <c r="B50" s="1278" t="s">
        <v>39</v>
      </c>
      <c r="C50" s="1279"/>
      <c r="D50" s="112"/>
      <c r="E50" s="1284" t="s">
        <v>40</v>
      </c>
      <c r="F50" s="1284"/>
      <c r="G50" s="1284"/>
      <c r="H50" s="1285"/>
      <c r="I50" s="107">
        <v>1955</v>
      </c>
      <c r="J50" s="108">
        <v>1941</v>
      </c>
      <c r="K50" s="108">
        <v>1793</v>
      </c>
      <c r="L50" s="108">
        <v>1878</v>
      </c>
      <c r="M50" s="109">
        <v>1907</v>
      </c>
    </row>
    <row r="51" spans="2:13" ht="27.75" customHeight="1" x14ac:dyDescent="0.15">
      <c r="B51" s="1280"/>
      <c r="C51" s="1281"/>
      <c r="D51" s="106"/>
      <c r="E51" s="1284" t="s">
        <v>41</v>
      </c>
      <c r="F51" s="1284"/>
      <c r="G51" s="1284"/>
      <c r="H51" s="1285"/>
      <c r="I51" s="107">
        <v>38</v>
      </c>
      <c r="J51" s="108">
        <v>66</v>
      </c>
      <c r="K51" s="108">
        <v>60</v>
      </c>
      <c r="L51" s="108">
        <v>56</v>
      </c>
      <c r="M51" s="109">
        <v>50</v>
      </c>
    </row>
    <row r="52" spans="2:13" ht="27.75" customHeight="1" x14ac:dyDescent="0.15">
      <c r="B52" s="1282"/>
      <c r="C52" s="1283"/>
      <c r="D52" s="106"/>
      <c r="E52" s="1284" t="s">
        <v>42</v>
      </c>
      <c r="F52" s="1284"/>
      <c r="G52" s="1284"/>
      <c r="H52" s="1285"/>
      <c r="I52" s="107">
        <v>4402</v>
      </c>
      <c r="J52" s="108">
        <v>4398</v>
      </c>
      <c r="K52" s="108">
        <v>4171</v>
      </c>
      <c r="L52" s="108">
        <v>4032</v>
      </c>
      <c r="M52" s="109">
        <v>3751</v>
      </c>
    </row>
    <row r="53" spans="2:13" ht="27.75" customHeight="1" thickBot="1" x14ac:dyDescent="0.2">
      <c r="B53" s="1286" t="s">
        <v>43</v>
      </c>
      <c r="C53" s="1287"/>
      <c r="D53" s="113"/>
      <c r="E53" s="1288" t="s">
        <v>44</v>
      </c>
      <c r="F53" s="1288"/>
      <c r="G53" s="1288"/>
      <c r="H53" s="1289"/>
      <c r="I53" s="114">
        <v>254</v>
      </c>
      <c r="J53" s="115">
        <v>245</v>
      </c>
      <c r="K53" s="115">
        <v>362</v>
      </c>
      <c r="L53" s="115">
        <v>293</v>
      </c>
      <c r="M53" s="116">
        <v>558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gvRfJX8ZmI5ZWhNrdqTWP4SPsIHvBQrD07L0nKeHIV0Zu8RDf2teTmjS2jyF+heYIFoXEs+Bi7Z6ARauL7jfJw==" saltValue="lBJLxnBgXQCf0Kl54Oyc/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568</v>
      </c>
      <c r="G54" s="125" t="s">
        <v>569</v>
      </c>
      <c r="H54" s="126" t="s">
        <v>570</v>
      </c>
    </row>
    <row r="55" spans="2:8" ht="52.5" customHeight="1" x14ac:dyDescent="0.15">
      <c r="B55" s="127"/>
      <c r="C55" s="1302" t="s">
        <v>47</v>
      </c>
      <c r="D55" s="1302"/>
      <c r="E55" s="1303"/>
      <c r="F55" s="128">
        <v>758</v>
      </c>
      <c r="G55" s="128">
        <v>812</v>
      </c>
      <c r="H55" s="129">
        <v>812</v>
      </c>
    </row>
    <row r="56" spans="2:8" ht="52.5" customHeight="1" x14ac:dyDescent="0.15">
      <c r="B56" s="130"/>
      <c r="C56" s="1304" t="s">
        <v>48</v>
      </c>
      <c r="D56" s="1304"/>
      <c r="E56" s="1305"/>
      <c r="F56" s="131">
        <v>293</v>
      </c>
      <c r="G56" s="131">
        <v>303</v>
      </c>
      <c r="H56" s="132">
        <v>283</v>
      </c>
    </row>
    <row r="57" spans="2:8" ht="53.25" customHeight="1" x14ac:dyDescent="0.15">
      <c r="B57" s="130"/>
      <c r="C57" s="1306" t="s">
        <v>49</v>
      </c>
      <c r="D57" s="1306"/>
      <c r="E57" s="1307"/>
      <c r="F57" s="133">
        <v>564</v>
      </c>
      <c r="G57" s="133">
        <v>593</v>
      </c>
      <c r="H57" s="134">
        <v>624</v>
      </c>
    </row>
    <row r="58" spans="2:8" ht="45.75" customHeight="1" x14ac:dyDescent="0.15">
      <c r="B58" s="135"/>
      <c r="C58" s="1297" t="s">
        <v>590</v>
      </c>
      <c r="D58" s="1298"/>
      <c r="E58" s="1299"/>
      <c r="F58" s="136">
        <v>136</v>
      </c>
      <c r="G58" s="136">
        <v>146</v>
      </c>
      <c r="H58" s="137">
        <v>185</v>
      </c>
    </row>
    <row r="59" spans="2:8" ht="45.75" customHeight="1" x14ac:dyDescent="0.15">
      <c r="B59" s="135"/>
      <c r="C59" s="1297" t="s">
        <v>595</v>
      </c>
      <c r="D59" s="1298"/>
      <c r="E59" s="1299"/>
      <c r="F59" s="136">
        <v>173</v>
      </c>
      <c r="G59" s="136">
        <v>169</v>
      </c>
      <c r="H59" s="137">
        <v>185</v>
      </c>
    </row>
    <row r="60" spans="2:8" ht="45.75" customHeight="1" x14ac:dyDescent="0.15">
      <c r="B60" s="135"/>
      <c r="C60" s="1297" t="s">
        <v>591</v>
      </c>
      <c r="D60" s="1298"/>
      <c r="E60" s="1299"/>
      <c r="F60" s="136">
        <v>73</v>
      </c>
      <c r="G60" s="136">
        <v>68</v>
      </c>
      <c r="H60" s="137">
        <v>68</v>
      </c>
    </row>
    <row r="61" spans="2:8" ht="45.75" customHeight="1" x14ac:dyDescent="0.15">
      <c r="B61" s="135"/>
      <c r="C61" s="1297" t="s">
        <v>596</v>
      </c>
      <c r="D61" s="1298"/>
      <c r="E61" s="1299"/>
      <c r="F61" s="136">
        <v>39</v>
      </c>
      <c r="G61" s="136">
        <v>45</v>
      </c>
      <c r="H61" s="137">
        <v>57</v>
      </c>
    </row>
    <row r="62" spans="2:8" ht="45.75" customHeight="1" thickBot="1" x14ac:dyDescent="0.2">
      <c r="B62" s="138"/>
      <c r="C62" s="1297" t="s">
        <v>592</v>
      </c>
      <c r="D62" s="1298"/>
      <c r="E62" s="1299"/>
      <c r="F62" s="139">
        <v>51</v>
      </c>
      <c r="G62" s="139">
        <v>47</v>
      </c>
      <c r="H62" s="140">
        <v>43</v>
      </c>
    </row>
    <row r="63" spans="2:8" ht="52.5" customHeight="1" thickBot="1" x14ac:dyDescent="0.2">
      <c r="B63" s="141"/>
      <c r="C63" s="1300" t="s">
        <v>50</v>
      </c>
      <c r="D63" s="1300"/>
      <c r="E63" s="1301"/>
      <c r="F63" s="142">
        <v>1615</v>
      </c>
      <c r="G63" s="142">
        <v>1708</v>
      </c>
      <c r="H63" s="143">
        <v>1718</v>
      </c>
    </row>
    <row r="64" spans="2:8" ht="15" customHeight="1" x14ac:dyDescent="0.15"/>
  </sheetData>
  <sheetProtection algorithmName="SHA-512" hashValue="V/qTfodhv/NXF/HkuH0nOpj+Ia3GB7B+KIr808z96de8VwkBe6J/MQcYoinYKO54KvWsJZCd3qZZMK8t+WkS1A==" saltValue="TFSzj6zsITiFx+o2Ek7Q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8A259-9B63-4C10-A167-4576ECB68273}">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610</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610</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611</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612</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08" t="s">
        <v>620</v>
      </c>
      <c r="AO43" s="1309"/>
      <c r="AP43" s="1309"/>
      <c r="AQ43" s="1309"/>
      <c r="AR43" s="1309"/>
      <c r="AS43" s="1309"/>
      <c r="AT43" s="1309"/>
      <c r="AU43" s="1309"/>
      <c r="AV43" s="1309"/>
      <c r="AW43" s="1309"/>
      <c r="AX43" s="1309"/>
      <c r="AY43" s="1309"/>
      <c r="AZ43" s="1309"/>
      <c r="BA43" s="1309"/>
      <c r="BB43" s="1309"/>
      <c r="BC43" s="1309"/>
      <c r="BD43" s="1309"/>
      <c r="BE43" s="1309"/>
      <c r="BF43" s="1309"/>
      <c r="BG43" s="1309"/>
      <c r="BH43" s="1309"/>
      <c r="BI43" s="1309"/>
      <c r="BJ43" s="1309"/>
      <c r="BK43" s="1309"/>
      <c r="BL43" s="1309"/>
      <c r="BM43" s="1309"/>
      <c r="BN43" s="1309"/>
      <c r="BO43" s="1309"/>
      <c r="BP43" s="1309"/>
      <c r="BQ43" s="1309"/>
      <c r="BR43" s="1309"/>
      <c r="BS43" s="1309"/>
      <c r="BT43" s="1309"/>
      <c r="BU43" s="1309"/>
      <c r="BV43" s="1309"/>
      <c r="BW43" s="1309"/>
      <c r="BX43" s="1309"/>
      <c r="BY43" s="1309"/>
      <c r="BZ43" s="1309"/>
      <c r="CA43" s="1309"/>
      <c r="CB43" s="1309"/>
      <c r="CC43" s="1309"/>
      <c r="CD43" s="1309"/>
      <c r="CE43" s="1309"/>
      <c r="CF43" s="1309"/>
      <c r="CG43" s="1309"/>
      <c r="CH43" s="1309"/>
      <c r="CI43" s="1309"/>
      <c r="CJ43" s="1309"/>
      <c r="CK43" s="1309"/>
      <c r="CL43" s="1309"/>
      <c r="CM43" s="1309"/>
      <c r="CN43" s="1309"/>
      <c r="CO43" s="1309"/>
      <c r="CP43" s="1309"/>
      <c r="CQ43" s="1309"/>
      <c r="CR43" s="1309"/>
      <c r="CS43" s="1309"/>
      <c r="CT43" s="1309"/>
      <c r="CU43" s="1309"/>
      <c r="CV43" s="1309"/>
      <c r="CW43" s="1309"/>
      <c r="CX43" s="1309"/>
      <c r="CY43" s="1309"/>
      <c r="CZ43" s="1309"/>
      <c r="DA43" s="1309"/>
      <c r="DB43" s="1309"/>
      <c r="DC43" s="1310"/>
    </row>
    <row r="44" spans="2:109" x14ac:dyDescent="0.15">
      <c r="B44" s="397"/>
      <c r="AN44" s="1311"/>
      <c r="AO44" s="1312"/>
      <c r="AP44" s="1312"/>
      <c r="AQ44" s="1312"/>
      <c r="AR44" s="1312"/>
      <c r="AS44" s="1312"/>
      <c r="AT44" s="1312"/>
      <c r="AU44" s="1312"/>
      <c r="AV44" s="1312"/>
      <c r="AW44" s="1312"/>
      <c r="AX44" s="1312"/>
      <c r="AY44" s="1312"/>
      <c r="AZ44" s="1312"/>
      <c r="BA44" s="1312"/>
      <c r="BB44" s="1312"/>
      <c r="BC44" s="1312"/>
      <c r="BD44" s="1312"/>
      <c r="BE44" s="1312"/>
      <c r="BF44" s="1312"/>
      <c r="BG44" s="1312"/>
      <c r="BH44" s="1312"/>
      <c r="BI44" s="1312"/>
      <c r="BJ44" s="1312"/>
      <c r="BK44" s="1312"/>
      <c r="BL44" s="1312"/>
      <c r="BM44" s="1312"/>
      <c r="BN44" s="1312"/>
      <c r="BO44" s="1312"/>
      <c r="BP44" s="1312"/>
      <c r="BQ44" s="1312"/>
      <c r="BR44" s="1312"/>
      <c r="BS44" s="1312"/>
      <c r="BT44" s="1312"/>
      <c r="BU44" s="1312"/>
      <c r="BV44" s="1312"/>
      <c r="BW44" s="1312"/>
      <c r="BX44" s="1312"/>
      <c r="BY44" s="1312"/>
      <c r="BZ44" s="1312"/>
      <c r="CA44" s="1312"/>
      <c r="CB44" s="1312"/>
      <c r="CC44" s="1312"/>
      <c r="CD44" s="1312"/>
      <c r="CE44" s="1312"/>
      <c r="CF44" s="1312"/>
      <c r="CG44" s="1312"/>
      <c r="CH44" s="1312"/>
      <c r="CI44" s="1312"/>
      <c r="CJ44" s="1312"/>
      <c r="CK44" s="1312"/>
      <c r="CL44" s="1312"/>
      <c r="CM44" s="1312"/>
      <c r="CN44" s="1312"/>
      <c r="CO44" s="1312"/>
      <c r="CP44" s="1312"/>
      <c r="CQ44" s="1312"/>
      <c r="CR44" s="1312"/>
      <c r="CS44" s="1312"/>
      <c r="CT44" s="1312"/>
      <c r="CU44" s="1312"/>
      <c r="CV44" s="1312"/>
      <c r="CW44" s="1312"/>
      <c r="CX44" s="1312"/>
      <c r="CY44" s="1312"/>
      <c r="CZ44" s="1312"/>
      <c r="DA44" s="1312"/>
      <c r="DB44" s="1312"/>
      <c r="DC44" s="1313"/>
    </row>
    <row r="45" spans="2:109" x14ac:dyDescent="0.15">
      <c r="B45" s="397"/>
      <c r="AN45" s="1311"/>
      <c r="AO45" s="1312"/>
      <c r="AP45" s="1312"/>
      <c r="AQ45" s="1312"/>
      <c r="AR45" s="1312"/>
      <c r="AS45" s="1312"/>
      <c r="AT45" s="1312"/>
      <c r="AU45" s="1312"/>
      <c r="AV45" s="1312"/>
      <c r="AW45" s="1312"/>
      <c r="AX45" s="1312"/>
      <c r="AY45" s="1312"/>
      <c r="AZ45" s="1312"/>
      <c r="BA45" s="1312"/>
      <c r="BB45" s="1312"/>
      <c r="BC45" s="1312"/>
      <c r="BD45" s="1312"/>
      <c r="BE45" s="1312"/>
      <c r="BF45" s="1312"/>
      <c r="BG45" s="1312"/>
      <c r="BH45" s="1312"/>
      <c r="BI45" s="1312"/>
      <c r="BJ45" s="1312"/>
      <c r="BK45" s="1312"/>
      <c r="BL45" s="1312"/>
      <c r="BM45" s="1312"/>
      <c r="BN45" s="1312"/>
      <c r="BO45" s="1312"/>
      <c r="BP45" s="1312"/>
      <c r="BQ45" s="1312"/>
      <c r="BR45" s="1312"/>
      <c r="BS45" s="1312"/>
      <c r="BT45" s="1312"/>
      <c r="BU45" s="1312"/>
      <c r="BV45" s="1312"/>
      <c r="BW45" s="1312"/>
      <c r="BX45" s="1312"/>
      <c r="BY45" s="1312"/>
      <c r="BZ45" s="1312"/>
      <c r="CA45" s="1312"/>
      <c r="CB45" s="1312"/>
      <c r="CC45" s="1312"/>
      <c r="CD45" s="1312"/>
      <c r="CE45" s="1312"/>
      <c r="CF45" s="1312"/>
      <c r="CG45" s="1312"/>
      <c r="CH45" s="1312"/>
      <c r="CI45" s="1312"/>
      <c r="CJ45" s="1312"/>
      <c r="CK45" s="1312"/>
      <c r="CL45" s="1312"/>
      <c r="CM45" s="1312"/>
      <c r="CN45" s="1312"/>
      <c r="CO45" s="1312"/>
      <c r="CP45" s="1312"/>
      <c r="CQ45" s="1312"/>
      <c r="CR45" s="1312"/>
      <c r="CS45" s="1312"/>
      <c r="CT45" s="1312"/>
      <c r="CU45" s="1312"/>
      <c r="CV45" s="1312"/>
      <c r="CW45" s="1312"/>
      <c r="CX45" s="1312"/>
      <c r="CY45" s="1312"/>
      <c r="CZ45" s="1312"/>
      <c r="DA45" s="1312"/>
      <c r="DB45" s="1312"/>
      <c r="DC45" s="1313"/>
    </row>
    <row r="46" spans="2:109" x14ac:dyDescent="0.15">
      <c r="B46" s="397"/>
      <c r="AN46" s="1311"/>
      <c r="AO46" s="1312"/>
      <c r="AP46" s="1312"/>
      <c r="AQ46" s="1312"/>
      <c r="AR46" s="1312"/>
      <c r="AS46" s="1312"/>
      <c r="AT46" s="1312"/>
      <c r="AU46" s="1312"/>
      <c r="AV46" s="1312"/>
      <c r="AW46" s="1312"/>
      <c r="AX46" s="1312"/>
      <c r="AY46" s="1312"/>
      <c r="AZ46" s="1312"/>
      <c r="BA46" s="1312"/>
      <c r="BB46" s="1312"/>
      <c r="BC46" s="1312"/>
      <c r="BD46" s="1312"/>
      <c r="BE46" s="1312"/>
      <c r="BF46" s="1312"/>
      <c r="BG46" s="1312"/>
      <c r="BH46" s="1312"/>
      <c r="BI46" s="1312"/>
      <c r="BJ46" s="1312"/>
      <c r="BK46" s="1312"/>
      <c r="BL46" s="1312"/>
      <c r="BM46" s="1312"/>
      <c r="BN46" s="1312"/>
      <c r="BO46" s="1312"/>
      <c r="BP46" s="1312"/>
      <c r="BQ46" s="1312"/>
      <c r="BR46" s="1312"/>
      <c r="BS46" s="1312"/>
      <c r="BT46" s="1312"/>
      <c r="BU46" s="1312"/>
      <c r="BV46" s="1312"/>
      <c r="BW46" s="1312"/>
      <c r="BX46" s="1312"/>
      <c r="BY46" s="1312"/>
      <c r="BZ46" s="1312"/>
      <c r="CA46" s="1312"/>
      <c r="CB46" s="1312"/>
      <c r="CC46" s="1312"/>
      <c r="CD46" s="1312"/>
      <c r="CE46" s="1312"/>
      <c r="CF46" s="1312"/>
      <c r="CG46" s="1312"/>
      <c r="CH46" s="1312"/>
      <c r="CI46" s="1312"/>
      <c r="CJ46" s="1312"/>
      <c r="CK46" s="1312"/>
      <c r="CL46" s="1312"/>
      <c r="CM46" s="1312"/>
      <c r="CN46" s="1312"/>
      <c r="CO46" s="1312"/>
      <c r="CP46" s="1312"/>
      <c r="CQ46" s="1312"/>
      <c r="CR46" s="1312"/>
      <c r="CS46" s="1312"/>
      <c r="CT46" s="1312"/>
      <c r="CU46" s="1312"/>
      <c r="CV46" s="1312"/>
      <c r="CW46" s="1312"/>
      <c r="CX46" s="1312"/>
      <c r="CY46" s="1312"/>
      <c r="CZ46" s="1312"/>
      <c r="DA46" s="1312"/>
      <c r="DB46" s="1312"/>
      <c r="DC46" s="1313"/>
    </row>
    <row r="47" spans="2:109" x14ac:dyDescent="0.15">
      <c r="B47" s="397"/>
      <c r="AN47" s="1314"/>
      <c r="AO47" s="1315"/>
      <c r="AP47" s="1315"/>
      <c r="AQ47" s="1315"/>
      <c r="AR47" s="1315"/>
      <c r="AS47" s="1315"/>
      <c r="AT47" s="1315"/>
      <c r="AU47" s="1315"/>
      <c r="AV47" s="1315"/>
      <c r="AW47" s="1315"/>
      <c r="AX47" s="1315"/>
      <c r="AY47" s="1315"/>
      <c r="AZ47" s="1315"/>
      <c r="BA47" s="1315"/>
      <c r="BB47" s="1315"/>
      <c r="BC47" s="1315"/>
      <c r="BD47" s="1315"/>
      <c r="BE47" s="1315"/>
      <c r="BF47" s="1315"/>
      <c r="BG47" s="1315"/>
      <c r="BH47" s="1315"/>
      <c r="BI47" s="1315"/>
      <c r="BJ47" s="1315"/>
      <c r="BK47" s="1315"/>
      <c r="BL47" s="1315"/>
      <c r="BM47" s="1315"/>
      <c r="BN47" s="1315"/>
      <c r="BO47" s="1315"/>
      <c r="BP47" s="1315"/>
      <c r="BQ47" s="1315"/>
      <c r="BR47" s="1315"/>
      <c r="BS47" s="1315"/>
      <c r="BT47" s="1315"/>
      <c r="BU47" s="1315"/>
      <c r="BV47" s="1315"/>
      <c r="BW47" s="1315"/>
      <c r="BX47" s="1315"/>
      <c r="BY47" s="1315"/>
      <c r="BZ47" s="1315"/>
      <c r="CA47" s="1315"/>
      <c r="CB47" s="1315"/>
      <c r="CC47" s="1315"/>
      <c r="CD47" s="1315"/>
      <c r="CE47" s="1315"/>
      <c r="CF47" s="1315"/>
      <c r="CG47" s="1315"/>
      <c r="CH47" s="1315"/>
      <c r="CI47" s="1315"/>
      <c r="CJ47" s="1315"/>
      <c r="CK47" s="1315"/>
      <c r="CL47" s="1315"/>
      <c r="CM47" s="1315"/>
      <c r="CN47" s="1315"/>
      <c r="CO47" s="1315"/>
      <c r="CP47" s="1315"/>
      <c r="CQ47" s="1315"/>
      <c r="CR47" s="1315"/>
      <c r="CS47" s="1315"/>
      <c r="CT47" s="1315"/>
      <c r="CU47" s="1315"/>
      <c r="CV47" s="1315"/>
      <c r="CW47" s="1315"/>
      <c r="CX47" s="1315"/>
      <c r="CY47" s="1315"/>
      <c r="CZ47" s="1315"/>
      <c r="DA47" s="1315"/>
      <c r="DB47" s="1315"/>
      <c r="DC47" s="1316"/>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7"/>
      <c r="H50" s="1317"/>
      <c r="I50" s="1317"/>
      <c r="J50" s="1317"/>
      <c r="K50" s="407"/>
      <c r="L50" s="407"/>
      <c r="M50" s="408"/>
      <c r="N50" s="408"/>
      <c r="AN50" s="1318"/>
      <c r="AO50" s="1319"/>
      <c r="AP50" s="1319"/>
      <c r="AQ50" s="1319"/>
      <c r="AR50" s="1319"/>
      <c r="AS50" s="1319"/>
      <c r="AT50" s="1319"/>
      <c r="AU50" s="1319"/>
      <c r="AV50" s="1319"/>
      <c r="AW50" s="1319"/>
      <c r="AX50" s="1319"/>
      <c r="AY50" s="1319"/>
      <c r="AZ50" s="1319"/>
      <c r="BA50" s="1319"/>
      <c r="BB50" s="1319"/>
      <c r="BC50" s="1319"/>
      <c r="BD50" s="1319"/>
      <c r="BE50" s="1319"/>
      <c r="BF50" s="1319"/>
      <c r="BG50" s="1319"/>
      <c r="BH50" s="1319"/>
      <c r="BI50" s="1319"/>
      <c r="BJ50" s="1319"/>
      <c r="BK50" s="1319"/>
      <c r="BL50" s="1319"/>
      <c r="BM50" s="1319"/>
      <c r="BN50" s="1319"/>
      <c r="BO50" s="1320"/>
      <c r="BP50" s="1321" t="s">
        <v>566</v>
      </c>
      <c r="BQ50" s="1321"/>
      <c r="BR50" s="1321"/>
      <c r="BS50" s="1321"/>
      <c r="BT50" s="1321"/>
      <c r="BU50" s="1321"/>
      <c r="BV50" s="1321"/>
      <c r="BW50" s="1321"/>
      <c r="BX50" s="1321" t="s">
        <v>567</v>
      </c>
      <c r="BY50" s="1321"/>
      <c r="BZ50" s="1321"/>
      <c r="CA50" s="1321"/>
      <c r="CB50" s="1321"/>
      <c r="CC50" s="1321"/>
      <c r="CD50" s="1321"/>
      <c r="CE50" s="1321"/>
      <c r="CF50" s="1321" t="s">
        <v>568</v>
      </c>
      <c r="CG50" s="1321"/>
      <c r="CH50" s="1321"/>
      <c r="CI50" s="1321"/>
      <c r="CJ50" s="1321"/>
      <c r="CK50" s="1321"/>
      <c r="CL50" s="1321"/>
      <c r="CM50" s="1321"/>
      <c r="CN50" s="1321" t="s">
        <v>569</v>
      </c>
      <c r="CO50" s="1321"/>
      <c r="CP50" s="1321"/>
      <c r="CQ50" s="1321"/>
      <c r="CR50" s="1321"/>
      <c r="CS50" s="1321"/>
      <c r="CT50" s="1321"/>
      <c r="CU50" s="1321"/>
      <c r="CV50" s="1321" t="s">
        <v>570</v>
      </c>
      <c r="CW50" s="1321"/>
      <c r="CX50" s="1321"/>
      <c r="CY50" s="1321"/>
      <c r="CZ50" s="1321"/>
      <c r="DA50" s="1321"/>
      <c r="DB50" s="1321"/>
      <c r="DC50" s="1321"/>
    </row>
    <row r="51" spans="1:109" ht="13.5" customHeight="1" x14ac:dyDescent="0.15">
      <c r="B51" s="397"/>
      <c r="G51" s="1327"/>
      <c r="H51" s="1327"/>
      <c r="I51" s="1325"/>
      <c r="J51" s="1325"/>
      <c r="K51" s="1323"/>
      <c r="L51" s="1323"/>
      <c r="M51" s="1323"/>
      <c r="N51" s="1323"/>
      <c r="AM51" s="406"/>
      <c r="AN51" s="1324" t="s">
        <v>614</v>
      </c>
      <c r="AO51" s="1324"/>
      <c r="AP51" s="1324"/>
      <c r="AQ51" s="1324"/>
      <c r="AR51" s="1324"/>
      <c r="AS51" s="1324"/>
      <c r="AT51" s="1324"/>
      <c r="AU51" s="1324"/>
      <c r="AV51" s="1324"/>
      <c r="AW51" s="1324"/>
      <c r="AX51" s="1324"/>
      <c r="AY51" s="1324"/>
      <c r="AZ51" s="1324"/>
      <c r="BA51" s="1324"/>
      <c r="BB51" s="1324" t="s">
        <v>615</v>
      </c>
      <c r="BC51" s="1324"/>
      <c r="BD51" s="1324"/>
      <c r="BE51" s="1324"/>
      <c r="BF51" s="1324"/>
      <c r="BG51" s="1324"/>
      <c r="BH51" s="1324"/>
      <c r="BI51" s="1324"/>
      <c r="BJ51" s="1324"/>
      <c r="BK51" s="1324"/>
      <c r="BL51" s="1324"/>
      <c r="BM51" s="1324"/>
      <c r="BN51" s="1324"/>
      <c r="BO51" s="1324"/>
      <c r="BP51" s="1322">
        <v>12.5</v>
      </c>
      <c r="BQ51" s="1322"/>
      <c r="BR51" s="1322"/>
      <c r="BS51" s="1322"/>
      <c r="BT51" s="1322"/>
      <c r="BU51" s="1322"/>
      <c r="BV51" s="1322"/>
      <c r="BW51" s="1322"/>
      <c r="BX51" s="1322">
        <v>12.4</v>
      </c>
      <c r="BY51" s="1322"/>
      <c r="BZ51" s="1322"/>
      <c r="CA51" s="1322"/>
      <c r="CB51" s="1322"/>
      <c r="CC51" s="1322"/>
      <c r="CD51" s="1322"/>
      <c r="CE51" s="1322"/>
      <c r="CF51" s="1322">
        <v>18.8</v>
      </c>
      <c r="CG51" s="1322"/>
      <c r="CH51" s="1322"/>
      <c r="CI51" s="1322"/>
      <c r="CJ51" s="1322"/>
      <c r="CK51" s="1322"/>
      <c r="CL51" s="1322"/>
      <c r="CM51" s="1322"/>
      <c r="CN51" s="1322">
        <v>14.9</v>
      </c>
      <c r="CO51" s="1322"/>
      <c r="CP51" s="1322"/>
      <c r="CQ51" s="1322"/>
      <c r="CR51" s="1322"/>
      <c r="CS51" s="1322"/>
      <c r="CT51" s="1322"/>
      <c r="CU51" s="1322"/>
      <c r="CV51" s="1322">
        <v>26.6</v>
      </c>
      <c r="CW51" s="1322"/>
      <c r="CX51" s="1322"/>
      <c r="CY51" s="1322"/>
      <c r="CZ51" s="1322"/>
      <c r="DA51" s="1322"/>
      <c r="DB51" s="1322"/>
      <c r="DC51" s="1322"/>
    </row>
    <row r="52" spans="1:109" x14ac:dyDescent="0.15">
      <c r="B52" s="397"/>
      <c r="G52" s="1327"/>
      <c r="H52" s="1327"/>
      <c r="I52" s="1325"/>
      <c r="J52" s="1325"/>
      <c r="K52" s="1323"/>
      <c r="L52" s="1323"/>
      <c r="M52" s="1323"/>
      <c r="N52" s="1323"/>
      <c r="AM52" s="406"/>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5"/>
      <c r="B53" s="397"/>
      <c r="G53" s="1327"/>
      <c r="H53" s="1327"/>
      <c r="I53" s="1317"/>
      <c r="J53" s="1317"/>
      <c r="K53" s="1323"/>
      <c r="L53" s="1323"/>
      <c r="M53" s="1323"/>
      <c r="N53" s="1323"/>
      <c r="AM53" s="406"/>
      <c r="AN53" s="1324"/>
      <c r="AO53" s="1324"/>
      <c r="AP53" s="1324"/>
      <c r="AQ53" s="1324"/>
      <c r="AR53" s="1324"/>
      <c r="AS53" s="1324"/>
      <c r="AT53" s="1324"/>
      <c r="AU53" s="1324"/>
      <c r="AV53" s="1324"/>
      <c r="AW53" s="1324"/>
      <c r="AX53" s="1324"/>
      <c r="AY53" s="1324"/>
      <c r="AZ53" s="1324"/>
      <c r="BA53" s="1324"/>
      <c r="BB53" s="1324" t="s">
        <v>616</v>
      </c>
      <c r="BC53" s="1324"/>
      <c r="BD53" s="1324"/>
      <c r="BE53" s="1324"/>
      <c r="BF53" s="1324"/>
      <c r="BG53" s="1324"/>
      <c r="BH53" s="1324"/>
      <c r="BI53" s="1324"/>
      <c r="BJ53" s="1324"/>
      <c r="BK53" s="1324"/>
      <c r="BL53" s="1324"/>
      <c r="BM53" s="1324"/>
      <c r="BN53" s="1324"/>
      <c r="BO53" s="1324"/>
      <c r="BP53" s="1322">
        <v>31.2</v>
      </c>
      <c r="BQ53" s="1322"/>
      <c r="BR53" s="1322"/>
      <c r="BS53" s="1322"/>
      <c r="BT53" s="1322"/>
      <c r="BU53" s="1322"/>
      <c r="BV53" s="1322"/>
      <c r="BW53" s="1322"/>
      <c r="BX53" s="1322">
        <v>29.4</v>
      </c>
      <c r="BY53" s="1322"/>
      <c r="BZ53" s="1322"/>
      <c r="CA53" s="1322"/>
      <c r="CB53" s="1322"/>
      <c r="CC53" s="1322"/>
      <c r="CD53" s="1322"/>
      <c r="CE53" s="1322"/>
      <c r="CF53" s="1322">
        <v>44.2</v>
      </c>
      <c r="CG53" s="1322"/>
      <c r="CH53" s="1322"/>
      <c r="CI53" s="1322"/>
      <c r="CJ53" s="1322"/>
      <c r="CK53" s="1322"/>
      <c r="CL53" s="1322"/>
      <c r="CM53" s="1322"/>
      <c r="CN53" s="1322">
        <v>47.8</v>
      </c>
      <c r="CO53" s="1322"/>
      <c r="CP53" s="1322"/>
      <c r="CQ53" s="1322"/>
      <c r="CR53" s="1322"/>
      <c r="CS53" s="1322"/>
      <c r="CT53" s="1322"/>
      <c r="CU53" s="1322"/>
      <c r="CV53" s="1322">
        <v>37.700000000000003</v>
      </c>
      <c r="CW53" s="1322"/>
      <c r="CX53" s="1322"/>
      <c r="CY53" s="1322"/>
      <c r="CZ53" s="1322"/>
      <c r="DA53" s="1322"/>
      <c r="DB53" s="1322"/>
      <c r="DC53" s="1322"/>
    </row>
    <row r="54" spans="1:109" x14ac:dyDescent="0.15">
      <c r="A54" s="405"/>
      <c r="B54" s="397"/>
      <c r="G54" s="1327"/>
      <c r="H54" s="1327"/>
      <c r="I54" s="1317"/>
      <c r="J54" s="1317"/>
      <c r="K54" s="1323"/>
      <c r="L54" s="1323"/>
      <c r="M54" s="1323"/>
      <c r="N54" s="1323"/>
      <c r="AM54" s="406"/>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5"/>
      <c r="B55" s="397"/>
      <c r="G55" s="1317"/>
      <c r="H55" s="1317"/>
      <c r="I55" s="1317"/>
      <c r="J55" s="1317"/>
      <c r="K55" s="1323"/>
      <c r="L55" s="1323"/>
      <c r="M55" s="1323"/>
      <c r="N55" s="1323"/>
      <c r="AN55" s="1321" t="s">
        <v>617</v>
      </c>
      <c r="AO55" s="1321"/>
      <c r="AP55" s="1321"/>
      <c r="AQ55" s="1321"/>
      <c r="AR55" s="1321"/>
      <c r="AS55" s="1321"/>
      <c r="AT55" s="1321"/>
      <c r="AU55" s="1321"/>
      <c r="AV55" s="1321"/>
      <c r="AW55" s="1321"/>
      <c r="AX55" s="1321"/>
      <c r="AY55" s="1321"/>
      <c r="AZ55" s="1321"/>
      <c r="BA55" s="1321"/>
      <c r="BB55" s="1324" t="s">
        <v>615</v>
      </c>
      <c r="BC55" s="1324"/>
      <c r="BD55" s="1324"/>
      <c r="BE55" s="1324"/>
      <c r="BF55" s="1324"/>
      <c r="BG55" s="1324"/>
      <c r="BH55" s="1324"/>
      <c r="BI55" s="1324"/>
      <c r="BJ55" s="1324"/>
      <c r="BK55" s="1324"/>
      <c r="BL55" s="1324"/>
      <c r="BM55" s="1324"/>
      <c r="BN55" s="1324"/>
      <c r="BO55" s="1324"/>
      <c r="BP55" s="1322">
        <v>0</v>
      </c>
      <c r="BQ55" s="1322"/>
      <c r="BR55" s="1322"/>
      <c r="BS55" s="1322"/>
      <c r="BT55" s="1322"/>
      <c r="BU55" s="1322"/>
      <c r="BV55" s="1322"/>
      <c r="BW55" s="1322"/>
      <c r="BX55" s="1322">
        <v>0</v>
      </c>
      <c r="BY55" s="1322"/>
      <c r="BZ55" s="1322"/>
      <c r="CA55" s="1322"/>
      <c r="CB55" s="1322"/>
      <c r="CC55" s="1322"/>
      <c r="CD55" s="1322"/>
      <c r="CE55" s="1322"/>
      <c r="CF55" s="1322">
        <v>0</v>
      </c>
      <c r="CG55" s="1322"/>
      <c r="CH55" s="1322"/>
      <c r="CI55" s="1322"/>
      <c r="CJ55" s="1322"/>
      <c r="CK55" s="1322"/>
      <c r="CL55" s="1322"/>
      <c r="CM55" s="1322"/>
      <c r="CN55" s="1322">
        <v>0</v>
      </c>
      <c r="CO55" s="1322"/>
      <c r="CP55" s="1322"/>
      <c r="CQ55" s="1322"/>
      <c r="CR55" s="1322"/>
      <c r="CS55" s="1322"/>
      <c r="CT55" s="1322"/>
      <c r="CU55" s="1322"/>
      <c r="CV55" s="1322">
        <v>0</v>
      </c>
      <c r="CW55" s="1322"/>
      <c r="CX55" s="1322"/>
      <c r="CY55" s="1322"/>
      <c r="CZ55" s="1322"/>
      <c r="DA55" s="1322"/>
      <c r="DB55" s="1322"/>
      <c r="DC55" s="1322"/>
    </row>
    <row r="56" spans="1:109" x14ac:dyDescent="0.15">
      <c r="A56" s="405"/>
      <c r="B56" s="397"/>
      <c r="G56" s="1317"/>
      <c r="H56" s="1317"/>
      <c r="I56" s="1317"/>
      <c r="J56" s="1317"/>
      <c r="K56" s="1323"/>
      <c r="L56" s="1323"/>
      <c r="M56" s="1323"/>
      <c r="N56" s="1323"/>
      <c r="AN56" s="1321"/>
      <c r="AO56" s="1321"/>
      <c r="AP56" s="1321"/>
      <c r="AQ56" s="1321"/>
      <c r="AR56" s="1321"/>
      <c r="AS56" s="1321"/>
      <c r="AT56" s="1321"/>
      <c r="AU56" s="1321"/>
      <c r="AV56" s="1321"/>
      <c r="AW56" s="1321"/>
      <c r="AX56" s="1321"/>
      <c r="AY56" s="1321"/>
      <c r="AZ56" s="1321"/>
      <c r="BA56" s="1321"/>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5" customFormat="1" x14ac:dyDescent="0.15">
      <c r="B57" s="409"/>
      <c r="G57" s="1317"/>
      <c r="H57" s="1317"/>
      <c r="I57" s="1326"/>
      <c r="J57" s="1326"/>
      <c r="K57" s="1323"/>
      <c r="L57" s="1323"/>
      <c r="M57" s="1323"/>
      <c r="N57" s="1323"/>
      <c r="AM57" s="390"/>
      <c r="AN57" s="1321"/>
      <c r="AO57" s="1321"/>
      <c r="AP57" s="1321"/>
      <c r="AQ57" s="1321"/>
      <c r="AR57" s="1321"/>
      <c r="AS57" s="1321"/>
      <c r="AT57" s="1321"/>
      <c r="AU57" s="1321"/>
      <c r="AV57" s="1321"/>
      <c r="AW57" s="1321"/>
      <c r="AX57" s="1321"/>
      <c r="AY57" s="1321"/>
      <c r="AZ57" s="1321"/>
      <c r="BA57" s="1321"/>
      <c r="BB57" s="1324" t="s">
        <v>616</v>
      </c>
      <c r="BC57" s="1324"/>
      <c r="BD57" s="1324"/>
      <c r="BE57" s="1324"/>
      <c r="BF57" s="1324"/>
      <c r="BG57" s="1324"/>
      <c r="BH57" s="1324"/>
      <c r="BI57" s="1324"/>
      <c r="BJ57" s="1324"/>
      <c r="BK57" s="1324"/>
      <c r="BL57" s="1324"/>
      <c r="BM57" s="1324"/>
      <c r="BN57" s="1324"/>
      <c r="BO57" s="1324"/>
      <c r="BP57" s="1322">
        <v>57.5</v>
      </c>
      <c r="BQ57" s="1322"/>
      <c r="BR57" s="1322"/>
      <c r="BS57" s="1322"/>
      <c r="BT57" s="1322"/>
      <c r="BU57" s="1322"/>
      <c r="BV57" s="1322"/>
      <c r="BW57" s="1322"/>
      <c r="BX57" s="1322">
        <v>58.4</v>
      </c>
      <c r="BY57" s="1322"/>
      <c r="BZ57" s="1322"/>
      <c r="CA57" s="1322"/>
      <c r="CB57" s="1322"/>
      <c r="CC57" s="1322"/>
      <c r="CD57" s="1322"/>
      <c r="CE57" s="1322"/>
      <c r="CF57" s="1322">
        <v>61.8</v>
      </c>
      <c r="CG57" s="1322"/>
      <c r="CH57" s="1322"/>
      <c r="CI57" s="1322"/>
      <c r="CJ57" s="1322"/>
      <c r="CK57" s="1322"/>
      <c r="CL57" s="1322"/>
      <c r="CM57" s="1322"/>
      <c r="CN57" s="1322">
        <v>63.1</v>
      </c>
      <c r="CO57" s="1322"/>
      <c r="CP57" s="1322"/>
      <c r="CQ57" s="1322"/>
      <c r="CR57" s="1322"/>
      <c r="CS57" s="1322"/>
      <c r="CT57" s="1322"/>
      <c r="CU57" s="1322"/>
      <c r="CV57" s="1322">
        <v>62.4</v>
      </c>
      <c r="CW57" s="1322"/>
      <c r="CX57" s="1322"/>
      <c r="CY57" s="1322"/>
      <c r="CZ57" s="1322"/>
      <c r="DA57" s="1322"/>
      <c r="DB57" s="1322"/>
      <c r="DC57" s="1322"/>
      <c r="DD57" s="410"/>
      <c r="DE57" s="409"/>
    </row>
    <row r="58" spans="1:109" s="405" customFormat="1" x14ac:dyDescent="0.15">
      <c r="A58" s="390"/>
      <c r="B58" s="409"/>
      <c r="G58" s="1317"/>
      <c r="H58" s="1317"/>
      <c r="I58" s="1326"/>
      <c r="J58" s="1326"/>
      <c r="K58" s="1323"/>
      <c r="L58" s="1323"/>
      <c r="M58" s="1323"/>
      <c r="N58" s="1323"/>
      <c r="AM58" s="390"/>
      <c r="AN58" s="1321"/>
      <c r="AO58" s="1321"/>
      <c r="AP58" s="1321"/>
      <c r="AQ58" s="1321"/>
      <c r="AR58" s="1321"/>
      <c r="AS58" s="1321"/>
      <c r="AT58" s="1321"/>
      <c r="AU58" s="1321"/>
      <c r="AV58" s="1321"/>
      <c r="AW58" s="1321"/>
      <c r="AX58" s="1321"/>
      <c r="AY58" s="1321"/>
      <c r="AZ58" s="1321"/>
      <c r="BA58" s="1321"/>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612</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08" t="s">
        <v>621</v>
      </c>
      <c r="AO65" s="1309"/>
      <c r="AP65" s="1309"/>
      <c r="AQ65" s="1309"/>
      <c r="AR65" s="1309"/>
      <c r="AS65" s="1309"/>
      <c r="AT65" s="1309"/>
      <c r="AU65" s="1309"/>
      <c r="AV65" s="1309"/>
      <c r="AW65" s="1309"/>
      <c r="AX65" s="1309"/>
      <c r="AY65" s="1309"/>
      <c r="AZ65" s="1309"/>
      <c r="BA65" s="1309"/>
      <c r="BB65" s="1309"/>
      <c r="BC65" s="1309"/>
      <c r="BD65" s="1309"/>
      <c r="BE65" s="1309"/>
      <c r="BF65" s="1309"/>
      <c r="BG65" s="1309"/>
      <c r="BH65" s="1309"/>
      <c r="BI65" s="1309"/>
      <c r="BJ65" s="1309"/>
      <c r="BK65" s="1309"/>
      <c r="BL65" s="1309"/>
      <c r="BM65" s="1309"/>
      <c r="BN65" s="1309"/>
      <c r="BO65" s="1309"/>
      <c r="BP65" s="1309"/>
      <c r="BQ65" s="1309"/>
      <c r="BR65" s="1309"/>
      <c r="BS65" s="1309"/>
      <c r="BT65" s="1309"/>
      <c r="BU65" s="1309"/>
      <c r="BV65" s="1309"/>
      <c r="BW65" s="1309"/>
      <c r="BX65" s="1309"/>
      <c r="BY65" s="1309"/>
      <c r="BZ65" s="1309"/>
      <c r="CA65" s="1309"/>
      <c r="CB65" s="1309"/>
      <c r="CC65" s="1309"/>
      <c r="CD65" s="1309"/>
      <c r="CE65" s="1309"/>
      <c r="CF65" s="1309"/>
      <c r="CG65" s="1309"/>
      <c r="CH65" s="1309"/>
      <c r="CI65" s="1309"/>
      <c r="CJ65" s="1309"/>
      <c r="CK65" s="1309"/>
      <c r="CL65" s="1309"/>
      <c r="CM65" s="1309"/>
      <c r="CN65" s="1309"/>
      <c r="CO65" s="1309"/>
      <c r="CP65" s="1309"/>
      <c r="CQ65" s="1309"/>
      <c r="CR65" s="1309"/>
      <c r="CS65" s="1309"/>
      <c r="CT65" s="1309"/>
      <c r="CU65" s="1309"/>
      <c r="CV65" s="1309"/>
      <c r="CW65" s="1309"/>
      <c r="CX65" s="1309"/>
      <c r="CY65" s="1309"/>
      <c r="CZ65" s="1309"/>
      <c r="DA65" s="1309"/>
      <c r="DB65" s="1309"/>
      <c r="DC65" s="1310"/>
    </row>
    <row r="66" spans="2:107" x14ac:dyDescent="0.15">
      <c r="B66" s="397"/>
      <c r="AN66" s="1311"/>
      <c r="AO66" s="1312"/>
      <c r="AP66" s="1312"/>
      <c r="AQ66" s="1312"/>
      <c r="AR66" s="1312"/>
      <c r="AS66" s="1312"/>
      <c r="AT66" s="1312"/>
      <c r="AU66" s="1312"/>
      <c r="AV66" s="1312"/>
      <c r="AW66" s="1312"/>
      <c r="AX66" s="1312"/>
      <c r="AY66" s="1312"/>
      <c r="AZ66" s="1312"/>
      <c r="BA66" s="1312"/>
      <c r="BB66" s="1312"/>
      <c r="BC66" s="1312"/>
      <c r="BD66" s="1312"/>
      <c r="BE66" s="1312"/>
      <c r="BF66" s="1312"/>
      <c r="BG66" s="1312"/>
      <c r="BH66" s="1312"/>
      <c r="BI66" s="1312"/>
      <c r="BJ66" s="1312"/>
      <c r="BK66" s="1312"/>
      <c r="BL66" s="1312"/>
      <c r="BM66" s="1312"/>
      <c r="BN66" s="1312"/>
      <c r="BO66" s="1312"/>
      <c r="BP66" s="1312"/>
      <c r="BQ66" s="1312"/>
      <c r="BR66" s="1312"/>
      <c r="BS66" s="1312"/>
      <c r="BT66" s="1312"/>
      <c r="BU66" s="1312"/>
      <c r="BV66" s="1312"/>
      <c r="BW66" s="1312"/>
      <c r="BX66" s="1312"/>
      <c r="BY66" s="1312"/>
      <c r="BZ66" s="1312"/>
      <c r="CA66" s="1312"/>
      <c r="CB66" s="1312"/>
      <c r="CC66" s="1312"/>
      <c r="CD66" s="1312"/>
      <c r="CE66" s="1312"/>
      <c r="CF66" s="1312"/>
      <c r="CG66" s="1312"/>
      <c r="CH66" s="1312"/>
      <c r="CI66" s="1312"/>
      <c r="CJ66" s="1312"/>
      <c r="CK66" s="1312"/>
      <c r="CL66" s="1312"/>
      <c r="CM66" s="1312"/>
      <c r="CN66" s="1312"/>
      <c r="CO66" s="1312"/>
      <c r="CP66" s="1312"/>
      <c r="CQ66" s="1312"/>
      <c r="CR66" s="1312"/>
      <c r="CS66" s="1312"/>
      <c r="CT66" s="1312"/>
      <c r="CU66" s="1312"/>
      <c r="CV66" s="1312"/>
      <c r="CW66" s="1312"/>
      <c r="CX66" s="1312"/>
      <c r="CY66" s="1312"/>
      <c r="CZ66" s="1312"/>
      <c r="DA66" s="1312"/>
      <c r="DB66" s="1312"/>
      <c r="DC66" s="1313"/>
    </row>
    <row r="67" spans="2:107" x14ac:dyDescent="0.15">
      <c r="B67" s="397"/>
      <c r="AN67" s="1311"/>
      <c r="AO67" s="1312"/>
      <c r="AP67" s="1312"/>
      <c r="AQ67" s="1312"/>
      <c r="AR67" s="1312"/>
      <c r="AS67" s="1312"/>
      <c r="AT67" s="1312"/>
      <c r="AU67" s="1312"/>
      <c r="AV67" s="1312"/>
      <c r="AW67" s="1312"/>
      <c r="AX67" s="1312"/>
      <c r="AY67" s="1312"/>
      <c r="AZ67" s="1312"/>
      <c r="BA67" s="1312"/>
      <c r="BB67" s="1312"/>
      <c r="BC67" s="1312"/>
      <c r="BD67" s="1312"/>
      <c r="BE67" s="1312"/>
      <c r="BF67" s="1312"/>
      <c r="BG67" s="1312"/>
      <c r="BH67" s="1312"/>
      <c r="BI67" s="1312"/>
      <c r="BJ67" s="1312"/>
      <c r="BK67" s="1312"/>
      <c r="BL67" s="1312"/>
      <c r="BM67" s="1312"/>
      <c r="BN67" s="1312"/>
      <c r="BO67" s="1312"/>
      <c r="BP67" s="1312"/>
      <c r="BQ67" s="1312"/>
      <c r="BR67" s="1312"/>
      <c r="BS67" s="1312"/>
      <c r="BT67" s="1312"/>
      <c r="BU67" s="1312"/>
      <c r="BV67" s="1312"/>
      <c r="BW67" s="1312"/>
      <c r="BX67" s="1312"/>
      <c r="BY67" s="1312"/>
      <c r="BZ67" s="1312"/>
      <c r="CA67" s="1312"/>
      <c r="CB67" s="1312"/>
      <c r="CC67" s="1312"/>
      <c r="CD67" s="1312"/>
      <c r="CE67" s="1312"/>
      <c r="CF67" s="1312"/>
      <c r="CG67" s="1312"/>
      <c r="CH67" s="1312"/>
      <c r="CI67" s="1312"/>
      <c r="CJ67" s="1312"/>
      <c r="CK67" s="1312"/>
      <c r="CL67" s="1312"/>
      <c r="CM67" s="1312"/>
      <c r="CN67" s="1312"/>
      <c r="CO67" s="1312"/>
      <c r="CP67" s="1312"/>
      <c r="CQ67" s="1312"/>
      <c r="CR67" s="1312"/>
      <c r="CS67" s="1312"/>
      <c r="CT67" s="1312"/>
      <c r="CU67" s="1312"/>
      <c r="CV67" s="1312"/>
      <c r="CW67" s="1312"/>
      <c r="CX67" s="1312"/>
      <c r="CY67" s="1312"/>
      <c r="CZ67" s="1312"/>
      <c r="DA67" s="1312"/>
      <c r="DB67" s="1312"/>
      <c r="DC67" s="1313"/>
    </row>
    <row r="68" spans="2:107" x14ac:dyDescent="0.15">
      <c r="B68" s="397"/>
      <c r="AN68" s="1311"/>
      <c r="AO68" s="1312"/>
      <c r="AP68" s="1312"/>
      <c r="AQ68" s="1312"/>
      <c r="AR68" s="1312"/>
      <c r="AS68" s="1312"/>
      <c r="AT68" s="1312"/>
      <c r="AU68" s="1312"/>
      <c r="AV68" s="1312"/>
      <c r="AW68" s="1312"/>
      <c r="AX68" s="1312"/>
      <c r="AY68" s="1312"/>
      <c r="AZ68" s="1312"/>
      <c r="BA68" s="1312"/>
      <c r="BB68" s="1312"/>
      <c r="BC68" s="1312"/>
      <c r="BD68" s="1312"/>
      <c r="BE68" s="1312"/>
      <c r="BF68" s="1312"/>
      <c r="BG68" s="1312"/>
      <c r="BH68" s="1312"/>
      <c r="BI68" s="1312"/>
      <c r="BJ68" s="1312"/>
      <c r="BK68" s="1312"/>
      <c r="BL68" s="1312"/>
      <c r="BM68" s="1312"/>
      <c r="BN68" s="1312"/>
      <c r="BO68" s="1312"/>
      <c r="BP68" s="1312"/>
      <c r="BQ68" s="1312"/>
      <c r="BR68" s="1312"/>
      <c r="BS68" s="1312"/>
      <c r="BT68" s="1312"/>
      <c r="BU68" s="1312"/>
      <c r="BV68" s="1312"/>
      <c r="BW68" s="1312"/>
      <c r="BX68" s="1312"/>
      <c r="BY68" s="1312"/>
      <c r="BZ68" s="1312"/>
      <c r="CA68" s="1312"/>
      <c r="CB68" s="1312"/>
      <c r="CC68" s="1312"/>
      <c r="CD68" s="1312"/>
      <c r="CE68" s="1312"/>
      <c r="CF68" s="1312"/>
      <c r="CG68" s="1312"/>
      <c r="CH68" s="1312"/>
      <c r="CI68" s="1312"/>
      <c r="CJ68" s="1312"/>
      <c r="CK68" s="1312"/>
      <c r="CL68" s="1312"/>
      <c r="CM68" s="1312"/>
      <c r="CN68" s="1312"/>
      <c r="CO68" s="1312"/>
      <c r="CP68" s="1312"/>
      <c r="CQ68" s="1312"/>
      <c r="CR68" s="1312"/>
      <c r="CS68" s="1312"/>
      <c r="CT68" s="1312"/>
      <c r="CU68" s="1312"/>
      <c r="CV68" s="1312"/>
      <c r="CW68" s="1312"/>
      <c r="CX68" s="1312"/>
      <c r="CY68" s="1312"/>
      <c r="CZ68" s="1312"/>
      <c r="DA68" s="1312"/>
      <c r="DB68" s="1312"/>
      <c r="DC68" s="1313"/>
    </row>
    <row r="69" spans="2:107" x14ac:dyDescent="0.15">
      <c r="B69" s="397"/>
      <c r="AN69" s="1314"/>
      <c r="AO69" s="1315"/>
      <c r="AP69" s="1315"/>
      <c r="AQ69" s="1315"/>
      <c r="AR69" s="1315"/>
      <c r="AS69" s="1315"/>
      <c r="AT69" s="1315"/>
      <c r="AU69" s="1315"/>
      <c r="AV69" s="1315"/>
      <c r="AW69" s="1315"/>
      <c r="AX69" s="1315"/>
      <c r="AY69" s="1315"/>
      <c r="AZ69" s="1315"/>
      <c r="BA69" s="1315"/>
      <c r="BB69" s="1315"/>
      <c r="BC69" s="1315"/>
      <c r="BD69" s="1315"/>
      <c r="BE69" s="1315"/>
      <c r="BF69" s="1315"/>
      <c r="BG69" s="1315"/>
      <c r="BH69" s="1315"/>
      <c r="BI69" s="1315"/>
      <c r="BJ69" s="1315"/>
      <c r="BK69" s="1315"/>
      <c r="BL69" s="1315"/>
      <c r="BM69" s="1315"/>
      <c r="BN69" s="1315"/>
      <c r="BO69" s="1315"/>
      <c r="BP69" s="1315"/>
      <c r="BQ69" s="1315"/>
      <c r="BR69" s="1315"/>
      <c r="BS69" s="1315"/>
      <c r="BT69" s="1315"/>
      <c r="BU69" s="1315"/>
      <c r="BV69" s="1315"/>
      <c r="BW69" s="1315"/>
      <c r="BX69" s="1315"/>
      <c r="BY69" s="1315"/>
      <c r="BZ69" s="1315"/>
      <c r="CA69" s="1315"/>
      <c r="CB69" s="1315"/>
      <c r="CC69" s="1315"/>
      <c r="CD69" s="1315"/>
      <c r="CE69" s="1315"/>
      <c r="CF69" s="1315"/>
      <c r="CG69" s="1315"/>
      <c r="CH69" s="1315"/>
      <c r="CI69" s="1315"/>
      <c r="CJ69" s="1315"/>
      <c r="CK69" s="1315"/>
      <c r="CL69" s="1315"/>
      <c r="CM69" s="1315"/>
      <c r="CN69" s="1315"/>
      <c r="CO69" s="1315"/>
      <c r="CP69" s="1315"/>
      <c r="CQ69" s="1315"/>
      <c r="CR69" s="1315"/>
      <c r="CS69" s="1315"/>
      <c r="CT69" s="1315"/>
      <c r="CU69" s="1315"/>
      <c r="CV69" s="1315"/>
      <c r="CW69" s="1315"/>
      <c r="CX69" s="1315"/>
      <c r="CY69" s="1315"/>
      <c r="CZ69" s="1315"/>
      <c r="DA69" s="1315"/>
      <c r="DB69" s="1315"/>
      <c r="DC69" s="1316"/>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7"/>
      <c r="H72" s="1317"/>
      <c r="I72" s="1317"/>
      <c r="J72" s="1317"/>
      <c r="K72" s="407"/>
      <c r="L72" s="407"/>
      <c r="M72" s="408"/>
      <c r="N72" s="408"/>
      <c r="AN72" s="1318"/>
      <c r="AO72" s="1319"/>
      <c r="AP72" s="1319"/>
      <c r="AQ72" s="1319"/>
      <c r="AR72" s="1319"/>
      <c r="AS72" s="1319"/>
      <c r="AT72" s="1319"/>
      <c r="AU72" s="1319"/>
      <c r="AV72" s="1319"/>
      <c r="AW72" s="1319"/>
      <c r="AX72" s="1319"/>
      <c r="AY72" s="1319"/>
      <c r="AZ72" s="1319"/>
      <c r="BA72" s="1319"/>
      <c r="BB72" s="1319"/>
      <c r="BC72" s="1319"/>
      <c r="BD72" s="1319"/>
      <c r="BE72" s="1319"/>
      <c r="BF72" s="1319"/>
      <c r="BG72" s="1319"/>
      <c r="BH72" s="1319"/>
      <c r="BI72" s="1319"/>
      <c r="BJ72" s="1319"/>
      <c r="BK72" s="1319"/>
      <c r="BL72" s="1319"/>
      <c r="BM72" s="1319"/>
      <c r="BN72" s="1319"/>
      <c r="BO72" s="1320"/>
      <c r="BP72" s="1321" t="s">
        <v>566</v>
      </c>
      <c r="BQ72" s="1321"/>
      <c r="BR72" s="1321"/>
      <c r="BS72" s="1321"/>
      <c r="BT72" s="1321"/>
      <c r="BU72" s="1321"/>
      <c r="BV72" s="1321"/>
      <c r="BW72" s="1321"/>
      <c r="BX72" s="1321" t="s">
        <v>567</v>
      </c>
      <c r="BY72" s="1321"/>
      <c r="BZ72" s="1321"/>
      <c r="CA72" s="1321"/>
      <c r="CB72" s="1321"/>
      <c r="CC72" s="1321"/>
      <c r="CD72" s="1321"/>
      <c r="CE72" s="1321"/>
      <c r="CF72" s="1321" t="s">
        <v>568</v>
      </c>
      <c r="CG72" s="1321"/>
      <c r="CH72" s="1321"/>
      <c r="CI72" s="1321"/>
      <c r="CJ72" s="1321"/>
      <c r="CK72" s="1321"/>
      <c r="CL72" s="1321"/>
      <c r="CM72" s="1321"/>
      <c r="CN72" s="1321" t="s">
        <v>569</v>
      </c>
      <c r="CO72" s="1321"/>
      <c r="CP72" s="1321"/>
      <c r="CQ72" s="1321"/>
      <c r="CR72" s="1321"/>
      <c r="CS72" s="1321"/>
      <c r="CT72" s="1321"/>
      <c r="CU72" s="1321"/>
      <c r="CV72" s="1321" t="s">
        <v>570</v>
      </c>
      <c r="CW72" s="1321"/>
      <c r="CX72" s="1321"/>
      <c r="CY72" s="1321"/>
      <c r="CZ72" s="1321"/>
      <c r="DA72" s="1321"/>
      <c r="DB72" s="1321"/>
      <c r="DC72" s="1321"/>
    </row>
    <row r="73" spans="2:107" x14ac:dyDescent="0.15">
      <c r="B73" s="397"/>
      <c r="G73" s="1327"/>
      <c r="H73" s="1327"/>
      <c r="I73" s="1327"/>
      <c r="J73" s="1327"/>
      <c r="K73" s="1328"/>
      <c r="L73" s="1328"/>
      <c r="M73" s="1328"/>
      <c r="N73" s="1328"/>
      <c r="AM73" s="406"/>
      <c r="AN73" s="1324" t="s">
        <v>614</v>
      </c>
      <c r="AO73" s="1324"/>
      <c r="AP73" s="1324"/>
      <c r="AQ73" s="1324"/>
      <c r="AR73" s="1324"/>
      <c r="AS73" s="1324"/>
      <c r="AT73" s="1324"/>
      <c r="AU73" s="1324"/>
      <c r="AV73" s="1324"/>
      <c r="AW73" s="1324"/>
      <c r="AX73" s="1324"/>
      <c r="AY73" s="1324"/>
      <c r="AZ73" s="1324"/>
      <c r="BA73" s="1324"/>
      <c r="BB73" s="1324" t="s">
        <v>615</v>
      </c>
      <c r="BC73" s="1324"/>
      <c r="BD73" s="1324"/>
      <c r="BE73" s="1324"/>
      <c r="BF73" s="1324"/>
      <c r="BG73" s="1324"/>
      <c r="BH73" s="1324"/>
      <c r="BI73" s="1324"/>
      <c r="BJ73" s="1324"/>
      <c r="BK73" s="1324"/>
      <c r="BL73" s="1324"/>
      <c r="BM73" s="1324"/>
      <c r="BN73" s="1324"/>
      <c r="BO73" s="1324"/>
      <c r="BP73" s="1322">
        <v>12.5</v>
      </c>
      <c r="BQ73" s="1322"/>
      <c r="BR73" s="1322"/>
      <c r="BS73" s="1322"/>
      <c r="BT73" s="1322"/>
      <c r="BU73" s="1322"/>
      <c r="BV73" s="1322"/>
      <c r="BW73" s="1322"/>
      <c r="BX73" s="1322">
        <v>12.4</v>
      </c>
      <c r="BY73" s="1322"/>
      <c r="BZ73" s="1322"/>
      <c r="CA73" s="1322"/>
      <c r="CB73" s="1322"/>
      <c r="CC73" s="1322"/>
      <c r="CD73" s="1322"/>
      <c r="CE73" s="1322"/>
      <c r="CF73" s="1322">
        <v>18.8</v>
      </c>
      <c r="CG73" s="1322"/>
      <c r="CH73" s="1322"/>
      <c r="CI73" s="1322"/>
      <c r="CJ73" s="1322"/>
      <c r="CK73" s="1322"/>
      <c r="CL73" s="1322"/>
      <c r="CM73" s="1322"/>
      <c r="CN73" s="1322">
        <v>14.9</v>
      </c>
      <c r="CO73" s="1322"/>
      <c r="CP73" s="1322"/>
      <c r="CQ73" s="1322"/>
      <c r="CR73" s="1322"/>
      <c r="CS73" s="1322"/>
      <c r="CT73" s="1322"/>
      <c r="CU73" s="1322"/>
      <c r="CV73" s="1322">
        <v>26.6</v>
      </c>
      <c r="CW73" s="1322"/>
      <c r="CX73" s="1322"/>
      <c r="CY73" s="1322"/>
      <c r="CZ73" s="1322"/>
      <c r="DA73" s="1322"/>
      <c r="DB73" s="1322"/>
      <c r="DC73" s="1322"/>
    </row>
    <row r="74" spans="2:107" x14ac:dyDescent="0.15">
      <c r="B74" s="397"/>
      <c r="G74" s="1327"/>
      <c r="H74" s="1327"/>
      <c r="I74" s="1327"/>
      <c r="J74" s="1327"/>
      <c r="K74" s="1328"/>
      <c r="L74" s="1328"/>
      <c r="M74" s="1328"/>
      <c r="N74" s="1328"/>
      <c r="AM74" s="406"/>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7"/>
      <c r="G75" s="1327"/>
      <c r="H75" s="1327"/>
      <c r="I75" s="1317"/>
      <c r="J75" s="1317"/>
      <c r="K75" s="1323"/>
      <c r="L75" s="1323"/>
      <c r="M75" s="1323"/>
      <c r="N75" s="1323"/>
      <c r="AM75" s="406"/>
      <c r="AN75" s="1324"/>
      <c r="AO75" s="1324"/>
      <c r="AP75" s="1324"/>
      <c r="AQ75" s="1324"/>
      <c r="AR75" s="1324"/>
      <c r="AS75" s="1324"/>
      <c r="AT75" s="1324"/>
      <c r="AU75" s="1324"/>
      <c r="AV75" s="1324"/>
      <c r="AW75" s="1324"/>
      <c r="AX75" s="1324"/>
      <c r="AY75" s="1324"/>
      <c r="AZ75" s="1324"/>
      <c r="BA75" s="1324"/>
      <c r="BB75" s="1324" t="s">
        <v>619</v>
      </c>
      <c r="BC75" s="1324"/>
      <c r="BD75" s="1324"/>
      <c r="BE75" s="1324"/>
      <c r="BF75" s="1324"/>
      <c r="BG75" s="1324"/>
      <c r="BH75" s="1324"/>
      <c r="BI75" s="1324"/>
      <c r="BJ75" s="1324"/>
      <c r="BK75" s="1324"/>
      <c r="BL75" s="1324"/>
      <c r="BM75" s="1324"/>
      <c r="BN75" s="1324"/>
      <c r="BO75" s="1324"/>
      <c r="BP75" s="1322">
        <v>6.9</v>
      </c>
      <c r="BQ75" s="1322"/>
      <c r="BR75" s="1322"/>
      <c r="BS75" s="1322"/>
      <c r="BT75" s="1322"/>
      <c r="BU75" s="1322"/>
      <c r="BV75" s="1322"/>
      <c r="BW75" s="1322"/>
      <c r="BX75" s="1322">
        <v>6.9</v>
      </c>
      <c r="BY75" s="1322"/>
      <c r="BZ75" s="1322"/>
      <c r="CA75" s="1322"/>
      <c r="CB75" s="1322"/>
      <c r="CC75" s="1322"/>
      <c r="CD75" s="1322"/>
      <c r="CE75" s="1322"/>
      <c r="CF75" s="1322">
        <v>6.5</v>
      </c>
      <c r="CG75" s="1322"/>
      <c r="CH75" s="1322"/>
      <c r="CI75" s="1322"/>
      <c r="CJ75" s="1322"/>
      <c r="CK75" s="1322"/>
      <c r="CL75" s="1322"/>
      <c r="CM75" s="1322"/>
      <c r="CN75" s="1322">
        <v>6</v>
      </c>
      <c r="CO75" s="1322"/>
      <c r="CP75" s="1322"/>
      <c r="CQ75" s="1322"/>
      <c r="CR75" s="1322"/>
      <c r="CS75" s="1322"/>
      <c r="CT75" s="1322"/>
      <c r="CU75" s="1322"/>
      <c r="CV75" s="1322">
        <v>6.6</v>
      </c>
      <c r="CW75" s="1322"/>
      <c r="CX75" s="1322"/>
      <c r="CY75" s="1322"/>
      <c r="CZ75" s="1322"/>
      <c r="DA75" s="1322"/>
      <c r="DB75" s="1322"/>
      <c r="DC75" s="1322"/>
    </row>
    <row r="76" spans="2:107" x14ac:dyDescent="0.15">
      <c r="B76" s="397"/>
      <c r="G76" s="1327"/>
      <c r="H76" s="1327"/>
      <c r="I76" s="1317"/>
      <c r="J76" s="1317"/>
      <c r="K76" s="1323"/>
      <c r="L76" s="1323"/>
      <c r="M76" s="1323"/>
      <c r="N76" s="1323"/>
      <c r="AM76" s="406"/>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7"/>
      <c r="G77" s="1317"/>
      <c r="H77" s="1317"/>
      <c r="I77" s="1317"/>
      <c r="J77" s="1317"/>
      <c r="K77" s="1328"/>
      <c r="L77" s="1328"/>
      <c r="M77" s="1328"/>
      <c r="N77" s="1328"/>
      <c r="AN77" s="1321" t="s">
        <v>617</v>
      </c>
      <c r="AO77" s="1321"/>
      <c r="AP77" s="1321"/>
      <c r="AQ77" s="1321"/>
      <c r="AR77" s="1321"/>
      <c r="AS77" s="1321"/>
      <c r="AT77" s="1321"/>
      <c r="AU77" s="1321"/>
      <c r="AV77" s="1321"/>
      <c r="AW77" s="1321"/>
      <c r="AX77" s="1321"/>
      <c r="AY77" s="1321"/>
      <c r="AZ77" s="1321"/>
      <c r="BA77" s="1321"/>
      <c r="BB77" s="1324" t="s">
        <v>615</v>
      </c>
      <c r="BC77" s="1324"/>
      <c r="BD77" s="1324"/>
      <c r="BE77" s="1324"/>
      <c r="BF77" s="1324"/>
      <c r="BG77" s="1324"/>
      <c r="BH77" s="1324"/>
      <c r="BI77" s="1324"/>
      <c r="BJ77" s="1324"/>
      <c r="BK77" s="1324"/>
      <c r="BL77" s="1324"/>
      <c r="BM77" s="1324"/>
      <c r="BN77" s="1324"/>
      <c r="BO77" s="1324"/>
      <c r="BP77" s="1322">
        <v>0</v>
      </c>
      <c r="BQ77" s="1322"/>
      <c r="BR77" s="1322"/>
      <c r="BS77" s="1322"/>
      <c r="BT77" s="1322"/>
      <c r="BU77" s="1322"/>
      <c r="BV77" s="1322"/>
      <c r="BW77" s="1322"/>
      <c r="BX77" s="1322">
        <v>0</v>
      </c>
      <c r="BY77" s="1322"/>
      <c r="BZ77" s="1322"/>
      <c r="CA77" s="1322"/>
      <c r="CB77" s="1322"/>
      <c r="CC77" s="1322"/>
      <c r="CD77" s="1322"/>
      <c r="CE77" s="1322"/>
      <c r="CF77" s="1322">
        <v>0</v>
      </c>
      <c r="CG77" s="1322"/>
      <c r="CH77" s="1322"/>
      <c r="CI77" s="1322"/>
      <c r="CJ77" s="1322"/>
      <c r="CK77" s="1322"/>
      <c r="CL77" s="1322"/>
      <c r="CM77" s="1322"/>
      <c r="CN77" s="1322">
        <v>0</v>
      </c>
      <c r="CO77" s="1322"/>
      <c r="CP77" s="1322"/>
      <c r="CQ77" s="1322"/>
      <c r="CR77" s="1322"/>
      <c r="CS77" s="1322"/>
      <c r="CT77" s="1322"/>
      <c r="CU77" s="1322"/>
      <c r="CV77" s="1322">
        <v>0</v>
      </c>
      <c r="CW77" s="1322"/>
      <c r="CX77" s="1322"/>
      <c r="CY77" s="1322"/>
      <c r="CZ77" s="1322"/>
      <c r="DA77" s="1322"/>
      <c r="DB77" s="1322"/>
      <c r="DC77" s="1322"/>
    </row>
    <row r="78" spans="2:107" x14ac:dyDescent="0.15">
      <c r="B78" s="397"/>
      <c r="G78" s="1317"/>
      <c r="H78" s="1317"/>
      <c r="I78" s="1317"/>
      <c r="J78" s="1317"/>
      <c r="K78" s="1328"/>
      <c r="L78" s="1328"/>
      <c r="M78" s="1328"/>
      <c r="N78" s="1328"/>
      <c r="AN78" s="1321"/>
      <c r="AO78" s="1321"/>
      <c r="AP78" s="1321"/>
      <c r="AQ78" s="1321"/>
      <c r="AR78" s="1321"/>
      <c r="AS78" s="1321"/>
      <c r="AT78" s="1321"/>
      <c r="AU78" s="1321"/>
      <c r="AV78" s="1321"/>
      <c r="AW78" s="1321"/>
      <c r="AX78" s="1321"/>
      <c r="AY78" s="1321"/>
      <c r="AZ78" s="1321"/>
      <c r="BA78" s="1321"/>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7"/>
      <c r="G79" s="1317"/>
      <c r="H79" s="1317"/>
      <c r="I79" s="1326"/>
      <c r="J79" s="1326"/>
      <c r="K79" s="1329"/>
      <c r="L79" s="1329"/>
      <c r="M79" s="1329"/>
      <c r="N79" s="1329"/>
      <c r="AN79" s="1321"/>
      <c r="AO79" s="1321"/>
      <c r="AP79" s="1321"/>
      <c r="AQ79" s="1321"/>
      <c r="AR79" s="1321"/>
      <c r="AS79" s="1321"/>
      <c r="AT79" s="1321"/>
      <c r="AU79" s="1321"/>
      <c r="AV79" s="1321"/>
      <c r="AW79" s="1321"/>
      <c r="AX79" s="1321"/>
      <c r="AY79" s="1321"/>
      <c r="AZ79" s="1321"/>
      <c r="BA79" s="1321"/>
      <c r="BB79" s="1324" t="s">
        <v>619</v>
      </c>
      <c r="BC79" s="1324"/>
      <c r="BD79" s="1324"/>
      <c r="BE79" s="1324"/>
      <c r="BF79" s="1324"/>
      <c r="BG79" s="1324"/>
      <c r="BH79" s="1324"/>
      <c r="BI79" s="1324"/>
      <c r="BJ79" s="1324"/>
      <c r="BK79" s="1324"/>
      <c r="BL79" s="1324"/>
      <c r="BM79" s="1324"/>
      <c r="BN79" s="1324"/>
      <c r="BO79" s="1324"/>
      <c r="BP79" s="1322">
        <v>6</v>
      </c>
      <c r="BQ79" s="1322"/>
      <c r="BR79" s="1322"/>
      <c r="BS79" s="1322"/>
      <c r="BT79" s="1322"/>
      <c r="BU79" s="1322"/>
      <c r="BV79" s="1322"/>
      <c r="BW79" s="1322"/>
      <c r="BX79" s="1322">
        <v>5.6</v>
      </c>
      <c r="BY79" s="1322"/>
      <c r="BZ79" s="1322"/>
      <c r="CA79" s="1322"/>
      <c r="CB79" s="1322"/>
      <c r="CC79" s="1322"/>
      <c r="CD79" s="1322"/>
      <c r="CE79" s="1322"/>
      <c r="CF79" s="1322">
        <v>5.3</v>
      </c>
      <c r="CG79" s="1322"/>
      <c r="CH79" s="1322"/>
      <c r="CI79" s="1322"/>
      <c r="CJ79" s="1322"/>
      <c r="CK79" s="1322"/>
      <c r="CL79" s="1322"/>
      <c r="CM79" s="1322"/>
      <c r="CN79" s="1322">
        <v>5.8</v>
      </c>
      <c r="CO79" s="1322"/>
      <c r="CP79" s="1322"/>
      <c r="CQ79" s="1322"/>
      <c r="CR79" s="1322"/>
      <c r="CS79" s="1322"/>
      <c r="CT79" s="1322"/>
      <c r="CU79" s="1322"/>
      <c r="CV79" s="1322">
        <v>5.8</v>
      </c>
      <c r="CW79" s="1322"/>
      <c r="CX79" s="1322"/>
      <c r="CY79" s="1322"/>
      <c r="CZ79" s="1322"/>
      <c r="DA79" s="1322"/>
      <c r="DB79" s="1322"/>
      <c r="DC79" s="1322"/>
    </row>
    <row r="80" spans="2:107" x14ac:dyDescent="0.15">
      <c r="B80" s="397"/>
      <c r="G80" s="1317"/>
      <c r="H80" s="1317"/>
      <c r="I80" s="1326"/>
      <c r="J80" s="1326"/>
      <c r="K80" s="1329"/>
      <c r="L80" s="1329"/>
      <c r="M80" s="1329"/>
      <c r="N80" s="1329"/>
      <c r="AN80" s="1321"/>
      <c r="AO80" s="1321"/>
      <c r="AP80" s="1321"/>
      <c r="AQ80" s="1321"/>
      <c r="AR80" s="1321"/>
      <c r="AS80" s="1321"/>
      <c r="AT80" s="1321"/>
      <c r="AU80" s="1321"/>
      <c r="AV80" s="1321"/>
      <c r="AW80" s="1321"/>
      <c r="AX80" s="1321"/>
      <c r="AY80" s="1321"/>
      <c r="AZ80" s="1321"/>
      <c r="BA80" s="1321"/>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I45m2we7y9acWnRWO6vYmrTiexnlo9O5KiJtch73eIiTOaekFOdDT2QaJf8B1WPFTuBv+SW88NrNbFfeQtv8hg==" saltValue="TDCat7fmCfYnwYPq+Mnk4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3B631-6D03-4228-B659-30DDC2565B5F}">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IP5IO2J8eDa1Q8skSdowWyefiLdc3dU0edS/Sm7DyXnJtFG7NkKuSlX5NcX1xPlCsLn8W8ZjSZmztfMhA9eLoQ==" saltValue="Pr1wLaRndL1lBpViXUzIN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02C82F-4CA6-491A-BD3F-2D45777900D7}">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513</v>
      </c>
    </row>
  </sheetData>
  <sheetProtection algorithmName="SHA-512" hashValue="ocfDwKlZm0l+kJPdPtimE/8jxr6FrVz1boZUlOilu5jwAtzyVbqiPLtVug6RbZ23uyiLhpxrd06QGh2WSsZo3A==" saltValue="WT0wJVNApQi0mHf3ZvAA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563</v>
      </c>
      <c r="G2" s="157"/>
      <c r="H2" s="158"/>
    </row>
    <row r="3" spans="1:8" x14ac:dyDescent="0.15">
      <c r="A3" s="154" t="s">
        <v>556</v>
      </c>
      <c r="B3" s="159"/>
      <c r="C3" s="160"/>
      <c r="D3" s="161">
        <v>150626</v>
      </c>
      <c r="E3" s="162"/>
      <c r="F3" s="163">
        <v>237994</v>
      </c>
      <c r="G3" s="164"/>
      <c r="H3" s="165"/>
    </row>
    <row r="4" spans="1:8" x14ac:dyDescent="0.15">
      <c r="A4" s="166"/>
      <c r="B4" s="167"/>
      <c r="C4" s="168"/>
      <c r="D4" s="169">
        <v>81825</v>
      </c>
      <c r="E4" s="170"/>
      <c r="F4" s="171">
        <v>110361</v>
      </c>
      <c r="G4" s="172"/>
      <c r="H4" s="173"/>
    </row>
    <row r="5" spans="1:8" x14ac:dyDescent="0.15">
      <c r="A5" s="154" t="s">
        <v>558</v>
      </c>
      <c r="B5" s="159"/>
      <c r="C5" s="160"/>
      <c r="D5" s="161">
        <v>161208</v>
      </c>
      <c r="E5" s="162"/>
      <c r="F5" s="163">
        <v>267911</v>
      </c>
      <c r="G5" s="164"/>
      <c r="H5" s="165"/>
    </row>
    <row r="6" spans="1:8" x14ac:dyDescent="0.15">
      <c r="A6" s="166"/>
      <c r="B6" s="167"/>
      <c r="C6" s="168"/>
      <c r="D6" s="169">
        <v>92338</v>
      </c>
      <c r="E6" s="170"/>
      <c r="F6" s="171">
        <v>106425</v>
      </c>
      <c r="G6" s="172"/>
      <c r="H6" s="173"/>
    </row>
    <row r="7" spans="1:8" x14ac:dyDescent="0.15">
      <c r="A7" s="154" t="s">
        <v>559</v>
      </c>
      <c r="B7" s="159"/>
      <c r="C7" s="160"/>
      <c r="D7" s="161">
        <v>167612</v>
      </c>
      <c r="E7" s="162"/>
      <c r="F7" s="163">
        <v>228215</v>
      </c>
      <c r="G7" s="164"/>
      <c r="H7" s="165"/>
    </row>
    <row r="8" spans="1:8" x14ac:dyDescent="0.15">
      <c r="A8" s="166"/>
      <c r="B8" s="167"/>
      <c r="C8" s="168"/>
      <c r="D8" s="169">
        <v>119530</v>
      </c>
      <c r="E8" s="170"/>
      <c r="F8" s="171">
        <v>117571</v>
      </c>
      <c r="G8" s="172"/>
      <c r="H8" s="173"/>
    </row>
    <row r="9" spans="1:8" x14ac:dyDescent="0.15">
      <c r="A9" s="154" t="s">
        <v>560</v>
      </c>
      <c r="B9" s="159"/>
      <c r="C9" s="160"/>
      <c r="D9" s="161">
        <v>208806</v>
      </c>
      <c r="E9" s="162"/>
      <c r="F9" s="163">
        <v>264232</v>
      </c>
      <c r="G9" s="164"/>
      <c r="H9" s="165"/>
    </row>
    <row r="10" spans="1:8" x14ac:dyDescent="0.15">
      <c r="A10" s="166"/>
      <c r="B10" s="167"/>
      <c r="C10" s="168"/>
      <c r="D10" s="169">
        <v>91182</v>
      </c>
      <c r="E10" s="170"/>
      <c r="F10" s="171">
        <v>133959</v>
      </c>
      <c r="G10" s="172"/>
      <c r="H10" s="173"/>
    </row>
    <row r="11" spans="1:8" x14ac:dyDescent="0.15">
      <c r="A11" s="154" t="s">
        <v>561</v>
      </c>
      <c r="B11" s="159"/>
      <c r="C11" s="160"/>
      <c r="D11" s="161">
        <v>156753</v>
      </c>
      <c r="E11" s="162"/>
      <c r="F11" s="163">
        <v>263613</v>
      </c>
      <c r="G11" s="164"/>
      <c r="H11" s="165"/>
    </row>
    <row r="12" spans="1:8" x14ac:dyDescent="0.15">
      <c r="A12" s="166"/>
      <c r="B12" s="167"/>
      <c r="C12" s="174"/>
      <c r="D12" s="169">
        <v>72519</v>
      </c>
      <c r="E12" s="170"/>
      <c r="F12" s="171">
        <v>128823</v>
      </c>
      <c r="G12" s="172"/>
      <c r="H12" s="173"/>
    </row>
    <row r="13" spans="1:8" x14ac:dyDescent="0.15">
      <c r="A13" s="154"/>
      <c r="B13" s="159"/>
      <c r="C13" s="175"/>
      <c r="D13" s="176">
        <v>169001</v>
      </c>
      <c r="E13" s="177"/>
      <c r="F13" s="178">
        <v>252393</v>
      </c>
      <c r="G13" s="179"/>
      <c r="H13" s="165"/>
    </row>
    <row r="14" spans="1:8" x14ac:dyDescent="0.15">
      <c r="A14" s="166"/>
      <c r="B14" s="167"/>
      <c r="C14" s="168"/>
      <c r="D14" s="169">
        <v>91479</v>
      </c>
      <c r="E14" s="170"/>
      <c r="F14" s="171">
        <v>119428</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2.67</v>
      </c>
      <c r="C19" s="180">
        <f>ROUND(VALUE(SUBSTITUTE(実質収支比率等に係る経年分析!G$48,"▲","-")),2)</f>
        <v>3.79</v>
      </c>
      <c r="D19" s="180">
        <f>ROUND(VALUE(SUBSTITUTE(実質収支比率等に係る経年分析!H$48,"▲","-")),2)</f>
        <v>4.1500000000000004</v>
      </c>
      <c r="E19" s="180">
        <f>ROUND(VALUE(SUBSTITUTE(実質収支比率等に係る経年分析!I$48,"▲","-")),2)</f>
        <v>3.23</v>
      </c>
      <c r="F19" s="180">
        <f>ROUND(VALUE(SUBSTITUTE(実質収支比率等に係る経年分析!J$48,"▲","-")),2)</f>
        <v>5.15</v>
      </c>
    </row>
    <row r="20" spans="1:11" x14ac:dyDescent="0.15">
      <c r="A20" s="180" t="s">
        <v>54</v>
      </c>
      <c r="B20" s="180">
        <f>ROUND(VALUE(SUBSTITUTE(実質収支比率等に係る経年分析!F$47,"▲","-")),2)</f>
        <v>31.46</v>
      </c>
      <c r="C20" s="180">
        <f>ROUND(VALUE(SUBSTITUTE(実質収支比率等に係る経年分析!G$47,"▲","-")),2)</f>
        <v>32.15</v>
      </c>
      <c r="D20" s="180">
        <f>ROUND(VALUE(SUBSTITUTE(実質収支比率等に係る経年分析!H$47,"▲","-")),2)</f>
        <v>32.08</v>
      </c>
      <c r="E20" s="180">
        <f>ROUND(VALUE(SUBSTITUTE(実質収支比率等に係る経年分析!I$47,"▲","-")),2)</f>
        <v>34.200000000000003</v>
      </c>
      <c r="F20" s="180">
        <f>ROUND(VALUE(SUBSTITUTE(実質収支比率等に係る経年分析!J$47,"▲","-")),2)</f>
        <v>32.5</v>
      </c>
    </row>
    <row r="21" spans="1:11" x14ac:dyDescent="0.15">
      <c r="A21" s="180" t="s">
        <v>55</v>
      </c>
      <c r="B21" s="180">
        <f>IF(ISNUMBER(VALUE(SUBSTITUTE(実質収支比率等に係る経年分析!F$49,"▲","-"))),ROUND(VALUE(SUBSTITUTE(実質収支比率等に係る経年分析!F$49,"▲","-")),2),NA())</f>
        <v>-2.2999999999999998</v>
      </c>
      <c r="C21" s="180">
        <f>IF(ISNUMBER(VALUE(SUBSTITUTE(実質収支比率等に係る経年分析!G$49,"▲","-"))),ROUND(VALUE(SUBSTITUTE(実質収支比率等に係る経年分析!G$49,"▲","-")),2),NA())</f>
        <v>0.88</v>
      </c>
      <c r="D21" s="180">
        <f>IF(ISNUMBER(VALUE(SUBSTITUTE(実質収支比率等に係る経年分析!H$49,"▲","-"))),ROUND(VALUE(SUBSTITUTE(実質収支比率等に係る経年分析!H$49,"▲","-")),2),NA())</f>
        <v>-2.66</v>
      </c>
      <c r="E21" s="180">
        <f>IF(ISNUMBER(VALUE(SUBSTITUTE(実質収支比率等に係る経年分析!I$49,"▲","-"))),ROUND(VALUE(SUBSTITUTE(実質収支比率等に係る経年分析!I$49,"▲","-")),2),NA())</f>
        <v>-0.9</v>
      </c>
      <c r="F21" s="180">
        <f>IF(ISNUMBER(VALUE(SUBSTITUTE(実質収支比率等に係る経年分析!J$49,"▲","-"))),ROUND(VALUE(SUBSTITUTE(実質収支比率等に係る経年分析!J$49,"▲","-")),2),NA())</f>
        <v>0.48</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南木曽町営妻籠宿有料駐車場特別会計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0.03</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0.05</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0.09</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7.0000000000000007E-2</v>
      </c>
    </row>
    <row r="30" spans="1:11" x14ac:dyDescent="0.15">
      <c r="A30" s="181" t="str">
        <f>IF(連結実質赤字比率に係る赤字・黒字の構成分析!C$40="",NA(),連結実質赤字比率に係る赤字・黒字の構成分析!C$40)</f>
        <v>南木曽町下水道事業特別会計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0.04</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0.08</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0.08</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0.05</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0.08</v>
      </c>
    </row>
    <row r="31" spans="1:11" x14ac:dyDescent="0.15">
      <c r="A31" s="181" t="str">
        <f>IF(連結実質赤字比率に係る赤字・黒字の構成分析!C$39="",NA(),連結実質赤字比率に係る赤字・黒字の構成分析!C$39)</f>
        <v>南木曽町農業集落排水事業特別会計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0.17</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7.0000000000000007E-2</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0.06</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南木曽町後期高齢者医療特別会計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0.1</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0.11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0.11</v>
      </c>
    </row>
    <row r="33" spans="1:16" x14ac:dyDescent="0.15">
      <c r="A33" s="181" t="str">
        <f>IF(連結実質赤字比率に係る赤字・黒字の構成分析!C$37="",NA(),連結実質赤字比率に係る赤字・黒字の構成分析!C$37)</f>
        <v>南木曽町浄化槽市町村整備推進事業特別会計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0.09</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0.13</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0.06</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0.06</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0.15</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0.12</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0.17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0.28000000000000003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0.23</v>
      </c>
    </row>
    <row r="35" spans="1:16" x14ac:dyDescent="0.15">
      <c r="A35" s="181" t="str">
        <f>IF(連結実質赤字比率に係る赤字・黒字の構成分析!C$35="",NA(),連結実質赤字比率に係る赤字・黒字の構成分析!C$35)</f>
        <v>南木曽町国民健康保険特別会計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0.47</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2.66</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3.78</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4.1399999999999997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3.23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5.14</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473</v>
      </c>
      <c r="E42" s="182"/>
      <c r="F42" s="182"/>
      <c r="G42" s="182">
        <f>'実質公債費比率（分子）の構造'!L$52</f>
        <v>460</v>
      </c>
      <c r="H42" s="182"/>
      <c r="I42" s="182"/>
      <c r="J42" s="182">
        <f>'実質公債費比率（分子）の構造'!M$52</f>
        <v>446</v>
      </c>
      <c r="K42" s="182"/>
      <c r="L42" s="182"/>
      <c r="M42" s="182">
        <f>'実質公債費比率（分子）の構造'!N$52</f>
        <v>420</v>
      </c>
      <c r="N42" s="182"/>
      <c r="O42" s="182"/>
      <c r="P42" s="182">
        <f>'実質公債費比率（分子）の構造'!O$52</f>
        <v>411</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f>'実質公債費比率（分子）の構造'!L$50</f>
        <v>1</v>
      </c>
      <c r="F44" s="182"/>
      <c r="G44" s="182"/>
      <c r="H44" s="182">
        <f>'実質公債費比率（分子）の構造'!M$50</f>
        <v>2</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16</v>
      </c>
      <c r="C45" s="182"/>
      <c r="D45" s="182"/>
      <c r="E45" s="182">
        <f>'実質公債費比率（分子）の構造'!L$49</f>
        <v>15</v>
      </c>
      <c r="F45" s="182"/>
      <c r="G45" s="182"/>
      <c r="H45" s="182">
        <f>'実質公債費比率（分子）の構造'!M$49</f>
        <v>16</v>
      </c>
      <c r="I45" s="182"/>
      <c r="J45" s="182"/>
      <c r="K45" s="182">
        <f>'実質公債費比率（分子）の構造'!N$49</f>
        <v>16</v>
      </c>
      <c r="L45" s="182"/>
      <c r="M45" s="182"/>
      <c r="N45" s="182">
        <f>'実質公債費比率（分子）の構造'!O$49</f>
        <v>16</v>
      </c>
      <c r="O45" s="182"/>
      <c r="P45" s="182"/>
    </row>
    <row r="46" spans="1:16" x14ac:dyDescent="0.15">
      <c r="A46" s="182" t="s">
        <v>66</v>
      </c>
      <c r="B46" s="182">
        <f>'実質公債費比率（分子）の構造'!K$48</f>
        <v>158</v>
      </c>
      <c r="C46" s="182"/>
      <c r="D46" s="182"/>
      <c r="E46" s="182">
        <f>'実質公債費比率（分子）の構造'!L$48</f>
        <v>137</v>
      </c>
      <c r="F46" s="182"/>
      <c r="G46" s="182"/>
      <c r="H46" s="182">
        <f>'実質公債費比率（分子）の構造'!M$48</f>
        <v>129</v>
      </c>
      <c r="I46" s="182"/>
      <c r="J46" s="182"/>
      <c r="K46" s="182">
        <f>'実質公債費比率（分子）の構造'!N$48</f>
        <v>97</v>
      </c>
      <c r="L46" s="182"/>
      <c r="M46" s="182"/>
      <c r="N46" s="182">
        <f>'実質公債費比率（分子）の構造'!O$48</f>
        <v>126</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444</v>
      </c>
      <c r="C49" s="182"/>
      <c r="D49" s="182"/>
      <c r="E49" s="182">
        <f>'実質公債費比率（分子）の構造'!L$45</f>
        <v>440</v>
      </c>
      <c r="F49" s="182"/>
      <c r="G49" s="182"/>
      <c r="H49" s="182">
        <f>'実質公債費比率（分子）の構造'!M$45</f>
        <v>410</v>
      </c>
      <c r="I49" s="182"/>
      <c r="J49" s="182"/>
      <c r="K49" s="182">
        <f>'実質公債費比率（分子）の構造'!N$45</f>
        <v>418</v>
      </c>
      <c r="L49" s="182"/>
      <c r="M49" s="182"/>
      <c r="N49" s="182">
        <f>'実質公債費比率（分子）の構造'!O$45</f>
        <v>423</v>
      </c>
      <c r="O49" s="182"/>
      <c r="P49" s="182"/>
    </row>
    <row r="50" spans="1:16" x14ac:dyDescent="0.15">
      <c r="A50" s="182" t="s">
        <v>70</v>
      </c>
      <c r="B50" s="182" t="e">
        <f>NA()</f>
        <v>#N/A</v>
      </c>
      <c r="C50" s="182">
        <f>IF(ISNUMBER('実質公債費比率（分子）の構造'!K$53),'実質公債費比率（分子）の構造'!K$53,NA())</f>
        <v>145</v>
      </c>
      <c r="D50" s="182" t="e">
        <f>NA()</f>
        <v>#N/A</v>
      </c>
      <c r="E50" s="182" t="e">
        <f>NA()</f>
        <v>#N/A</v>
      </c>
      <c r="F50" s="182">
        <f>IF(ISNUMBER('実質公債費比率（分子）の構造'!L$53),'実質公債費比率（分子）の構造'!L$53,NA())</f>
        <v>133</v>
      </c>
      <c r="G50" s="182" t="e">
        <f>NA()</f>
        <v>#N/A</v>
      </c>
      <c r="H50" s="182" t="e">
        <f>NA()</f>
        <v>#N/A</v>
      </c>
      <c r="I50" s="182">
        <f>IF(ISNUMBER('実質公債費比率（分子）の構造'!M$53),'実質公債費比率（分子）の構造'!M$53,NA())</f>
        <v>111</v>
      </c>
      <c r="J50" s="182" t="e">
        <f>NA()</f>
        <v>#N/A</v>
      </c>
      <c r="K50" s="182" t="e">
        <f>NA()</f>
        <v>#N/A</v>
      </c>
      <c r="L50" s="182">
        <f>IF(ISNUMBER('実質公債費比率（分子）の構造'!N$53),'実質公債費比率（分子）の構造'!N$53,NA())</f>
        <v>111</v>
      </c>
      <c r="M50" s="182" t="e">
        <f>NA()</f>
        <v>#N/A</v>
      </c>
      <c r="N50" s="182" t="e">
        <f>NA()</f>
        <v>#N/A</v>
      </c>
      <c r="O50" s="182">
        <f>IF(ISNUMBER('実質公債費比率（分子）の構造'!O$53),'実質公債費比率（分子）の構造'!O$53,NA())</f>
        <v>154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4402</v>
      </c>
      <c r="E56" s="181"/>
      <c r="F56" s="181"/>
      <c r="G56" s="181">
        <f>'将来負担比率（分子）の構造'!J$52</f>
        <v>4398</v>
      </c>
      <c r="H56" s="181"/>
      <c r="I56" s="181"/>
      <c r="J56" s="181">
        <f>'将来負担比率（分子）の構造'!K$52</f>
        <v>4171</v>
      </c>
      <c r="K56" s="181"/>
      <c r="L56" s="181"/>
      <c r="M56" s="181">
        <f>'将来負担比率（分子）の構造'!L$52</f>
        <v>4032</v>
      </c>
      <c r="N56" s="181"/>
      <c r="O56" s="181"/>
      <c r="P56" s="181">
        <f>'将来負担比率（分子）の構造'!M$52</f>
        <v>3751</v>
      </c>
    </row>
    <row r="57" spans="1:16" x14ac:dyDescent="0.15">
      <c r="A57" s="181" t="s">
        <v>41</v>
      </c>
      <c r="B57" s="181"/>
      <c r="C57" s="181"/>
      <c r="D57" s="181">
        <f>'将来負担比率（分子）の構造'!I$51</f>
        <v>38</v>
      </c>
      <c r="E57" s="181"/>
      <c r="F57" s="181"/>
      <c r="G57" s="181">
        <f>'将来負担比率（分子）の構造'!J$51</f>
        <v>66</v>
      </c>
      <c r="H57" s="181"/>
      <c r="I57" s="181"/>
      <c r="J57" s="181">
        <f>'将来負担比率（分子）の構造'!K$51</f>
        <v>60</v>
      </c>
      <c r="K57" s="181"/>
      <c r="L57" s="181"/>
      <c r="M57" s="181">
        <f>'将来負担比率（分子）の構造'!L$51</f>
        <v>56</v>
      </c>
      <c r="N57" s="181"/>
      <c r="O57" s="181"/>
      <c r="P57" s="181">
        <f>'将来負担比率（分子）の構造'!M$51</f>
        <v>50</v>
      </c>
    </row>
    <row r="58" spans="1:16" x14ac:dyDescent="0.15">
      <c r="A58" s="181" t="s">
        <v>40</v>
      </c>
      <c r="B58" s="181"/>
      <c r="C58" s="181"/>
      <c r="D58" s="181">
        <f>'将来負担比率（分子）の構造'!I$50</f>
        <v>1955</v>
      </c>
      <c r="E58" s="181"/>
      <c r="F58" s="181"/>
      <c r="G58" s="181">
        <f>'将来負担比率（分子）の構造'!J$50</f>
        <v>1941</v>
      </c>
      <c r="H58" s="181"/>
      <c r="I58" s="181"/>
      <c r="J58" s="181">
        <f>'将来負担比率（分子）の構造'!K$50</f>
        <v>1793</v>
      </c>
      <c r="K58" s="181"/>
      <c r="L58" s="181"/>
      <c r="M58" s="181">
        <f>'将来負担比率（分子）の構造'!L$50</f>
        <v>1878</v>
      </c>
      <c r="N58" s="181"/>
      <c r="O58" s="181"/>
      <c r="P58" s="181">
        <f>'将来負担比率（分子）の構造'!M$50</f>
        <v>1907</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843</v>
      </c>
      <c r="C62" s="181"/>
      <c r="D62" s="181"/>
      <c r="E62" s="181">
        <f>'将来負担比率（分子）の構造'!J$45</f>
        <v>867</v>
      </c>
      <c r="F62" s="181"/>
      <c r="G62" s="181"/>
      <c r="H62" s="181">
        <f>'将来負担比率（分子）の構造'!K$45</f>
        <v>832</v>
      </c>
      <c r="I62" s="181"/>
      <c r="J62" s="181"/>
      <c r="K62" s="181">
        <f>'将来負担比率（分子）の構造'!L$45</f>
        <v>847</v>
      </c>
      <c r="L62" s="181"/>
      <c r="M62" s="181"/>
      <c r="N62" s="181">
        <f>'将来負担比率（分子）の構造'!M$45</f>
        <v>645</v>
      </c>
      <c r="O62" s="181"/>
      <c r="P62" s="181"/>
    </row>
    <row r="63" spans="1:16" x14ac:dyDescent="0.15">
      <c r="A63" s="181" t="s">
        <v>33</v>
      </c>
      <c r="B63" s="181">
        <f>'将来負担比率（分子）の構造'!I$44</f>
        <v>126</v>
      </c>
      <c r="C63" s="181"/>
      <c r="D63" s="181"/>
      <c r="E63" s="181">
        <f>'将来負担比率（分子）の構造'!J$44</f>
        <v>112</v>
      </c>
      <c r="F63" s="181"/>
      <c r="G63" s="181"/>
      <c r="H63" s="181">
        <f>'将来負担比率（分子）の構造'!K$44</f>
        <v>97</v>
      </c>
      <c r="I63" s="181"/>
      <c r="J63" s="181"/>
      <c r="K63" s="181">
        <f>'将来負担比率（分子）の構造'!L$44</f>
        <v>81</v>
      </c>
      <c r="L63" s="181"/>
      <c r="M63" s="181"/>
      <c r="N63" s="181">
        <f>'将来負担比率（分子）の構造'!M$44</f>
        <v>66</v>
      </c>
      <c r="O63" s="181"/>
      <c r="P63" s="181"/>
    </row>
    <row r="64" spans="1:16" x14ac:dyDescent="0.15">
      <c r="A64" s="181" t="s">
        <v>32</v>
      </c>
      <c r="B64" s="181">
        <f>'将来負担比率（分子）の構造'!I$43</f>
        <v>1932</v>
      </c>
      <c r="C64" s="181"/>
      <c r="D64" s="181"/>
      <c r="E64" s="181">
        <f>'将来負担比率（分子）の構造'!J$43</f>
        <v>1822</v>
      </c>
      <c r="F64" s="181"/>
      <c r="G64" s="181"/>
      <c r="H64" s="181">
        <f>'将来負担比率（分子）の構造'!K$43</f>
        <v>1701</v>
      </c>
      <c r="I64" s="181"/>
      <c r="J64" s="181"/>
      <c r="K64" s="181">
        <f>'将来負担比率（分子）の構造'!L$43</f>
        <v>1473</v>
      </c>
      <c r="L64" s="181"/>
      <c r="M64" s="181"/>
      <c r="N64" s="181">
        <f>'将来負担比率（分子）の構造'!M$43</f>
        <v>1382</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3748</v>
      </c>
      <c r="C66" s="181"/>
      <c r="D66" s="181"/>
      <c r="E66" s="181">
        <f>'将来負担比率（分子）の構造'!J$41</f>
        <v>3849</v>
      </c>
      <c r="F66" s="181"/>
      <c r="G66" s="181"/>
      <c r="H66" s="181">
        <f>'将来負担比率（分子）の構造'!K$41</f>
        <v>3757</v>
      </c>
      <c r="I66" s="181"/>
      <c r="J66" s="181"/>
      <c r="K66" s="181">
        <f>'将来負担比率（分子）の構造'!L$41</f>
        <v>3858</v>
      </c>
      <c r="L66" s="181"/>
      <c r="M66" s="181"/>
      <c r="N66" s="181">
        <f>'将来負担比率（分子）の構造'!M$41</f>
        <v>4174</v>
      </c>
      <c r="O66" s="181"/>
      <c r="P66" s="181"/>
    </row>
    <row r="67" spans="1:16" x14ac:dyDescent="0.15">
      <c r="A67" s="181" t="s">
        <v>74</v>
      </c>
      <c r="B67" s="181" t="e">
        <f>NA()</f>
        <v>#N/A</v>
      </c>
      <c r="C67" s="181">
        <f>IF(ISNUMBER('将来負担比率（分子）の構造'!I$53), IF('将来負担比率（分子）の構造'!I$53 &lt; 0, 0, '将来負担比率（分子）の構造'!I$53), NA())</f>
        <v>254</v>
      </c>
      <c r="D67" s="181" t="e">
        <f>NA()</f>
        <v>#N/A</v>
      </c>
      <c r="E67" s="181" t="e">
        <f>NA()</f>
        <v>#N/A</v>
      </c>
      <c r="F67" s="181">
        <f>IF(ISNUMBER('将来負担比率（分子）の構造'!J$53), IF('将来負担比率（分子）の構造'!J$53 &lt; 0, 0, '将来負担比率（分子）の構造'!J$53), NA())</f>
        <v>245</v>
      </c>
      <c r="G67" s="181" t="e">
        <f>NA()</f>
        <v>#N/A</v>
      </c>
      <c r="H67" s="181" t="e">
        <f>NA()</f>
        <v>#N/A</v>
      </c>
      <c r="I67" s="181">
        <f>IF(ISNUMBER('将来負担比率（分子）の構造'!K$53), IF('将来負担比率（分子）の構造'!K$53 &lt; 0, 0, '将来負担比率（分子）の構造'!K$53), NA())</f>
        <v>362</v>
      </c>
      <c r="J67" s="181" t="e">
        <f>NA()</f>
        <v>#N/A</v>
      </c>
      <c r="K67" s="181" t="e">
        <f>NA()</f>
        <v>#N/A</v>
      </c>
      <c r="L67" s="181">
        <f>IF(ISNUMBER('将来負担比率（分子）の構造'!L$53), IF('将来負担比率（分子）の構造'!L$53 &lt; 0, 0, '将来負担比率（分子）の構造'!L$53), NA())</f>
        <v>293</v>
      </c>
      <c r="M67" s="181" t="e">
        <f>NA()</f>
        <v>#N/A</v>
      </c>
      <c r="N67" s="181" t="e">
        <f>NA()</f>
        <v>#N/A</v>
      </c>
      <c r="O67" s="181">
        <f>IF(ISNUMBER('将来負担比率（分子）の構造'!M$53), IF('将来負担比率（分子）の構造'!M$53 &lt; 0, 0, '将来負担比率（分子）の構造'!M$53), NA())</f>
        <v>558</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758</v>
      </c>
      <c r="C72" s="185">
        <f>基金残高に係る経年分析!G55</f>
        <v>812</v>
      </c>
      <c r="D72" s="185">
        <f>基金残高に係る経年分析!H55</f>
        <v>812</v>
      </c>
    </row>
    <row r="73" spans="1:16" x14ac:dyDescent="0.15">
      <c r="A73" s="184" t="s">
        <v>77</v>
      </c>
      <c r="B73" s="185">
        <f>基金残高に係る経年分析!F56</f>
        <v>293</v>
      </c>
      <c r="C73" s="185">
        <f>基金残高に係る経年分析!G56</f>
        <v>303</v>
      </c>
      <c r="D73" s="185">
        <f>基金残高に係る経年分析!H56</f>
        <v>283</v>
      </c>
    </row>
    <row r="74" spans="1:16" x14ac:dyDescent="0.15">
      <c r="A74" s="184" t="s">
        <v>78</v>
      </c>
      <c r="B74" s="185">
        <f>基金残高に係る経年分析!F57</f>
        <v>564</v>
      </c>
      <c r="C74" s="185">
        <f>基金残高に係る経年分析!G57</f>
        <v>593</v>
      </c>
      <c r="D74" s="185">
        <f>基金残高に係る経年分析!H57</f>
        <v>624</v>
      </c>
    </row>
  </sheetData>
  <sheetProtection algorithmName="SHA-512" hashValue="qt0z85j4Nogatai1uZIfSXdde3tTZXUIkG6z50SE180N9aENXYQ0L/Cwpc7wL8LxTPMlqUe5GzUg05C0/ON1hQ==" saltValue="tLcy+Tin2o+EbS9n6eg89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212</v>
      </c>
      <c r="DI1" s="800"/>
      <c r="DJ1" s="800"/>
      <c r="DK1" s="800"/>
      <c r="DL1" s="800"/>
      <c r="DM1" s="800"/>
      <c r="DN1" s="801"/>
      <c r="DO1" s="226"/>
      <c r="DP1" s="799" t="s">
        <v>213</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215</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216</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217</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218</v>
      </c>
      <c r="S4" s="742"/>
      <c r="T4" s="742"/>
      <c r="U4" s="742"/>
      <c r="V4" s="742"/>
      <c r="W4" s="742"/>
      <c r="X4" s="742"/>
      <c r="Y4" s="743"/>
      <c r="Z4" s="741" t="s">
        <v>219</v>
      </c>
      <c r="AA4" s="742"/>
      <c r="AB4" s="742"/>
      <c r="AC4" s="743"/>
      <c r="AD4" s="741" t="s">
        <v>220</v>
      </c>
      <c r="AE4" s="742"/>
      <c r="AF4" s="742"/>
      <c r="AG4" s="742"/>
      <c r="AH4" s="742"/>
      <c r="AI4" s="742"/>
      <c r="AJ4" s="742"/>
      <c r="AK4" s="743"/>
      <c r="AL4" s="741" t="s">
        <v>219</v>
      </c>
      <c r="AM4" s="742"/>
      <c r="AN4" s="742"/>
      <c r="AO4" s="743"/>
      <c r="AP4" s="802" t="s">
        <v>221</v>
      </c>
      <c r="AQ4" s="802"/>
      <c r="AR4" s="802"/>
      <c r="AS4" s="802"/>
      <c r="AT4" s="802"/>
      <c r="AU4" s="802"/>
      <c r="AV4" s="802"/>
      <c r="AW4" s="802"/>
      <c r="AX4" s="802"/>
      <c r="AY4" s="802"/>
      <c r="AZ4" s="802"/>
      <c r="BA4" s="802"/>
      <c r="BB4" s="802"/>
      <c r="BC4" s="802"/>
      <c r="BD4" s="802"/>
      <c r="BE4" s="802"/>
      <c r="BF4" s="802"/>
      <c r="BG4" s="802" t="s">
        <v>222</v>
      </c>
      <c r="BH4" s="802"/>
      <c r="BI4" s="802"/>
      <c r="BJ4" s="802"/>
      <c r="BK4" s="802"/>
      <c r="BL4" s="802"/>
      <c r="BM4" s="802"/>
      <c r="BN4" s="802"/>
      <c r="BO4" s="802" t="s">
        <v>219</v>
      </c>
      <c r="BP4" s="802"/>
      <c r="BQ4" s="802"/>
      <c r="BR4" s="802"/>
      <c r="BS4" s="802" t="s">
        <v>223</v>
      </c>
      <c r="BT4" s="802"/>
      <c r="BU4" s="802"/>
      <c r="BV4" s="802"/>
      <c r="BW4" s="802"/>
      <c r="BX4" s="802"/>
      <c r="BY4" s="802"/>
      <c r="BZ4" s="802"/>
      <c r="CA4" s="802"/>
      <c r="CB4" s="802"/>
      <c r="CD4" s="784" t="s">
        <v>224</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225</v>
      </c>
      <c r="C5" s="747"/>
      <c r="D5" s="747"/>
      <c r="E5" s="747"/>
      <c r="F5" s="747"/>
      <c r="G5" s="747"/>
      <c r="H5" s="747"/>
      <c r="I5" s="747"/>
      <c r="J5" s="747"/>
      <c r="K5" s="747"/>
      <c r="L5" s="747"/>
      <c r="M5" s="747"/>
      <c r="N5" s="747"/>
      <c r="O5" s="747"/>
      <c r="P5" s="747"/>
      <c r="Q5" s="748"/>
      <c r="R5" s="735">
        <v>569210</v>
      </c>
      <c r="S5" s="736"/>
      <c r="T5" s="736"/>
      <c r="U5" s="736"/>
      <c r="V5" s="736"/>
      <c r="W5" s="736"/>
      <c r="X5" s="736"/>
      <c r="Y5" s="779"/>
      <c r="Z5" s="797">
        <v>11.5</v>
      </c>
      <c r="AA5" s="797"/>
      <c r="AB5" s="797"/>
      <c r="AC5" s="797"/>
      <c r="AD5" s="798">
        <v>569210</v>
      </c>
      <c r="AE5" s="798"/>
      <c r="AF5" s="798"/>
      <c r="AG5" s="798"/>
      <c r="AH5" s="798"/>
      <c r="AI5" s="798"/>
      <c r="AJ5" s="798"/>
      <c r="AK5" s="798"/>
      <c r="AL5" s="780">
        <v>23</v>
      </c>
      <c r="AM5" s="751"/>
      <c r="AN5" s="751"/>
      <c r="AO5" s="781"/>
      <c r="AP5" s="746" t="s">
        <v>226</v>
      </c>
      <c r="AQ5" s="747"/>
      <c r="AR5" s="747"/>
      <c r="AS5" s="747"/>
      <c r="AT5" s="747"/>
      <c r="AU5" s="747"/>
      <c r="AV5" s="747"/>
      <c r="AW5" s="747"/>
      <c r="AX5" s="747"/>
      <c r="AY5" s="747"/>
      <c r="AZ5" s="747"/>
      <c r="BA5" s="747"/>
      <c r="BB5" s="747"/>
      <c r="BC5" s="747"/>
      <c r="BD5" s="747"/>
      <c r="BE5" s="747"/>
      <c r="BF5" s="748"/>
      <c r="BG5" s="680">
        <v>562342</v>
      </c>
      <c r="BH5" s="681"/>
      <c r="BI5" s="681"/>
      <c r="BJ5" s="681"/>
      <c r="BK5" s="681"/>
      <c r="BL5" s="681"/>
      <c r="BM5" s="681"/>
      <c r="BN5" s="682"/>
      <c r="BO5" s="713">
        <v>98.8</v>
      </c>
      <c r="BP5" s="713"/>
      <c r="BQ5" s="713"/>
      <c r="BR5" s="713"/>
      <c r="BS5" s="714">
        <v>42089</v>
      </c>
      <c r="BT5" s="714"/>
      <c r="BU5" s="714"/>
      <c r="BV5" s="714"/>
      <c r="BW5" s="714"/>
      <c r="BX5" s="714"/>
      <c r="BY5" s="714"/>
      <c r="BZ5" s="714"/>
      <c r="CA5" s="714"/>
      <c r="CB5" s="777"/>
      <c r="CD5" s="784" t="s">
        <v>221</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219</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58614</v>
      </c>
      <c r="S6" s="681"/>
      <c r="T6" s="681"/>
      <c r="U6" s="681"/>
      <c r="V6" s="681"/>
      <c r="W6" s="681"/>
      <c r="X6" s="681"/>
      <c r="Y6" s="682"/>
      <c r="Z6" s="713">
        <v>1.2</v>
      </c>
      <c r="AA6" s="713"/>
      <c r="AB6" s="713"/>
      <c r="AC6" s="713"/>
      <c r="AD6" s="714">
        <v>58614</v>
      </c>
      <c r="AE6" s="714"/>
      <c r="AF6" s="714"/>
      <c r="AG6" s="714"/>
      <c r="AH6" s="714"/>
      <c r="AI6" s="714"/>
      <c r="AJ6" s="714"/>
      <c r="AK6" s="714"/>
      <c r="AL6" s="683">
        <v>2.4</v>
      </c>
      <c r="AM6" s="684"/>
      <c r="AN6" s="684"/>
      <c r="AO6" s="715"/>
      <c r="AP6" s="677" t="s">
        <v>231</v>
      </c>
      <c r="AQ6" s="678"/>
      <c r="AR6" s="678"/>
      <c r="AS6" s="678"/>
      <c r="AT6" s="678"/>
      <c r="AU6" s="678"/>
      <c r="AV6" s="678"/>
      <c r="AW6" s="678"/>
      <c r="AX6" s="678"/>
      <c r="AY6" s="678"/>
      <c r="AZ6" s="678"/>
      <c r="BA6" s="678"/>
      <c r="BB6" s="678"/>
      <c r="BC6" s="678"/>
      <c r="BD6" s="678"/>
      <c r="BE6" s="678"/>
      <c r="BF6" s="679"/>
      <c r="BG6" s="680">
        <v>562342</v>
      </c>
      <c r="BH6" s="681"/>
      <c r="BI6" s="681"/>
      <c r="BJ6" s="681"/>
      <c r="BK6" s="681"/>
      <c r="BL6" s="681"/>
      <c r="BM6" s="681"/>
      <c r="BN6" s="682"/>
      <c r="BO6" s="713">
        <v>98.8</v>
      </c>
      <c r="BP6" s="713"/>
      <c r="BQ6" s="713"/>
      <c r="BR6" s="713"/>
      <c r="BS6" s="714">
        <v>42089</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43661</v>
      </c>
      <c r="CS6" s="681"/>
      <c r="CT6" s="681"/>
      <c r="CU6" s="681"/>
      <c r="CV6" s="681"/>
      <c r="CW6" s="681"/>
      <c r="CX6" s="681"/>
      <c r="CY6" s="682"/>
      <c r="CZ6" s="780">
        <v>0.9</v>
      </c>
      <c r="DA6" s="751"/>
      <c r="DB6" s="751"/>
      <c r="DC6" s="783"/>
      <c r="DD6" s="686" t="s">
        <v>233</v>
      </c>
      <c r="DE6" s="681"/>
      <c r="DF6" s="681"/>
      <c r="DG6" s="681"/>
      <c r="DH6" s="681"/>
      <c r="DI6" s="681"/>
      <c r="DJ6" s="681"/>
      <c r="DK6" s="681"/>
      <c r="DL6" s="681"/>
      <c r="DM6" s="681"/>
      <c r="DN6" s="681"/>
      <c r="DO6" s="681"/>
      <c r="DP6" s="682"/>
      <c r="DQ6" s="686">
        <v>43661</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350</v>
      </c>
      <c r="S7" s="681"/>
      <c r="T7" s="681"/>
      <c r="U7" s="681"/>
      <c r="V7" s="681"/>
      <c r="W7" s="681"/>
      <c r="X7" s="681"/>
      <c r="Y7" s="682"/>
      <c r="Z7" s="713">
        <v>0</v>
      </c>
      <c r="AA7" s="713"/>
      <c r="AB7" s="713"/>
      <c r="AC7" s="713"/>
      <c r="AD7" s="714">
        <v>350</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181636</v>
      </c>
      <c r="BH7" s="681"/>
      <c r="BI7" s="681"/>
      <c r="BJ7" s="681"/>
      <c r="BK7" s="681"/>
      <c r="BL7" s="681"/>
      <c r="BM7" s="681"/>
      <c r="BN7" s="682"/>
      <c r="BO7" s="713">
        <v>31.9</v>
      </c>
      <c r="BP7" s="713"/>
      <c r="BQ7" s="713"/>
      <c r="BR7" s="713"/>
      <c r="BS7" s="714" t="s">
        <v>233</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1595733</v>
      </c>
      <c r="CS7" s="681"/>
      <c r="CT7" s="681"/>
      <c r="CU7" s="681"/>
      <c r="CV7" s="681"/>
      <c r="CW7" s="681"/>
      <c r="CX7" s="681"/>
      <c r="CY7" s="682"/>
      <c r="CZ7" s="713">
        <v>33.6</v>
      </c>
      <c r="DA7" s="713"/>
      <c r="DB7" s="713"/>
      <c r="DC7" s="713"/>
      <c r="DD7" s="686">
        <v>2864</v>
      </c>
      <c r="DE7" s="681"/>
      <c r="DF7" s="681"/>
      <c r="DG7" s="681"/>
      <c r="DH7" s="681"/>
      <c r="DI7" s="681"/>
      <c r="DJ7" s="681"/>
      <c r="DK7" s="681"/>
      <c r="DL7" s="681"/>
      <c r="DM7" s="681"/>
      <c r="DN7" s="681"/>
      <c r="DO7" s="681"/>
      <c r="DP7" s="682"/>
      <c r="DQ7" s="686">
        <v>597426</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1544</v>
      </c>
      <c r="S8" s="681"/>
      <c r="T8" s="681"/>
      <c r="U8" s="681"/>
      <c r="V8" s="681"/>
      <c r="W8" s="681"/>
      <c r="X8" s="681"/>
      <c r="Y8" s="682"/>
      <c r="Z8" s="713">
        <v>0</v>
      </c>
      <c r="AA8" s="713"/>
      <c r="AB8" s="713"/>
      <c r="AC8" s="713"/>
      <c r="AD8" s="714">
        <v>1544</v>
      </c>
      <c r="AE8" s="714"/>
      <c r="AF8" s="714"/>
      <c r="AG8" s="714"/>
      <c r="AH8" s="714"/>
      <c r="AI8" s="714"/>
      <c r="AJ8" s="714"/>
      <c r="AK8" s="714"/>
      <c r="AL8" s="683">
        <v>0.1</v>
      </c>
      <c r="AM8" s="684"/>
      <c r="AN8" s="684"/>
      <c r="AO8" s="715"/>
      <c r="AP8" s="677" t="s">
        <v>238</v>
      </c>
      <c r="AQ8" s="678"/>
      <c r="AR8" s="678"/>
      <c r="AS8" s="678"/>
      <c r="AT8" s="678"/>
      <c r="AU8" s="678"/>
      <c r="AV8" s="678"/>
      <c r="AW8" s="678"/>
      <c r="AX8" s="678"/>
      <c r="AY8" s="678"/>
      <c r="AZ8" s="678"/>
      <c r="BA8" s="678"/>
      <c r="BB8" s="678"/>
      <c r="BC8" s="678"/>
      <c r="BD8" s="678"/>
      <c r="BE8" s="678"/>
      <c r="BF8" s="679"/>
      <c r="BG8" s="680">
        <v>7215</v>
      </c>
      <c r="BH8" s="681"/>
      <c r="BI8" s="681"/>
      <c r="BJ8" s="681"/>
      <c r="BK8" s="681"/>
      <c r="BL8" s="681"/>
      <c r="BM8" s="681"/>
      <c r="BN8" s="682"/>
      <c r="BO8" s="713">
        <v>1.3</v>
      </c>
      <c r="BP8" s="713"/>
      <c r="BQ8" s="713"/>
      <c r="BR8" s="713"/>
      <c r="BS8" s="686" t="s">
        <v>239</v>
      </c>
      <c r="BT8" s="681"/>
      <c r="BU8" s="681"/>
      <c r="BV8" s="681"/>
      <c r="BW8" s="681"/>
      <c r="BX8" s="681"/>
      <c r="BY8" s="681"/>
      <c r="BZ8" s="681"/>
      <c r="CA8" s="681"/>
      <c r="CB8" s="727"/>
      <c r="CD8" s="719" t="s">
        <v>240</v>
      </c>
      <c r="CE8" s="720"/>
      <c r="CF8" s="720"/>
      <c r="CG8" s="720"/>
      <c r="CH8" s="720"/>
      <c r="CI8" s="720"/>
      <c r="CJ8" s="720"/>
      <c r="CK8" s="720"/>
      <c r="CL8" s="720"/>
      <c r="CM8" s="720"/>
      <c r="CN8" s="720"/>
      <c r="CO8" s="720"/>
      <c r="CP8" s="720"/>
      <c r="CQ8" s="721"/>
      <c r="CR8" s="680">
        <v>808212</v>
      </c>
      <c r="CS8" s="681"/>
      <c r="CT8" s="681"/>
      <c r="CU8" s="681"/>
      <c r="CV8" s="681"/>
      <c r="CW8" s="681"/>
      <c r="CX8" s="681"/>
      <c r="CY8" s="682"/>
      <c r="CZ8" s="713">
        <v>17</v>
      </c>
      <c r="DA8" s="713"/>
      <c r="DB8" s="713"/>
      <c r="DC8" s="713"/>
      <c r="DD8" s="686">
        <v>43281</v>
      </c>
      <c r="DE8" s="681"/>
      <c r="DF8" s="681"/>
      <c r="DG8" s="681"/>
      <c r="DH8" s="681"/>
      <c r="DI8" s="681"/>
      <c r="DJ8" s="681"/>
      <c r="DK8" s="681"/>
      <c r="DL8" s="681"/>
      <c r="DM8" s="681"/>
      <c r="DN8" s="681"/>
      <c r="DO8" s="681"/>
      <c r="DP8" s="682"/>
      <c r="DQ8" s="686">
        <v>572861</v>
      </c>
      <c r="DR8" s="681"/>
      <c r="DS8" s="681"/>
      <c r="DT8" s="681"/>
      <c r="DU8" s="681"/>
      <c r="DV8" s="681"/>
      <c r="DW8" s="681"/>
      <c r="DX8" s="681"/>
      <c r="DY8" s="681"/>
      <c r="DZ8" s="681"/>
      <c r="EA8" s="681"/>
      <c r="EB8" s="681"/>
      <c r="EC8" s="727"/>
    </row>
    <row r="9" spans="2:143" ht="11.25" customHeight="1" x14ac:dyDescent="0.15">
      <c r="B9" s="677" t="s">
        <v>241</v>
      </c>
      <c r="C9" s="678"/>
      <c r="D9" s="678"/>
      <c r="E9" s="678"/>
      <c r="F9" s="678"/>
      <c r="G9" s="678"/>
      <c r="H9" s="678"/>
      <c r="I9" s="678"/>
      <c r="J9" s="678"/>
      <c r="K9" s="678"/>
      <c r="L9" s="678"/>
      <c r="M9" s="678"/>
      <c r="N9" s="678"/>
      <c r="O9" s="678"/>
      <c r="P9" s="678"/>
      <c r="Q9" s="679"/>
      <c r="R9" s="680">
        <v>1776</v>
      </c>
      <c r="S9" s="681"/>
      <c r="T9" s="681"/>
      <c r="U9" s="681"/>
      <c r="V9" s="681"/>
      <c r="W9" s="681"/>
      <c r="X9" s="681"/>
      <c r="Y9" s="682"/>
      <c r="Z9" s="713">
        <v>0</v>
      </c>
      <c r="AA9" s="713"/>
      <c r="AB9" s="713"/>
      <c r="AC9" s="713"/>
      <c r="AD9" s="714">
        <v>1776</v>
      </c>
      <c r="AE9" s="714"/>
      <c r="AF9" s="714"/>
      <c r="AG9" s="714"/>
      <c r="AH9" s="714"/>
      <c r="AI9" s="714"/>
      <c r="AJ9" s="714"/>
      <c r="AK9" s="714"/>
      <c r="AL9" s="683">
        <v>0.1</v>
      </c>
      <c r="AM9" s="684"/>
      <c r="AN9" s="684"/>
      <c r="AO9" s="715"/>
      <c r="AP9" s="677" t="s">
        <v>242</v>
      </c>
      <c r="AQ9" s="678"/>
      <c r="AR9" s="678"/>
      <c r="AS9" s="678"/>
      <c r="AT9" s="678"/>
      <c r="AU9" s="678"/>
      <c r="AV9" s="678"/>
      <c r="AW9" s="678"/>
      <c r="AX9" s="678"/>
      <c r="AY9" s="678"/>
      <c r="AZ9" s="678"/>
      <c r="BA9" s="678"/>
      <c r="BB9" s="678"/>
      <c r="BC9" s="678"/>
      <c r="BD9" s="678"/>
      <c r="BE9" s="678"/>
      <c r="BF9" s="679"/>
      <c r="BG9" s="680">
        <v>146997</v>
      </c>
      <c r="BH9" s="681"/>
      <c r="BI9" s="681"/>
      <c r="BJ9" s="681"/>
      <c r="BK9" s="681"/>
      <c r="BL9" s="681"/>
      <c r="BM9" s="681"/>
      <c r="BN9" s="682"/>
      <c r="BO9" s="713">
        <v>25.8</v>
      </c>
      <c r="BP9" s="713"/>
      <c r="BQ9" s="713"/>
      <c r="BR9" s="713"/>
      <c r="BS9" s="686" t="s">
        <v>233</v>
      </c>
      <c r="BT9" s="681"/>
      <c r="BU9" s="681"/>
      <c r="BV9" s="681"/>
      <c r="BW9" s="681"/>
      <c r="BX9" s="681"/>
      <c r="BY9" s="681"/>
      <c r="BZ9" s="681"/>
      <c r="CA9" s="681"/>
      <c r="CB9" s="727"/>
      <c r="CD9" s="719" t="s">
        <v>243</v>
      </c>
      <c r="CE9" s="720"/>
      <c r="CF9" s="720"/>
      <c r="CG9" s="720"/>
      <c r="CH9" s="720"/>
      <c r="CI9" s="720"/>
      <c r="CJ9" s="720"/>
      <c r="CK9" s="720"/>
      <c r="CL9" s="720"/>
      <c r="CM9" s="720"/>
      <c r="CN9" s="720"/>
      <c r="CO9" s="720"/>
      <c r="CP9" s="720"/>
      <c r="CQ9" s="721"/>
      <c r="CR9" s="680">
        <v>269974</v>
      </c>
      <c r="CS9" s="681"/>
      <c r="CT9" s="681"/>
      <c r="CU9" s="681"/>
      <c r="CV9" s="681"/>
      <c r="CW9" s="681"/>
      <c r="CX9" s="681"/>
      <c r="CY9" s="682"/>
      <c r="CZ9" s="713">
        <v>5.7</v>
      </c>
      <c r="DA9" s="713"/>
      <c r="DB9" s="713"/>
      <c r="DC9" s="713"/>
      <c r="DD9" s="686">
        <v>13813</v>
      </c>
      <c r="DE9" s="681"/>
      <c r="DF9" s="681"/>
      <c r="DG9" s="681"/>
      <c r="DH9" s="681"/>
      <c r="DI9" s="681"/>
      <c r="DJ9" s="681"/>
      <c r="DK9" s="681"/>
      <c r="DL9" s="681"/>
      <c r="DM9" s="681"/>
      <c r="DN9" s="681"/>
      <c r="DO9" s="681"/>
      <c r="DP9" s="682"/>
      <c r="DQ9" s="686">
        <v>250350</v>
      </c>
      <c r="DR9" s="681"/>
      <c r="DS9" s="681"/>
      <c r="DT9" s="681"/>
      <c r="DU9" s="681"/>
      <c r="DV9" s="681"/>
      <c r="DW9" s="681"/>
      <c r="DX9" s="681"/>
      <c r="DY9" s="681"/>
      <c r="DZ9" s="681"/>
      <c r="EA9" s="681"/>
      <c r="EB9" s="681"/>
      <c r="EC9" s="727"/>
    </row>
    <row r="10" spans="2:143" ht="11.25" customHeight="1" x14ac:dyDescent="0.15">
      <c r="B10" s="677" t="s">
        <v>244</v>
      </c>
      <c r="C10" s="678"/>
      <c r="D10" s="678"/>
      <c r="E10" s="678"/>
      <c r="F10" s="678"/>
      <c r="G10" s="678"/>
      <c r="H10" s="678"/>
      <c r="I10" s="678"/>
      <c r="J10" s="678"/>
      <c r="K10" s="678"/>
      <c r="L10" s="678"/>
      <c r="M10" s="678"/>
      <c r="N10" s="678"/>
      <c r="O10" s="678"/>
      <c r="P10" s="678"/>
      <c r="Q10" s="679"/>
      <c r="R10" s="680" t="s">
        <v>233</v>
      </c>
      <c r="S10" s="681"/>
      <c r="T10" s="681"/>
      <c r="U10" s="681"/>
      <c r="V10" s="681"/>
      <c r="W10" s="681"/>
      <c r="X10" s="681"/>
      <c r="Y10" s="682"/>
      <c r="Z10" s="713" t="s">
        <v>233</v>
      </c>
      <c r="AA10" s="713"/>
      <c r="AB10" s="713"/>
      <c r="AC10" s="713"/>
      <c r="AD10" s="714" t="s">
        <v>239</v>
      </c>
      <c r="AE10" s="714"/>
      <c r="AF10" s="714"/>
      <c r="AG10" s="714"/>
      <c r="AH10" s="714"/>
      <c r="AI10" s="714"/>
      <c r="AJ10" s="714"/>
      <c r="AK10" s="714"/>
      <c r="AL10" s="683" t="s">
        <v>239</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12324</v>
      </c>
      <c r="BH10" s="681"/>
      <c r="BI10" s="681"/>
      <c r="BJ10" s="681"/>
      <c r="BK10" s="681"/>
      <c r="BL10" s="681"/>
      <c r="BM10" s="681"/>
      <c r="BN10" s="682"/>
      <c r="BO10" s="713">
        <v>2.2000000000000002</v>
      </c>
      <c r="BP10" s="713"/>
      <c r="BQ10" s="713"/>
      <c r="BR10" s="713"/>
      <c r="BS10" s="686" t="s">
        <v>239</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v>2999</v>
      </c>
      <c r="CS10" s="681"/>
      <c r="CT10" s="681"/>
      <c r="CU10" s="681"/>
      <c r="CV10" s="681"/>
      <c r="CW10" s="681"/>
      <c r="CX10" s="681"/>
      <c r="CY10" s="682"/>
      <c r="CZ10" s="713">
        <v>0.1</v>
      </c>
      <c r="DA10" s="713"/>
      <c r="DB10" s="713"/>
      <c r="DC10" s="713"/>
      <c r="DD10" s="686" t="s">
        <v>233</v>
      </c>
      <c r="DE10" s="681"/>
      <c r="DF10" s="681"/>
      <c r="DG10" s="681"/>
      <c r="DH10" s="681"/>
      <c r="DI10" s="681"/>
      <c r="DJ10" s="681"/>
      <c r="DK10" s="681"/>
      <c r="DL10" s="681"/>
      <c r="DM10" s="681"/>
      <c r="DN10" s="681"/>
      <c r="DO10" s="681"/>
      <c r="DP10" s="682"/>
      <c r="DQ10" s="686">
        <v>999</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99614</v>
      </c>
      <c r="S11" s="681"/>
      <c r="T11" s="681"/>
      <c r="U11" s="681"/>
      <c r="V11" s="681"/>
      <c r="W11" s="681"/>
      <c r="X11" s="681"/>
      <c r="Y11" s="682"/>
      <c r="Z11" s="683">
        <v>2</v>
      </c>
      <c r="AA11" s="684"/>
      <c r="AB11" s="684"/>
      <c r="AC11" s="685"/>
      <c r="AD11" s="686">
        <v>99614</v>
      </c>
      <c r="AE11" s="681"/>
      <c r="AF11" s="681"/>
      <c r="AG11" s="681"/>
      <c r="AH11" s="681"/>
      <c r="AI11" s="681"/>
      <c r="AJ11" s="681"/>
      <c r="AK11" s="682"/>
      <c r="AL11" s="683">
        <v>4</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15100</v>
      </c>
      <c r="BH11" s="681"/>
      <c r="BI11" s="681"/>
      <c r="BJ11" s="681"/>
      <c r="BK11" s="681"/>
      <c r="BL11" s="681"/>
      <c r="BM11" s="681"/>
      <c r="BN11" s="682"/>
      <c r="BO11" s="713">
        <v>2.7</v>
      </c>
      <c r="BP11" s="713"/>
      <c r="BQ11" s="713"/>
      <c r="BR11" s="713"/>
      <c r="BS11" s="686" t="s">
        <v>239</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332616</v>
      </c>
      <c r="CS11" s="681"/>
      <c r="CT11" s="681"/>
      <c r="CU11" s="681"/>
      <c r="CV11" s="681"/>
      <c r="CW11" s="681"/>
      <c r="CX11" s="681"/>
      <c r="CY11" s="682"/>
      <c r="CZ11" s="713">
        <v>7</v>
      </c>
      <c r="DA11" s="713"/>
      <c r="DB11" s="713"/>
      <c r="DC11" s="713"/>
      <c r="DD11" s="686">
        <v>172785</v>
      </c>
      <c r="DE11" s="681"/>
      <c r="DF11" s="681"/>
      <c r="DG11" s="681"/>
      <c r="DH11" s="681"/>
      <c r="DI11" s="681"/>
      <c r="DJ11" s="681"/>
      <c r="DK11" s="681"/>
      <c r="DL11" s="681"/>
      <c r="DM11" s="681"/>
      <c r="DN11" s="681"/>
      <c r="DO11" s="681"/>
      <c r="DP11" s="682"/>
      <c r="DQ11" s="686">
        <v>187677</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t="s">
        <v>239</v>
      </c>
      <c r="S12" s="681"/>
      <c r="T12" s="681"/>
      <c r="U12" s="681"/>
      <c r="V12" s="681"/>
      <c r="W12" s="681"/>
      <c r="X12" s="681"/>
      <c r="Y12" s="682"/>
      <c r="Z12" s="713" t="s">
        <v>239</v>
      </c>
      <c r="AA12" s="713"/>
      <c r="AB12" s="713"/>
      <c r="AC12" s="713"/>
      <c r="AD12" s="714" t="s">
        <v>239</v>
      </c>
      <c r="AE12" s="714"/>
      <c r="AF12" s="714"/>
      <c r="AG12" s="714"/>
      <c r="AH12" s="714"/>
      <c r="AI12" s="714"/>
      <c r="AJ12" s="714"/>
      <c r="AK12" s="714"/>
      <c r="AL12" s="683" t="s">
        <v>233</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349838</v>
      </c>
      <c r="BH12" s="681"/>
      <c r="BI12" s="681"/>
      <c r="BJ12" s="681"/>
      <c r="BK12" s="681"/>
      <c r="BL12" s="681"/>
      <c r="BM12" s="681"/>
      <c r="BN12" s="682"/>
      <c r="BO12" s="713">
        <v>61.5</v>
      </c>
      <c r="BP12" s="713"/>
      <c r="BQ12" s="713"/>
      <c r="BR12" s="713"/>
      <c r="BS12" s="686">
        <v>42089</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189023</v>
      </c>
      <c r="CS12" s="681"/>
      <c r="CT12" s="681"/>
      <c r="CU12" s="681"/>
      <c r="CV12" s="681"/>
      <c r="CW12" s="681"/>
      <c r="CX12" s="681"/>
      <c r="CY12" s="682"/>
      <c r="CZ12" s="713">
        <v>4</v>
      </c>
      <c r="DA12" s="713"/>
      <c r="DB12" s="713"/>
      <c r="DC12" s="713"/>
      <c r="DD12" s="686">
        <v>2614</v>
      </c>
      <c r="DE12" s="681"/>
      <c r="DF12" s="681"/>
      <c r="DG12" s="681"/>
      <c r="DH12" s="681"/>
      <c r="DI12" s="681"/>
      <c r="DJ12" s="681"/>
      <c r="DK12" s="681"/>
      <c r="DL12" s="681"/>
      <c r="DM12" s="681"/>
      <c r="DN12" s="681"/>
      <c r="DO12" s="681"/>
      <c r="DP12" s="682"/>
      <c r="DQ12" s="686">
        <v>166518</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233</v>
      </c>
      <c r="S13" s="681"/>
      <c r="T13" s="681"/>
      <c r="U13" s="681"/>
      <c r="V13" s="681"/>
      <c r="W13" s="681"/>
      <c r="X13" s="681"/>
      <c r="Y13" s="682"/>
      <c r="Z13" s="713" t="s">
        <v>239</v>
      </c>
      <c r="AA13" s="713"/>
      <c r="AB13" s="713"/>
      <c r="AC13" s="713"/>
      <c r="AD13" s="714" t="s">
        <v>233</v>
      </c>
      <c r="AE13" s="714"/>
      <c r="AF13" s="714"/>
      <c r="AG13" s="714"/>
      <c r="AH13" s="714"/>
      <c r="AI13" s="714"/>
      <c r="AJ13" s="714"/>
      <c r="AK13" s="714"/>
      <c r="AL13" s="683" t="s">
        <v>239</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325274</v>
      </c>
      <c r="BH13" s="681"/>
      <c r="BI13" s="681"/>
      <c r="BJ13" s="681"/>
      <c r="BK13" s="681"/>
      <c r="BL13" s="681"/>
      <c r="BM13" s="681"/>
      <c r="BN13" s="682"/>
      <c r="BO13" s="713">
        <v>57.1</v>
      </c>
      <c r="BP13" s="713"/>
      <c r="BQ13" s="713"/>
      <c r="BR13" s="713"/>
      <c r="BS13" s="686">
        <v>42089</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350461</v>
      </c>
      <c r="CS13" s="681"/>
      <c r="CT13" s="681"/>
      <c r="CU13" s="681"/>
      <c r="CV13" s="681"/>
      <c r="CW13" s="681"/>
      <c r="CX13" s="681"/>
      <c r="CY13" s="682"/>
      <c r="CZ13" s="713">
        <v>7.4</v>
      </c>
      <c r="DA13" s="713"/>
      <c r="DB13" s="713"/>
      <c r="DC13" s="713"/>
      <c r="DD13" s="686">
        <v>238423</v>
      </c>
      <c r="DE13" s="681"/>
      <c r="DF13" s="681"/>
      <c r="DG13" s="681"/>
      <c r="DH13" s="681"/>
      <c r="DI13" s="681"/>
      <c r="DJ13" s="681"/>
      <c r="DK13" s="681"/>
      <c r="DL13" s="681"/>
      <c r="DM13" s="681"/>
      <c r="DN13" s="681"/>
      <c r="DO13" s="681"/>
      <c r="DP13" s="682"/>
      <c r="DQ13" s="686">
        <v>157430</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239</v>
      </c>
      <c r="S14" s="681"/>
      <c r="T14" s="681"/>
      <c r="U14" s="681"/>
      <c r="V14" s="681"/>
      <c r="W14" s="681"/>
      <c r="X14" s="681"/>
      <c r="Y14" s="682"/>
      <c r="Z14" s="713" t="s">
        <v>233</v>
      </c>
      <c r="AA14" s="713"/>
      <c r="AB14" s="713"/>
      <c r="AC14" s="713"/>
      <c r="AD14" s="714" t="s">
        <v>233</v>
      </c>
      <c r="AE14" s="714"/>
      <c r="AF14" s="714"/>
      <c r="AG14" s="714"/>
      <c r="AH14" s="714"/>
      <c r="AI14" s="714"/>
      <c r="AJ14" s="714"/>
      <c r="AK14" s="714"/>
      <c r="AL14" s="683" t="s">
        <v>239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14434</v>
      </c>
      <c r="BH14" s="681"/>
      <c r="BI14" s="681"/>
      <c r="BJ14" s="681"/>
      <c r="BK14" s="681"/>
      <c r="BL14" s="681"/>
      <c r="BM14" s="681"/>
      <c r="BN14" s="682"/>
      <c r="BO14" s="713">
        <v>2.5</v>
      </c>
      <c r="BP14" s="713"/>
      <c r="BQ14" s="713"/>
      <c r="BR14" s="713"/>
      <c r="BS14" s="686" t="s">
        <v>233</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223753</v>
      </c>
      <c r="CS14" s="681"/>
      <c r="CT14" s="681"/>
      <c r="CU14" s="681"/>
      <c r="CV14" s="681"/>
      <c r="CW14" s="681"/>
      <c r="CX14" s="681"/>
      <c r="CY14" s="682"/>
      <c r="CZ14" s="713">
        <v>4.7</v>
      </c>
      <c r="DA14" s="713"/>
      <c r="DB14" s="713"/>
      <c r="DC14" s="713"/>
      <c r="DD14" s="686">
        <v>50117</v>
      </c>
      <c r="DE14" s="681"/>
      <c r="DF14" s="681"/>
      <c r="DG14" s="681"/>
      <c r="DH14" s="681"/>
      <c r="DI14" s="681"/>
      <c r="DJ14" s="681"/>
      <c r="DK14" s="681"/>
      <c r="DL14" s="681"/>
      <c r="DM14" s="681"/>
      <c r="DN14" s="681"/>
      <c r="DO14" s="681"/>
      <c r="DP14" s="682"/>
      <c r="DQ14" s="686">
        <v>168749</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239</v>
      </c>
      <c r="S15" s="681"/>
      <c r="T15" s="681"/>
      <c r="U15" s="681"/>
      <c r="V15" s="681"/>
      <c r="W15" s="681"/>
      <c r="X15" s="681"/>
      <c r="Y15" s="682"/>
      <c r="Z15" s="713" t="s">
        <v>239</v>
      </c>
      <c r="AA15" s="713"/>
      <c r="AB15" s="713"/>
      <c r="AC15" s="713"/>
      <c r="AD15" s="714" t="s">
        <v>239</v>
      </c>
      <c r="AE15" s="714"/>
      <c r="AF15" s="714"/>
      <c r="AG15" s="714"/>
      <c r="AH15" s="714"/>
      <c r="AI15" s="714"/>
      <c r="AJ15" s="714"/>
      <c r="AK15" s="714"/>
      <c r="AL15" s="683" t="s">
        <v>239</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16434</v>
      </c>
      <c r="BH15" s="681"/>
      <c r="BI15" s="681"/>
      <c r="BJ15" s="681"/>
      <c r="BK15" s="681"/>
      <c r="BL15" s="681"/>
      <c r="BM15" s="681"/>
      <c r="BN15" s="682"/>
      <c r="BO15" s="713">
        <v>2.9</v>
      </c>
      <c r="BP15" s="713"/>
      <c r="BQ15" s="713"/>
      <c r="BR15" s="713"/>
      <c r="BS15" s="686" t="s">
        <v>233</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487209</v>
      </c>
      <c r="CS15" s="681"/>
      <c r="CT15" s="681"/>
      <c r="CU15" s="681"/>
      <c r="CV15" s="681"/>
      <c r="CW15" s="681"/>
      <c r="CX15" s="681"/>
      <c r="CY15" s="682"/>
      <c r="CZ15" s="713">
        <v>10.199999999999999</v>
      </c>
      <c r="DA15" s="713"/>
      <c r="DB15" s="713"/>
      <c r="DC15" s="713"/>
      <c r="DD15" s="686">
        <v>105154</v>
      </c>
      <c r="DE15" s="681"/>
      <c r="DF15" s="681"/>
      <c r="DG15" s="681"/>
      <c r="DH15" s="681"/>
      <c r="DI15" s="681"/>
      <c r="DJ15" s="681"/>
      <c r="DK15" s="681"/>
      <c r="DL15" s="681"/>
      <c r="DM15" s="681"/>
      <c r="DN15" s="681"/>
      <c r="DO15" s="681"/>
      <c r="DP15" s="682"/>
      <c r="DQ15" s="686">
        <v>330855</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2714</v>
      </c>
      <c r="S16" s="681"/>
      <c r="T16" s="681"/>
      <c r="U16" s="681"/>
      <c r="V16" s="681"/>
      <c r="W16" s="681"/>
      <c r="X16" s="681"/>
      <c r="Y16" s="682"/>
      <c r="Z16" s="713">
        <v>0.1</v>
      </c>
      <c r="AA16" s="713"/>
      <c r="AB16" s="713"/>
      <c r="AC16" s="713"/>
      <c r="AD16" s="714">
        <v>2714</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239</v>
      </c>
      <c r="BH16" s="681"/>
      <c r="BI16" s="681"/>
      <c r="BJ16" s="681"/>
      <c r="BK16" s="681"/>
      <c r="BL16" s="681"/>
      <c r="BM16" s="681"/>
      <c r="BN16" s="682"/>
      <c r="BO16" s="713" t="s">
        <v>239</v>
      </c>
      <c r="BP16" s="713"/>
      <c r="BQ16" s="713"/>
      <c r="BR16" s="713"/>
      <c r="BS16" s="686" t="s">
        <v>233</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29266</v>
      </c>
      <c r="CS16" s="681"/>
      <c r="CT16" s="681"/>
      <c r="CU16" s="681"/>
      <c r="CV16" s="681"/>
      <c r="CW16" s="681"/>
      <c r="CX16" s="681"/>
      <c r="CY16" s="682"/>
      <c r="CZ16" s="713">
        <v>0.6</v>
      </c>
      <c r="DA16" s="713"/>
      <c r="DB16" s="713"/>
      <c r="DC16" s="713"/>
      <c r="DD16" s="686" t="s">
        <v>233</v>
      </c>
      <c r="DE16" s="681"/>
      <c r="DF16" s="681"/>
      <c r="DG16" s="681"/>
      <c r="DH16" s="681"/>
      <c r="DI16" s="681"/>
      <c r="DJ16" s="681"/>
      <c r="DK16" s="681"/>
      <c r="DL16" s="681"/>
      <c r="DM16" s="681"/>
      <c r="DN16" s="681"/>
      <c r="DO16" s="681"/>
      <c r="DP16" s="682"/>
      <c r="DQ16" s="686">
        <v>18725</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1885</v>
      </c>
      <c r="S17" s="681"/>
      <c r="T17" s="681"/>
      <c r="U17" s="681"/>
      <c r="V17" s="681"/>
      <c r="W17" s="681"/>
      <c r="X17" s="681"/>
      <c r="Y17" s="682"/>
      <c r="Z17" s="713">
        <v>0</v>
      </c>
      <c r="AA17" s="713"/>
      <c r="AB17" s="713"/>
      <c r="AC17" s="713"/>
      <c r="AD17" s="714">
        <v>1885</v>
      </c>
      <c r="AE17" s="714"/>
      <c r="AF17" s="714"/>
      <c r="AG17" s="714"/>
      <c r="AH17" s="714"/>
      <c r="AI17" s="714"/>
      <c r="AJ17" s="714"/>
      <c r="AK17" s="714"/>
      <c r="AL17" s="683">
        <v>0.1</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233</v>
      </c>
      <c r="BH17" s="681"/>
      <c r="BI17" s="681"/>
      <c r="BJ17" s="681"/>
      <c r="BK17" s="681"/>
      <c r="BL17" s="681"/>
      <c r="BM17" s="681"/>
      <c r="BN17" s="682"/>
      <c r="BO17" s="713" t="s">
        <v>233</v>
      </c>
      <c r="BP17" s="713"/>
      <c r="BQ17" s="713"/>
      <c r="BR17" s="713"/>
      <c r="BS17" s="686" t="s">
        <v>239</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423342</v>
      </c>
      <c r="CS17" s="681"/>
      <c r="CT17" s="681"/>
      <c r="CU17" s="681"/>
      <c r="CV17" s="681"/>
      <c r="CW17" s="681"/>
      <c r="CX17" s="681"/>
      <c r="CY17" s="682"/>
      <c r="CZ17" s="713">
        <v>8.9</v>
      </c>
      <c r="DA17" s="713"/>
      <c r="DB17" s="713"/>
      <c r="DC17" s="713"/>
      <c r="DD17" s="686" t="s">
        <v>239</v>
      </c>
      <c r="DE17" s="681"/>
      <c r="DF17" s="681"/>
      <c r="DG17" s="681"/>
      <c r="DH17" s="681"/>
      <c r="DI17" s="681"/>
      <c r="DJ17" s="681"/>
      <c r="DK17" s="681"/>
      <c r="DL17" s="681"/>
      <c r="DM17" s="681"/>
      <c r="DN17" s="681"/>
      <c r="DO17" s="681"/>
      <c r="DP17" s="682"/>
      <c r="DQ17" s="686">
        <v>416532</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3383</v>
      </c>
      <c r="S18" s="681"/>
      <c r="T18" s="681"/>
      <c r="U18" s="681"/>
      <c r="V18" s="681"/>
      <c r="W18" s="681"/>
      <c r="X18" s="681"/>
      <c r="Y18" s="682"/>
      <c r="Z18" s="713">
        <v>0.1</v>
      </c>
      <c r="AA18" s="713"/>
      <c r="AB18" s="713"/>
      <c r="AC18" s="713"/>
      <c r="AD18" s="714">
        <v>3383</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233</v>
      </c>
      <c r="BH18" s="681"/>
      <c r="BI18" s="681"/>
      <c r="BJ18" s="681"/>
      <c r="BK18" s="681"/>
      <c r="BL18" s="681"/>
      <c r="BM18" s="681"/>
      <c r="BN18" s="682"/>
      <c r="BO18" s="713" t="s">
        <v>233</v>
      </c>
      <c r="BP18" s="713"/>
      <c r="BQ18" s="713"/>
      <c r="BR18" s="713"/>
      <c r="BS18" s="686" t="s">
        <v>239</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t="s">
        <v>233</v>
      </c>
      <c r="CS18" s="681"/>
      <c r="CT18" s="681"/>
      <c r="CU18" s="681"/>
      <c r="CV18" s="681"/>
      <c r="CW18" s="681"/>
      <c r="CX18" s="681"/>
      <c r="CY18" s="682"/>
      <c r="CZ18" s="713" t="s">
        <v>239</v>
      </c>
      <c r="DA18" s="713"/>
      <c r="DB18" s="713"/>
      <c r="DC18" s="713"/>
      <c r="DD18" s="686" t="s">
        <v>233</v>
      </c>
      <c r="DE18" s="681"/>
      <c r="DF18" s="681"/>
      <c r="DG18" s="681"/>
      <c r="DH18" s="681"/>
      <c r="DI18" s="681"/>
      <c r="DJ18" s="681"/>
      <c r="DK18" s="681"/>
      <c r="DL18" s="681"/>
      <c r="DM18" s="681"/>
      <c r="DN18" s="681"/>
      <c r="DO18" s="681"/>
      <c r="DP18" s="682"/>
      <c r="DQ18" s="686" t="s">
        <v>239</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v>1588</v>
      </c>
      <c r="S19" s="681"/>
      <c r="T19" s="681"/>
      <c r="U19" s="681"/>
      <c r="V19" s="681"/>
      <c r="W19" s="681"/>
      <c r="X19" s="681"/>
      <c r="Y19" s="682"/>
      <c r="Z19" s="713">
        <v>0</v>
      </c>
      <c r="AA19" s="713"/>
      <c r="AB19" s="713"/>
      <c r="AC19" s="713"/>
      <c r="AD19" s="714">
        <v>1588</v>
      </c>
      <c r="AE19" s="714"/>
      <c r="AF19" s="714"/>
      <c r="AG19" s="714"/>
      <c r="AH19" s="714"/>
      <c r="AI19" s="714"/>
      <c r="AJ19" s="714"/>
      <c r="AK19" s="714"/>
      <c r="AL19" s="683">
        <v>0.1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6868</v>
      </c>
      <c r="BH19" s="681"/>
      <c r="BI19" s="681"/>
      <c r="BJ19" s="681"/>
      <c r="BK19" s="681"/>
      <c r="BL19" s="681"/>
      <c r="BM19" s="681"/>
      <c r="BN19" s="682"/>
      <c r="BO19" s="713">
        <v>1.2</v>
      </c>
      <c r="BP19" s="713"/>
      <c r="BQ19" s="713"/>
      <c r="BR19" s="713"/>
      <c r="BS19" s="686" t="s">
        <v>233</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239</v>
      </c>
      <c r="CS19" s="681"/>
      <c r="CT19" s="681"/>
      <c r="CU19" s="681"/>
      <c r="CV19" s="681"/>
      <c r="CW19" s="681"/>
      <c r="CX19" s="681"/>
      <c r="CY19" s="682"/>
      <c r="CZ19" s="713" t="s">
        <v>239</v>
      </c>
      <c r="DA19" s="713"/>
      <c r="DB19" s="713"/>
      <c r="DC19" s="713"/>
      <c r="DD19" s="686" t="s">
        <v>233</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1338</v>
      </c>
      <c r="S20" s="681"/>
      <c r="T20" s="681"/>
      <c r="U20" s="681"/>
      <c r="V20" s="681"/>
      <c r="W20" s="681"/>
      <c r="X20" s="681"/>
      <c r="Y20" s="682"/>
      <c r="Z20" s="713">
        <v>0</v>
      </c>
      <c r="AA20" s="713"/>
      <c r="AB20" s="713"/>
      <c r="AC20" s="713"/>
      <c r="AD20" s="714">
        <v>1338</v>
      </c>
      <c r="AE20" s="714"/>
      <c r="AF20" s="714"/>
      <c r="AG20" s="714"/>
      <c r="AH20" s="714"/>
      <c r="AI20" s="714"/>
      <c r="AJ20" s="714"/>
      <c r="AK20" s="714"/>
      <c r="AL20" s="683">
        <v>0.1</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6868</v>
      </c>
      <c r="BH20" s="681"/>
      <c r="BI20" s="681"/>
      <c r="BJ20" s="681"/>
      <c r="BK20" s="681"/>
      <c r="BL20" s="681"/>
      <c r="BM20" s="681"/>
      <c r="BN20" s="682"/>
      <c r="BO20" s="713">
        <v>1.2</v>
      </c>
      <c r="BP20" s="713"/>
      <c r="BQ20" s="713"/>
      <c r="BR20" s="713"/>
      <c r="BS20" s="686" t="s">
        <v>239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4756249</v>
      </c>
      <c r="CS20" s="681"/>
      <c r="CT20" s="681"/>
      <c r="CU20" s="681"/>
      <c r="CV20" s="681"/>
      <c r="CW20" s="681"/>
      <c r="CX20" s="681"/>
      <c r="CY20" s="682"/>
      <c r="CZ20" s="713">
        <v>100</v>
      </c>
      <c r="DA20" s="713"/>
      <c r="DB20" s="713"/>
      <c r="DC20" s="713"/>
      <c r="DD20" s="686">
        <v>629051</v>
      </c>
      <c r="DE20" s="681"/>
      <c r="DF20" s="681"/>
      <c r="DG20" s="681"/>
      <c r="DH20" s="681"/>
      <c r="DI20" s="681"/>
      <c r="DJ20" s="681"/>
      <c r="DK20" s="681"/>
      <c r="DL20" s="681"/>
      <c r="DM20" s="681"/>
      <c r="DN20" s="681"/>
      <c r="DO20" s="681"/>
      <c r="DP20" s="682"/>
      <c r="DQ20" s="686">
        <v>2911783</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457</v>
      </c>
      <c r="S21" s="681"/>
      <c r="T21" s="681"/>
      <c r="U21" s="681"/>
      <c r="V21" s="681"/>
      <c r="W21" s="681"/>
      <c r="X21" s="681"/>
      <c r="Y21" s="682"/>
      <c r="Z21" s="713">
        <v>0</v>
      </c>
      <c r="AA21" s="713"/>
      <c r="AB21" s="713"/>
      <c r="AC21" s="713"/>
      <c r="AD21" s="714">
        <v>457</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6868</v>
      </c>
      <c r="BH21" s="681"/>
      <c r="BI21" s="681"/>
      <c r="BJ21" s="681"/>
      <c r="BK21" s="681"/>
      <c r="BL21" s="681"/>
      <c r="BM21" s="681"/>
      <c r="BN21" s="682"/>
      <c r="BO21" s="713">
        <v>1.2</v>
      </c>
      <c r="BP21" s="713"/>
      <c r="BQ21" s="713"/>
      <c r="BR21" s="713"/>
      <c r="BS21" s="686" t="s">
        <v>233</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1858072</v>
      </c>
      <c r="S22" s="681"/>
      <c r="T22" s="681"/>
      <c r="U22" s="681"/>
      <c r="V22" s="681"/>
      <c r="W22" s="681"/>
      <c r="X22" s="681"/>
      <c r="Y22" s="682"/>
      <c r="Z22" s="713">
        <v>37.4</v>
      </c>
      <c r="AA22" s="713"/>
      <c r="AB22" s="713"/>
      <c r="AC22" s="713"/>
      <c r="AD22" s="714">
        <v>1718017</v>
      </c>
      <c r="AE22" s="714"/>
      <c r="AF22" s="714"/>
      <c r="AG22" s="714"/>
      <c r="AH22" s="714"/>
      <c r="AI22" s="714"/>
      <c r="AJ22" s="714"/>
      <c r="AK22" s="714"/>
      <c r="AL22" s="683">
        <v>69.400000000000006</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233</v>
      </c>
      <c r="BH22" s="681"/>
      <c r="BI22" s="681"/>
      <c r="BJ22" s="681"/>
      <c r="BK22" s="681"/>
      <c r="BL22" s="681"/>
      <c r="BM22" s="681"/>
      <c r="BN22" s="682"/>
      <c r="BO22" s="713" t="s">
        <v>239</v>
      </c>
      <c r="BP22" s="713"/>
      <c r="BQ22" s="713"/>
      <c r="BR22" s="713"/>
      <c r="BS22" s="686" t="s">
        <v>233</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1718017</v>
      </c>
      <c r="S23" s="681"/>
      <c r="T23" s="681"/>
      <c r="U23" s="681"/>
      <c r="V23" s="681"/>
      <c r="W23" s="681"/>
      <c r="X23" s="681"/>
      <c r="Y23" s="682"/>
      <c r="Z23" s="713">
        <v>34.6</v>
      </c>
      <c r="AA23" s="713"/>
      <c r="AB23" s="713"/>
      <c r="AC23" s="713"/>
      <c r="AD23" s="714">
        <v>1718017</v>
      </c>
      <c r="AE23" s="714"/>
      <c r="AF23" s="714"/>
      <c r="AG23" s="714"/>
      <c r="AH23" s="714"/>
      <c r="AI23" s="714"/>
      <c r="AJ23" s="714"/>
      <c r="AK23" s="714"/>
      <c r="AL23" s="683">
        <v>69.400000000000006</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239</v>
      </c>
      <c r="BH23" s="681"/>
      <c r="BI23" s="681"/>
      <c r="BJ23" s="681"/>
      <c r="BK23" s="681"/>
      <c r="BL23" s="681"/>
      <c r="BM23" s="681"/>
      <c r="BN23" s="682"/>
      <c r="BO23" s="713" t="s">
        <v>239</v>
      </c>
      <c r="BP23" s="713"/>
      <c r="BQ23" s="713"/>
      <c r="BR23" s="713"/>
      <c r="BS23" s="686" t="s">
        <v>233</v>
      </c>
      <c r="BT23" s="681"/>
      <c r="BU23" s="681"/>
      <c r="BV23" s="681"/>
      <c r="BW23" s="681"/>
      <c r="BX23" s="681"/>
      <c r="BY23" s="681"/>
      <c r="BZ23" s="681"/>
      <c r="CA23" s="681"/>
      <c r="CB23" s="727"/>
      <c r="CD23" s="784" t="s">
        <v>221</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140047</v>
      </c>
      <c r="S24" s="681"/>
      <c r="T24" s="681"/>
      <c r="U24" s="681"/>
      <c r="V24" s="681"/>
      <c r="W24" s="681"/>
      <c r="X24" s="681"/>
      <c r="Y24" s="682"/>
      <c r="Z24" s="713">
        <v>2.8</v>
      </c>
      <c r="AA24" s="713"/>
      <c r="AB24" s="713"/>
      <c r="AC24" s="713"/>
      <c r="AD24" s="714" t="s">
        <v>233</v>
      </c>
      <c r="AE24" s="714"/>
      <c r="AF24" s="714"/>
      <c r="AG24" s="714"/>
      <c r="AH24" s="714"/>
      <c r="AI24" s="714"/>
      <c r="AJ24" s="714"/>
      <c r="AK24" s="714"/>
      <c r="AL24" s="683" t="s">
        <v>233</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239</v>
      </c>
      <c r="BH24" s="681"/>
      <c r="BI24" s="681"/>
      <c r="BJ24" s="681"/>
      <c r="BK24" s="681"/>
      <c r="BL24" s="681"/>
      <c r="BM24" s="681"/>
      <c r="BN24" s="682"/>
      <c r="BO24" s="713" t="s">
        <v>239</v>
      </c>
      <c r="BP24" s="713"/>
      <c r="BQ24" s="713"/>
      <c r="BR24" s="713"/>
      <c r="BS24" s="686" t="s">
        <v>233</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1462228</v>
      </c>
      <c r="CS24" s="736"/>
      <c r="CT24" s="736"/>
      <c r="CU24" s="736"/>
      <c r="CV24" s="736"/>
      <c r="CW24" s="736"/>
      <c r="CX24" s="736"/>
      <c r="CY24" s="779"/>
      <c r="CZ24" s="780">
        <v>30.7</v>
      </c>
      <c r="DA24" s="751"/>
      <c r="DB24" s="751"/>
      <c r="DC24" s="783"/>
      <c r="DD24" s="778">
        <v>1240397</v>
      </c>
      <c r="DE24" s="736"/>
      <c r="DF24" s="736"/>
      <c r="DG24" s="736"/>
      <c r="DH24" s="736"/>
      <c r="DI24" s="736"/>
      <c r="DJ24" s="736"/>
      <c r="DK24" s="779"/>
      <c r="DL24" s="778">
        <v>1083676</v>
      </c>
      <c r="DM24" s="736"/>
      <c r="DN24" s="736"/>
      <c r="DO24" s="736"/>
      <c r="DP24" s="736"/>
      <c r="DQ24" s="736"/>
      <c r="DR24" s="736"/>
      <c r="DS24" s="736"/>
      <c r="DT24" s="736"/>
      <c r="DU24" s="736"/>
      <c r="DV24" s="779"/>
      <c r="DW24" s="780">
        <v>43.5</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v>8</v>
      </c>
      <c r="S25" s="681"/>
      <c r="T25" s="681"/>
      <c r="U25" s="681"/>
      <c r="V25" s="681"/>
      <c r="W25" s="681"/>
      <c r="X25" s="681"/>
      <c r="Y25" s="682"/>
      <c r="Z25" s="713">
        <v>0</v>
      </c>
      <c r="AA25" s="713"/>
      <c r="AB25" s="713"/>
      <c r="AC25" s="713"/>
      <c r="AD25" s="714" t="s">
        <v>233</v>
      </c>
      <c r="AE25" s="714"/>
      <c r="AF25" s="714"/>
      <c r="AG25" s="714"/>
      <c r="AH25" s="714"/>
      <c r="AI25" s="714"/>
      <c r="AJ25" s="714"/>
      <c r="AK25" s="714"/>
      <c r="AL25" s="683" t="s">
        <v>233</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239</v>
      </c>
      <c r="BP25" s="713"/>
      <c r="BQ25" s="713"/>
      <c r="BR25" s="713"/>
      <c r="BS25" s="686" t="s">
        <v>233</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804676</v>
      </c>
      <c r="CS25" s="699"/>
      <c r="CT25" s="699"/>
      <c r="CU25" s="699"/>
      <c r="CV25" s="699"/>
      <c r="CW25" s="699"/>
      <c r="CX25" s="699"/>
      <c r="CY25" s="700"/>
      <c r="CZ25" s="683">
        <v>16.899999999999999</v>
      </c>
      <c r="DA25" s="701"/>
      <c r="DB25" s="701"/>
      <c r="DC25" s="702"/>
      <c r="DD25" s="686">
        <v>755205</v>
      </c>
      <c r="DE25" s="699"/>
      <c r="DF25" s="699"/>
      <c r="DG25" s="699"/>
      <c r="DH25" s="699"/>
      <c r="DI25" s="699"/>
      <c r="DJ25" s="699"/>
      <c r="DK25" s="700"/>
      <c r="DL25" s="686">
        <v>598584</v>
      </c>
      <c r="DM25" s="699"/>
      <c r="DN25" s="699"/>
      <c r="DO25" s="699"/>
      <c r="DP25" s="699"/>
      <c r="DQ25" s="699"/>
      <c r="DR25" s="699"/>
      <c r="DS25" s="699"/>
      <c r="DT25" s="699"/>
      <c r="DU25" s="699"/>
      <c r="DV25" s="700"/>
      <c r="DW25" s="683">
        <v>24</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2597162</v>
      </c>
      <c r="S26" s="681"/>
      <c r="T26" s="681"/>
      <c r="U26" s="681"/>
      <c r="V26" s="681"/>
      <c r="W26" s="681"/>
      <c r="X26" s="681"/>
      <c r="Y26" s="682"/>
      <c r="Z26" s="713">
        <v>52.3</v>
      </c>
      <c r="AA26" s="713"/>
      <c r="AB26" s="713"/>
      <c r="AC26" s="713"/>
      <c r="AD26" s="714">
        <v>2457107</v>
      </c>
      <c r="AE26" s="714"/>
      <c r="AF26" s="714"/>
      <c r="AG26" s="714"/>
      <c r="AH26" s="714"/>
      <c r="AI26" s="714"/>
      <c r="AJ26" s="714"/>
      <c r="AK26" s="714"/>
      <c r="AL26" s="683">
        <v>99.3</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233</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456922</v>
      </c>
      <c r="CS26" s="681"/>
      <c r="CT26" s="681"/>
      <c r="CU26" s="681"/>
      <c r="CV26" s="681"/>
      <c r="CW26" s="681"/>
      <c r="CX26" s="681"/>
      <c r="CY26" s="682"/>
      <c r="CZ26" s="683">
        <v>9.6</v>
      </c>
      <c r="DA26" s="701"/>
      <c r="DB26" s="701"/>
      <c r="DC26" s="702"/>
      <c r="DD26" s="686">
        <v>418262</v>
      </c>
      <c r="DE26" s="681"/>
      <c r="DF26" s="681"/>
      <c r="DG26" s="681"/>
      <c r="DH26" s="681"/>
      <c r="DI26" s="681"/>
      <c r="DJ26" s="681"/>
      <c r="DK26" s="682"/>
      <c r="DL26" s="686" t="s">
        <v>233</v>
      </c>
      <c r="DM26" s="681"/>
      <c r="DN26" s="681"/>
      <c r="DO26" s="681"/>
      <c r="DP26" s="681"/>
      <c r="DQ26" s="681"/>
      <c r="DR26" s="681"/>
      <c r="DS26" s="681"/>
      <c r="DT26" s="681"/>
      <c r="DU26" s="681"/>
      <c r="DV26" s="682"/>
      <c r="DW26" s="683" t="s">
        <v>233</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v>596</v>
      </c>
      <c r="S27" s="681"/>
      <c r="T27" s="681"/>
      <c r="U27" s="681"/>
      <c r="V27" s="681"/>
      <c r="W27" s="681"/>
      <c r="X27" s="681"/>
      <c r="Y27" s="682"/>
      <c r="Z27" s="713">
        <v>0</v>
      </c>
      <c r="AA27" s="713"/>
      <c r="AB27" s="713"/>
      <c r="AC27" s="713"/>
      <c r="AD27" s="714">
        <v>596</v>
      </c>
      <c r="AE27" s="714"/>
      <c r="AF27" s="714"/>
      <c r="AG27" s="714"/>
      <c r="AH27" s="714"/>
      <c r="AI27" s="714"/>
      <c r="AJ27" s="714"/>
      <c r="AK27" s="714"/>
      <c r="AL27" s="683">
        <v>0</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569210</v>
      </c>
      <c r="BH27" s="681"/>
      <c r="BI27" s="681"/>
      <c r="BJ27" s="681"/>
      <c r="BK27" s="681"/>
      <c r="BL27" s="681"/>
      <c r="BM27" s="681"/>
      <c r="BN27" s="682"/>
      <c r="BO27" s="713">
        <v>100</v>
      </c>
      <c r="BP27" s="713"/>
      <c r="BQ27" s="713"/>
      <c r="BR27" s="713"/>
      <c r="BS27" s="686">
        <v>42089</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234210</v>
      </c>
      <c r="CS27" s="699"/>
      <c r="CT27" s="699"/>
      <c r="CU27" s="699"/>
      <c r="CV27" s="699"/>
      <c r="CW27" s="699"/>
      <c r="CX27" s="699"/>
      <c r="CY27" s="700"/>
      <c r="CZ27" s="683">
        <v>4.9000000000000004</v>
      </c>
      <c r="DA27" s="701"/>
      <c r="DB27" s="701"/>
      <c r="DC27" s="702"/>
      <c r="DD27" s="686">
        <v>68660</v>
      </c>
      <c r="DE27" s="699"/>
      <c r="DF27" s="699"/>
      <c r="DG27" s="699"/>
      <c r="DH27" s="699"/>
      <c r="DI27" s="699"/>
      <c r="DJ27" s="699"/>
      <c r="DK27" s="700"/>
      <c r="DL27" s="686">
        <v>68560</v>
      </c>
      <c r="DM27" s="699"/>
      <c r="DN27" s="699"/>
      <c r="DO27" s="699"/>
      <c r="DP27" s="699"/>
      <c r="DQ27" s="699"/>
      <c r="DR27" s="699"/>
      <c r="DS27" s="699"/>
      <c r="DT27" s="699"/>
      <c r="DU27" s="699"/>
      <c r="DV27" s="700"/>
      <c r="DW27" s="683">
        <v>2.8</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2984</v>
      </c>
      <c r="S28" s="681"/>
      <c r="T28" s="681"/>
      <c r="U28" s="681"/>
      <c r="V28" s="681"/>
      <c r="W28" s="681"/>
      <c r="X28" s="681"/>
      <c r="Y28" s="682"/>
      <c r="Z28" s="713">
        <v>0.1</v>
      </c>
      <c r="AA28" s="713"/>
      <c r="AB28" s="713"/>
      <c r="AC28" s="713"/>
      <c r="AD28" s="714" t="s">
        <v>239</v>
      </c>
      <c r="AE28" s="714"/>
      <c r="AF28" s="714"/>
      <c r="AG28" s="714"/>
      <c r="AH28" s="714"/>
      <c r="AI28" s="714"/>
      <c r="AJ28" s="714"/>
      <c r="AK28" s="714"/>
      <c r="AL28" s="683" t="s">
        <v>233</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423342</v>
      </c>
      <c r="CS28" s="681"/>
      <c r="CT28" s="681"/>
      <c r="CU28" s="681"/>
      <c r="CV28" s="681"/>
      <c r="CW28" s="681"/>
      <c r="CX28" s="681"/>
      <c r="CY28" s="682"/>
      <c r="CZ28" s="683">
        <v>8.9</v>
      </c>
      <c r="DA28" s="701"/>
      <c r="DB28" s="701"/>
      <c r="DC28" s="702"/>
      <c r="DD28" s="686">
        <v>416532</v>
      </c>
      <c r="DE28" s="681"/>
      <c r="DF28" s="681"/>
      <c r="DG28" s="681"/>
      <c r="DH28" s="681"/>
      <c r="DI28" s="681"/>
      <c r="DJ28" s="681"/>
      <c r="DK28" s="682"/>
      <c r="DL28" s="686">
        <v>416532</v>
      </c>
      <c r="DM28" s="681"/>
      <c r="DN28" s="681"/>
      <c r="DO28" s="681"/>
      <c r="DP28" s="681"/>
      <c r="DQ28" s="681"/>
      <c r="DR28" s="681"/>
      <c r="DS28" s="681"/>
      <c r="DT28" s="681"/>
      <c r="DU28" s="681"/>
      <c r="DV28" s="682"/>
      <c r="DW28" s="683">
        <v>16.7</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66272</v>
      </c>
      <c r="S29" s="681"/>
      <c r="T29" s="681"/>
      <c r="U29" s="681"/>
      <c r="V29" s="681"/>
      <c r="W29" s="681"/>
      <c r="X29" s="681"/>
      <c r="Y29" s="682"/>
      <c r="Z29" s="713">
        <v>1.3</v>
      </c>
      <c r="AA29" s="713"/>
      <c r="AB29" s="713"/>
      <c r="AC29" s="713"/>
      <c r="AD29" s="714">
        <v>6688</v>
      </c>
      <c r="AE29" s="714"/>
      <c r="AF29" s="714"/>
      <c r="AG29" s="714"/>
      <c r="AH29" s="714"/>
      <c r="AI29" s="714"/>
      <c r="AJ29" s="714"/>
      <c r="AK29" s="714"/>
      <c r="AL29" s="683">
        <v>0.3</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5" t="s">
        <v>304</v>
      </c>
      <c r="CE29" s="766"/>
      <c r="CF29" s="719" t="s">
        <v>305</v>
      </c>
      <c r="CG29" s="720"/>
      <c r="CH29" s="720"/>
      <c r="CI29" s="720"/>
      <c r="CJ29" s="720"/>
      <c r="CK29" s="720"/>
      <c r="CL29" s="720"/>
      <c r="CM29" s="720"/>
      <c r="CN29" s="720"/>
      <c r="CO29" s="720"/>
      <c r="CP29" s="720"/>
      <c r="CQ29" s="721"/>
      <c r="CR29" s="680">
        <v>423342</v>
      </c>
      <c r="CS29" s="699"/>
      <c r="CT29" s="699"/>
      <c r="CU29" s="699"/>
      <c r="CV29" s="699"/>
      <c r="CW29" s="699"/>
      <c r="CX29" s="699"/>
      <c r="CY29" s="700"/>
      <c r="CZ29" s="683">
        <v>8.9</v>
      </c>
      <c r="DA29" s="701"/>
      <c r="DB29" s="701"/>
      <c r="DC29" s="702"/>
      <c r="DD29" s="686">
        <v>416532</v>
      </c>
      <c r="DE29" s="699"/>
      <c r="DF29" s="699"/>
      <c r="DG29" s="699"/>
      <c r="DH29" s="699"/>
      <c r="DI29" s="699"/>
      <c r="DJ29" s="699"/>
      <c r="DK29" s="700"/>
      <c r="DL29" s="686">
        <v>416532</v>
      </c>
      <c r="DM29" s="699"/>
      <c r="DN29" s="699"/>
      <c r="DO29" s="699"/>
      <c r="DP29" s="699"/>
      <c r="DQ29" s="699"/>
      <c r="DR29" s="699"/>
      <c r="DS29" s="699"/>
      <c r="DT29" s="699"/>
      <c r="DU29" s="699"/>
      <c r="DV29" s="700"/>
      <c r="DW29" s="683">
        <v>16.7</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2869</v>
      </c>
      <c r="S30" s="681"/>
      <c r="T30" s="681"/>
      <c r="U30" s="681"/>
      <c r="V30" s="681"/>
      <c r="W30" s="681"/>
      <c r="X30" s="681"/>
      <c r="Y30" s="682"/>
      <c r="Z30" s="713">
        <v>0.1</v>
      </c>
      <c r="AA30" s="713"/>
      <c r="AB30" s="713"/>
      <c r="AC30" s="713"/>
      <c r="AD30" s="714" t="s">
        <v>239</v>
      </c>
      <c r="AE30" s="714"/>
      <c r="AF30" s="714"/>
      <c r="AG30" s="714"/>
      <c r="AH30" s="714"/>
      <c r="AI30" s="714"/>
      <c r="AJ30" s="714"/>
      <c r="AK30" s="714"/>
      <c r="AL30" s="683" t="s">
        <v>239</v>
      </c>
      <c r="AM30" s="684"/>
      <c r="AN30" s="684"/>
      <c r="AO30" s="715"/>
      <c r="AP30" s="741" t="s">
        <v>221</v>
      </c>
      <c r="AQ30" s="742"/>
      <c r="AR30" s="742"/>
      <c r="AS30" s="742"/>
      <c r="AT30" s="742"/>
      <c r="AU30" s="742"/>
      <c r="AV30" s="742"/>
      <c r="AW30" s="742"/>
      <c r="AX30" s="742"/>
      <c r="AY30" s="742"/>
      <c r="AZ30" s="742"/>
      <c r="BA30" s="742"/>
      <c r="BB30" s="742"/>
      <c r="BC30" s="742"/>
      <c r="BD30" s="742"/>
      <c r="BE30" s="742"/>
      <c r="BF30" s="743"/>
      <c r="BG30" s="741" t="s">
        <v>307</v>
      </c>
      <c r="BH30" s="754"/>
      <c r="BI30" s="754"/>
      <c r="BJ30" s="754"/>
      <c r="BK30" s="754"/>
      <c r="BL30" s="754"/>
      <c r="BM30" s="754"/>
      <c r="BN30" s="754"/>
      <c r="BO30" s="754"/>
      <c r="BP30" s="754"/>
      <c r="BQ30" s="755"/>
      <c r="BR30" s="741" t="s">
        <v>308</v>
      </c>
      <c r="BS30" s="754"/>
      <c r="BT30" s="754"/>
      <c r="BU30" s="754"/>
      <c r="BV30" s="754"/>
      <c r="BW30" s="754"/>
      <c r="BX30" s="754"/>
      <c r="BY30" s="754"/>
      <c r="BZ30" s="754"/>
      <c r="CA30" s="754"/>
      <c r="CB30" s="755"/>
      <c r="CD30" s="767"/>
      <c r="CE30" s="768"/>
      <c r="CF30" s="719" t="s">
        <v>309</v>
      </c>
      <c r="CG30" s="720"/>
      <c r="CH30" s="720"/>
      <c r="CI30" s="720"/>
      <c r="CJ30" s="720"/>
      <c r="CK30" s="720"/>
      <c r="CL30" s="720"/>
      <c r="CM30" s="720"/>
      <c r="CN30" s="720"/>
      <c r="CO30" s="720"/>
      <c r="CP30" s="720"/>
      <c r="CQ30" s="721"/>
      <c r="CR30" s="680">
        <v>409420</v>
      </c>
      <c r="CS30" s="681"/>
      <c r="CT30" s="681"/>
      <c r="CU30" s="681"/>
      <c r="CV30" s="681"/>
      <c r="CW30" s="681"/>
      <c r="CX30" s="681"/>
      <c r="CY30" s="682"/>
      <c r="CZ30" s="683">
        <v>8.6</v>
      </c>
      <c r="DA30" s="701"/>
      <c r="DB30" s="701"/>
      <c r="DC30" s="702"/>
      <c r="DD30" s="686">
        <v>402998</v>
      </c>
      <c r="DE30" s="681"/>
      <c r="DF30" s="681"/>
      <c r="DG30" s="681"/>
      <c r="DH30" s="681"/>
      <c r="DI30" s="681"/>
      <c r="DJ30" s="681"/>
      <c r="DK30" s="682"/>
      <c r="DL30" s="686">
        <v>402998</v>
      </c>
      <c r="DM30" s="681"/>
      <c r="DN30" s="681"/>
      <c r="DO30" s="681"/>
      <c r="DP30" s="681"/>
      <c r="DQ30" s="681"/>
      <c r="DR30" s="681"/>
      <c r="DS30" s="681"/>
      <c r="DT30" s="681"/>
      <c r="DU30" s="681"/>
      <c r="DV30" s="682"/>
      <c r="DW30" s="683">
        <v>16.2</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886320</v>
      </c>
      <c r="S31" s="681"/>
      <c r="T31" s="681"/>
      <c r="U31" s="681"/>
      <c r="V31" s="681"/>
      <c r="W31" s="681"/>
      <c r="X31" s="681"/>
      <c r="Y31" s="682"/>
      <c r="Z31" s="713">
        <v>17.8</v>
      </c>
      <c r="AA31" s="713"/>
      <c r="AB31" s="713"/>
      <c r="AC31" s="713"/>
      <c r="AD31" s="714" t="s">
        <v>233</v>
      </c>
      <c r="AE31" s="714"/>
      <c r="AF31" s="714"/>
      <c r="AG31" s="714"/>
      <c r="AH31" s="714"/>
      <c r="AI31" s="714"/>
      <c r="AJ31" s="714"/>
      <c r="AK31" s="714"/>
      <c r="AL31" s="683" t="s">
        <v>233</v>
      </c>
      <c r="AM31" s="684"/>
      <c r="AN31" s="684"/>
      <c r="AO31" s="715"/>
      <c r="AP31" s="756" t="s">
        <v>311</v>
      </c>
      <c r="AQ31" s="757"/>
      <c r="AR31" s="757"/>
      <c r="AS31" s="757"/>
      <c r="AT31" s="762" t="s">
        <v>312</v>
      </c>
      <c r="AU31" s="231"/>
      <c r="AV31" s="231"/>
      <c r="AW31" s="231"/>
      <c r="AX31" s="746" t="s">
        <v>188</v>
      </c>
      <c r="AY31" s="747"/>
      <c r="AZ31" s="747"/>
      <c r="BA31" s="747"/>
      <c r="BB31" s="747"/>
      <c r="BC31" s="747"/>
      <c r="BD31" s="747"/>
      <c r="BE31" s="747"/>
      <c r="BF31" s="748"/>
      <c r="BG31" s="749">
        <v>96.9</v>
      </c>
      <c r="BH31" s="750"/>
      <c r="BI31" s="750"/>
      <c r="BJ31" s="750"/>
      <c r="BK31" s="750"/>
      <c r="BL31" s="750"/>
      <c r="BM31" s="751">
        <v>94.2</v>
      </c>
      <c r="BN31" s="750"/>
      <c r="BO31" s="750"/>
      <c r="BP31" s="750"/>
      <c r="BQ31" s="752"/>
      <c r="BR31" s="749">
        <v>99.6</v>
      </c>
      <c r="BS31" s="750"/>
      <c r="BT31" s="750"/>
      <c r="BU31" s="750"/>
      <c r="BV31" s="750"/>
      <c r="BW31" s="750"/>
      <c r="BX31" s="751">
        <v>96.6</v>
      </c>
      <c r="BY31" s="750"/>
      <c r="BZ31" s="750"/>
      <c r="CA31" s="750"/>
      <c r="CB31" s="752"/>
      <c r="CD31" s="767"/>
      <c r="CE31" s="768"/>
      <c r="CF31" s="719" t="s">
        <v>313</v>
      </c>
      <c r="CG31" s="720"/>
      <c r="CH31" s="720"/>
      <c r="CI31" s="720"/>
      <c r="CJ31" s="720"/>
      <c r="CK31" s="720"/>
      <c r="CL31" s="720"/>
      <c r="CM31" s="720"/>
      <c r="CN31" s="720"/>
      <c r="CO31" s="720"/>
      <c r="CP31" s="720"/>
      <c r="CQ31" s="721"/>
      <c r="CR31" s="680">
        <v>13922</v>
      </c>
      <c r="CS31" s="699"/>
      <c r="CT31" s="699"/>
      <c r="CU31" s="699"/>
      <c r="CV31" s="699"/>
      <c r="CW31" s="699"/>
      <c r="CX31" s="699"/>
      <c r="CY31" s="700"/>
      <c r="CZ31" s="683">
        <v>0.3</v>
      </c>
      <c r="DA31" s="701"/>
      <c r="DB31" s="701"/>
      <c r="DC31" s="702"/>
      <c r="DD31" s="686">
        <v>13534</v>
      </c>
      <c r="DE31" s="699"/>
      <c r="DF31" s="699"/>
      <c r="DG31" s="699"/>
      <c r="DH31" s="699"/>
      <c r="DI31" s="699"/>
      <c r="DJ31" s="699"/>
      <c r="DK31" s="700"/>
      <c r="DL31" s="686">
        <v>13534</v>
      </c>
      <c r="DM31" s="699"/>
      <c r="DN31" s="699"/>
      <c r="DO31" s="699"/>
      <c r="DP31" s="699"/>
      <c r="DQ31" s="699"/>
      <c r="DR31" s="699"/>
      <c r="DS31" s="699"/>
      <c r="DT31" s="699"/>
      <c r="DU31" s="699"/>
      <c r="DV31" s="700"/>
      <c r="DW31" s="683">
        <v>0.5</v>
      </c>
      <c r="DX31" s="701"/>
      <c r="DY31" s="701"/>
      <c r="DZ31" s="701"/>
      <c r="EA31" s="701"/>
      <c r="EB31" s="701"/>
      <c r="EC31" s="722"/>
    </row>
    <row r="32" spans="2:133" ht="11.25" customHeight="1" x14ac:dyDescent="0.15">
      <c r="B32" s="771" t="s">
        <v>314</v>
      </c>
      <c r="C32" s="772"/>
      <c r="D32" s="772"/>
      <c r="E32" s="772"/>
      <c r="F32" s="772"/>
      <c r="G32" s="772"/>
      <c r="H32" s="772"/>
      <c r="I32" s="772"/>
      <c r="J32" s="772"/>
      <c r="K32" s="772"/>
      <c r="L32" s="772"/>
      <c r="M32" s="772"/>
      <c r="N32" s="772"/>
      <c r="O32" s="772"/>
      <c r="P32" s="772"/>
      <c r="Q32" s="773"/>
      <c r="R32" s="680" t="s">
        <v>239</v>
      </c>
      <c r="S32" s="681"/>
      <c r="T32" s="681"/>
      <c r="U32" s="681"/>
      <c r="V32" s="681"/>
      <c r="W32" s="681"/>
      <c r="X32" s="681"/>
      <c r="Y32" s="682"/>
      <c r="Z32" s="713" t="s">
        <v>239</v>
      </c>
      <c r="AA32" s="713"/>
      <c r="AB32" s="713"/>
      <c r="AC32" s="713"/>
      <c r="AD32" s="714" t="s">
        <v>233</v>
      </c>
      <c r="AE32" s="714"/>
      <c r="AF32" s="714"/>
      <c r="AG32" s="714"/>
      <c r="AH32" s="714"/>
      <c r="AI32" s="714"/>
      <c r="AJ32" s="714"/>
      <c r="AK32" s="714"/>
      <c r="AL32" s="683" t="s">
        <v>239</v>
      </c>
      <c r="AM32" s="684"/>
      <c r="AN32" s="684"/>
      <c r="AO32" s="715"/>
      <c r="AP32" s="758"/>
      <c r="AQ32" s="759"/>
      <c r="AR32" s="759"/>
      <c r="AS32" s="759"/>
      <c r="AT32" s="763"/>
      <c r="AU32" s="230" t="s">
        <v>315</v>
      </c>
      <c r="AV32" s="230"/>
      <c r="AW32" s="230"/>
      <c r="AX32" s="677" t="s">
        <v>316</v>
      </c>
      <c r="AY32" s="678"/>
      <c r="AZ32" s="678"/>
      <c r="BA32" s="678"/>
      <c r="BB32" s="678"/>
      <c r="BC32" s="678"/>
      <c r="BD32" s="678"/>
      <c r="BE32" s="678"/>
      <c r="BF32" s="679"/>
      <c r="BG32" s="753">
        <v>98.8</v>
      </c>
      <c r="BH32" s="699"/>
      <c r="BI32" s="699"/>
      <c r="BJ32" s="699"/>
      <c r="BK32" s="699"/>
      <c r="BL32" s="699"/>
      <c r="BM32" s="684">
        <v>96.5</v>
      </c>
      <c r="BN32" s="745"/>
      <c r="BO32" s="745"/>
      <c r="BP32" s="745"/>
      <c r="BQ32" s="726"/>
      <c r="BR32" s="753">
        <v>99.3</v>
      </c>
      <c r="BS32" s="699"/>
      <c r="BT32" s="699"/>
      <c r="BU32" s="699"/>
      <c r="BV32" s="699"/>
      <c r="BW32" s="699"/>
      <c r="BX32" s="684">
        <v>97.1</v>
      </c>
      <c r="BY32" s="745"/>
      <c r="BZ32" s="745"/>
      <c r="CA32" s="745"/>
      <c r="CB32" s="726"/>
      <c r="CD32" s="769"/>
      <c r="CE32" s="770"/>
      <c r="CF32" s="719" t="s">
        <v>317</v>
      </c>
      <c r="CG32" s="720"/>
      <c r="CH32" s="720"/>
      <c r="CI32" s="720"/>
      <c r="CJ32" s="720"/>
      <c r="CK32" s="720"/>
      <c r="CL32" s="720"/>
      <c r="CM32" s="720"/>
      <c r="CN32" s="720"/>
      <c r="CO32" s="720"/>
      <c r="CP32" s="720"/>
      <c r="CQ32" s="721"/>
      <c r="CR32" s="680" t="s">
        <v>239</v>
      </c>
      <c r="CS32" s="681"/>
      <c r="CT32" s="681"/>
      <c r="CU32" s="681"/>
      <c r="CV32" s="681"/>
      <c r="CW32" s="681"/>
      <c r="CX32" s="681"/>
      <c r="CY32" s="682"/>
      <c r="CZ32" s="683" t="s">
        <v>239</v>
      </c>
      <c r="DA32" s="701"/>
      <c r="DB32" s="701"/>
      <c r="DC32" s="702"/>
      <c r="DD32" s="686" t="s">
        <v>233</v>
      </c>
      <c r="DE32" s="681"/>
      <c r="DF32" s="681"/>
      <c r="DG32" s="681"/>
      <c r="DH32" s="681"/>
      <c r="DI32" s="681"/>
      <c r="DJ32" s="681"/>
      <c r="DK32" s="682"/>
      <c r="DL32" s="686" t="s">
        <v>233</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261310</v>
      </c>
      <c r="S33" s="681"/>
      <c r="T33" s="681"/>
      <c r="U33" s="681"/>
      <c r="V33" s="681"/>
      <c r="W33" s="681"/>
      <c r="X33" s="681"/>
      <c r="Y33" s="682"/>
      <c r="Z33" s="713">
        <v>5.3</v>
      </c>
      <c r="AA33" s="713"/>
      <c r="AB33" s="713"/>
      <c r="AC33" s="713"/>
      <c r="AD33" s="714" t="s">
        <v>233</v>
      </c>
      <c r="AE33" s="714"/>
      <c r="AF33" s="714"/>
      <c r="AG33" s="714"/>
      <c r="AH33" s="714"/>
      <c r="AI33" s="714"/>
      <c r="AJ33" s="714"/>
      <c r="AK33" s="714"/>
      <c r="AL33" s="683" t="s">
        <v>233</v>
      </c>
      <c r="AM33" s="684"/>
      <c r="AN33" s="684"/>
      <c r="AO33" s="715"/>
      <c r="AP33" s="760"/>
      <c r="AQ33" s="761"/>
      <c r="AR33" s="761"/>
      <c r="AS33" s="761"/>
      <c r="AT33" s="764"/>
      <c r="AU33" s="232"/>
      <c r="AV33" s="232"/>
      <c r="AW33" s="232"/>
      <c r="AX33" s="661" t="s">
        <v>319</v>
      </c>
      <c r="AY33" s="662"/>
      <c r="AZ33" s="662"/>
      <c r="BA33" s="662"/>
      <c r="BB33" s="662"/>
      <c r="BC33" s="662"/>
      <c r="BD33" s="662"/>
      <c r="BE33" s="662"/>
      <c r="BF33" s="663"/>
      <c r="BG33" s="744">
        <v>95.3</v>
      </c>
      <c r="BH33" s="665"/>
      <c r="BI33" s="665"/>
      <c r="BJ33" s="665"/>
      <c r="BK33" s="665"/>
      <c r="BL33" s="665"/>
      <c r="BM33" s="707">
        <v>92.1</v>
      </c>
      <c r="BN33" s="665"/>
      <c r="BO33" s="665"/>
      <c r="BP33" s="665"/>
      <c r="BQ33" s="709"/>
      <c r="BR33" s="744">
        <v>99.7</v>
      </c>
      <c r="BS33" s="665"/>
      <c r="BT33" s="665"/>
      <c r="BU33" s="665"/>
      <c r="BV33" s="665"/>
      <c r="BW33" s="665"/>
      <c r="BX33" s="707">
        <v>95.6</v>
      </c>
      <c r="BY33" s="665"/>
      <c r="BZ33" s="665"/>
      <c r="CA33" s="665"/>
      <c r="CB33" s="709"/>
      <c r="CD33" s="719" t="s">
        <v>320</v>
      </c>
      <c r="CE33" s="720"/>
      <c r="CF33" s="720"/>
      <c r="CG33" s="720"/>
      <c r="CH33" s="720"/>
      <c r="CI33" s="720"/>
      <c r="CJ33" s="720"/>
      <c r="CK33" s="720"/>
      <c r="CL33" s="720"/>
      <c r="CM33" s="720"/>
      <c r="CN33" s="720"/>
      <c r="CO33" s="720"/>
      <c r="CP33" s="720"/>
      <c r="CQ33" s="721"/>
      <c r="CR33" s="680">
        <v>2635704</v>
      </c>
      <c r="CS33" s="699"/>
      <c r="CT33" s="699"/>
      <c r="CU33" s="699"/>
      <c r="CV33" s="699"/>
      <c r="CW33" s="699"/>
      <c r="CX33" s="699"/>
      <c r="CY33" s="700"/>
      <c r="CZ33" s="683">
        <v>55.4</v>
      </c>
      <c r="DA33" s="701"/>
      <c r="DB33" s="701"/>
      <c r="DC33" s="702"/>
      <c r="DD33" s="686">
        <v>1443154</v>
      </c>
      <c r="DE33" s="699"/>
      <c r="DF33" s="699"/>
      <c r="DG33" s="699"/>
      <c r="DH33" s="699"/>
      <c r="DI33" s="699"/>
      <c r="DJ33" s="699"/>
      <c r="DK33" s="700"/>
      <c r="DL33" s="686">
        <v>961366</v>
      </c>
      <c r="DM33" s="699"/>
      <c r="DN33" s="699"/>
      <c r="DO33" s="699"/>
      <c r="DP33" s="699"/>
      <c r="DQ33" s="699"/>
      <c r="DR33" s="699"/>
      <c r="DS33" s="699"/>
      <c r="DT33" s="699"/>
      <c r="DU33" s="699"/>
      <c r="DV33" s="700"/>
      <c r="DW33" s="683">
        <v>38.6</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21084</v>
      </c>
      <c r="S34" s="681"/>
      <c r="T34" s="681"/>
      <c r="U34" s="681"/>
      <c r="V34" s="681"/>
      <c r="W34" s="681"/>
      <c r="X34" s="681"/>
      <c r="Y34" s="682"/>
      <c r="Z34" s="713">
        <v>0.4</v>
      </c>
      <c r="AA34" s="713"/>
      <c r="AB34" s="713"/>
      <c r="AC34" s="713"/>
      <c r="AD34" s="714">
        <v>8038</v>
      </c>
      <c r="AE34" s="714"/>
      <c r="AF34" s="714"/>
      <c r="AG34" s="714"/>
      <c r="AH34" s="714"/>
      <c r="AI34" s="714"/>
      <c r="AJ34" s="714"/>
      <c r="AK34" s="714"/>
      <c r="AL34" s="683">
        <v>0.3</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544187</v>
      </c>
      <c r="CS34" s="681"/>
      <c r="CT34" s="681"/>
      <c r="CU34" s="681"/>
      <c r="CV34" s="681"/>
      <c r="CW34" s="681"/>
      <c r="CX34" s="681"/>
      <c r="CY34" s="682"/>
      <c r="CZ34" s="683">
        <v>11.4</v>
      </c>
      <c r="DA34" s="701"/>
      <c r="DB34" s="701"/>
      <c r="DC34" s="702"/>
      <c r="DD34" s="686">
        <v>386852</v>
      </c>
      <c r="DE34" s="681"/>
      <c r="DF34" s="681"/>
      <c r="DG34" s="681"/>
      <c r="DH34" s="681"/>
      <c r="DI34" s="681"/>
      <c r="DJ34" s="681"/>
      <c r="DK34" s="682"/>
      <c r="DL34" s="686">
        <v>269451</v>
      </c>
      <c r="DM34" s="681"/>
      <c r="DN34" s="681"/>
      <c r="DO34" s="681"/>
      <c r="DP34" s="681"/>
      <c r="DQ34" s="681"/>
      <c r="DR34" s="681"/>
      <c r="DS34" s="681"/>
      <c r="DT34" s="681"/>
      <c r="DU34" s="681"/>
      <c r="DV34" s="682"/>
      <c r="DW34" s="683">
        <v>10.8</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32655</v>
      </c>
      <c r="S35" s="681"/>
      <c r="T35" s="681"/>
      <c r="U35" s="681"/>
      <c r="V35" s="681"/>
      <c r="W35" s="681"/>
      <c r="X35" s="681"/>
      <c r="Y35" s="682"/>
      <c r="Z35" s="713">
        <v>0.7</v>
      </c>
      <c r="AA35" s="713"/>
      <c r="AB35" s="713"/>
      <c r="AC35" s="713"/>
      <c r="AD35" s="714" t="s">
        <v>239</v>
      </c>
      <c r="AE35" s="714"/>
      <c r="AF35" s="714"/>
      <c r="AG35" s="714"/>
      <c r="AH35" s="714"/>
      <c r="AI35" s="714"/>
      <c r="AJ35" s="714"/>
      <c r="AK35" s="714"/>
      <c r="AL35" s="683" t="s">
        <v>233</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50439</v>
      </c>
      <c r="CS35" s="699"/>
      <c r="CT35" s="699"/>
      <c r="CU35" s="699"/>
      <c r="CV35" s="699"/>
      <c r="CW35" s="699"/>
      <c r="CX35" s="699"/>
      <c r="CY35" s="700"/>
      <c r="CZ35" s="683">
        <v>1.1000000000000001</v>
      </c>
      <c r="DA35" s="701"/>
      <c r="DB35" s="701"/>
      <c r="DC35" s="702"/>
      <c r="DD35" s="686">
        <v>39654</v>
      </c>
      <c r="DE35" s="699"/>
      <c r="DF35" s="699"/>
      <c r="DG35" s="699"/>
      <c r="DH35" s="699"/>
      <c r="DI35" s="699"/>
      <c r="DJ35" s="699"/>
      <c r="DK35" s="700"/>
      <c r="DL35" s="686">
        <v>120</v>
      </c>
      <c r="DM35" s="699"/>
      <c r="DN35" s="699"/>
      <c r="DO35" s="699"/>
      <c r="DP35" s="699"/>
      <c r="DQ35" s="699"/>
      <c r="DR35" s="699"/>
      <c r="DS35" s="699"/>
      <c r="DT35" s="699"/>
      <c r="DU35" s="699"/>
      <c r="DV35" s="700"/>
      <c r="DW35" s="683">
        <v>0</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152536</v>
      </c>
      <c r="S36" s="681"/>
      <c r="T36" s="681"/>
      <c r="U36" s="681"/>
      <c r="V36" s="681"/>
      <c r="W36" s="681"/>
      <c r="X36" s="681"/>
      <c r="Y36" s="682"/>
      <c r="Z36" s="713">
        <v>3.1</v>
      </c>
      <c r="AA36" s="713"/>
      <c r="AB36" s="713"/>
      <c r="AC36" s="713"/>
      <c r="AD36" s="714" t="s">
        <v>239</v>
      </c>
      <c r="AE36" s="714"/>
      <c r="AF36" s="714"/>
      <c r="AG36" s="714"/>
      <c r="AH36" s="714"/>
      <c r="AI36" s="714"/>
      <c r="AJ36" s="714"/>
      <c r="AK36" s="714"/>
      <c r="AL36" s="683" t="s">
        <v>239</v>
      </c>
      <c r="AM36" s="684"/>
      <c r="AN36" s="684"/>
      <c r="AO36" s="715"/>
      <c r="AP36" s="235"/>
      <c r="AQ36" s="732" t="s">
        <v>328</v>
      </c>
      <c r="AR36" s="733"/>
      <c r="AS36" s="733"/>
      <c r="AT36" s="733"/>
      <c r="AU36" s="733"/>
      <c r="AV36" s="733"/>
      <c r="AW36" s="733"/>
      <c r="AX36" s="733"/>
      <c r="AY36" s="734"/>
      <c r="AZ36" s="735">
        <v>418516</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11835</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1478309</v>
      </c>
      <c r="CS36" s="681"/>
      <c r="CT36" s="681"/>
      <c r="CU36" s="681"/>
      <c r="CV36" s="681"/>
      <c r="CW36" s="681"/>
      <c r="CX36" s="681"/>
      <c r="CY36" s="682"/>
      <c r="CZ36" s="683">
        <v>31.1</v>
      </c>
      <c r="DA36" s="701"/>
      <c r="DB36" s="701"/>
      <c r="DC36" s="702"/>
      <c r="DD36" s="686">
        <v>539806</v>
      </c>
      <c r="DE36" s="681"/>
      <c r="DF36" s="681"/>
      <c r="DG36" s="681"/>
      <c r="DH36" s="681"/>
      <c r="DI36" s="681"/>
      <c r="DJ36" s="681"/>
      <c r="DK36" s="682"/>
      <c r="DL36" s="686">
        <v>344872</v>
      </c>
      <c r="DM36" s="681"/>
      <c r="DN36" s="681"/>
      <c r="DO36" s="681"/>
      <c r="DP36" s="681"/>
      <c r="DQ36" s="681"/>
      <c r="DR36" s="681"/>
      <c r="DS36" s="681"/>
      <c r="DT36" s="681"/>
      <c r="DU36" s="681"/>
      <c r="DV36" s="682"/>
      <c r="DW36" s="683">
        <v>13.8</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86870</v>
      </c>
      <c r="S37" s="681"/>
      <c r="T37" s="681"/>
      <c r="U37" s="681"/>
      <c r="V37" s="681"/>
      <c r="W37" s="681"/>
      <c r="X37" s="681"/>
      <c r="Y37" s="682"/>
      <c r="Z37" s="713">
        <v>1.7</v>
      </c>
      <c r="AA37" s="713"/>
      <c r="AB37" s="713"/>
      <c r="AC37" s="713"/>
      <c r="AD37" s="714" t="s">
        <v>233</v>
      </c>
      <c r="AE37" s="714"/>
      <c r="AF37" s="714"/>
      <c r="AG37" s="714"/>
      <c r="AH37" s="714"/>
      <c r="AI37" s="714"/>
      <c r="AJ37" s="714"/>
      <c r="AK37" s="714"/>
      <c r="AL37" s="683" t="s">
        <v>233</v>
      </c>
      <c r="AM37" s="684"/>
      <c r="AN37" s="684"/>
      <c r="AO37" s="715"/>
      <c r="AQ37" s="723" t="s">
        <v>332</v>
      </c>
      <c r="AR37" s="724"/>
      <c r="AS37" s="724"/>
      <c r="AT37" s="724"/>
      <c r="AU37" s="724"/>
      <c r="AV37" s="724"/>
      <c r="AW37" s="724"/>
      <c r="AX37" s="724"/>
      <c r="AY37" s="725"/>
      <c r="AZ37" s="680">
        <v>148876</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10172</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753933</v>
      </c>
      <c r="CS37" s="699"/>
      <c r="CT37" s="699"/>
      <c r="CU37" s="699"/>
      <c r="CV37" s="699"/>
      <c r="CW37" s="699"/>
      <c r="CX37" s="699"/>
      <c r="CY37" s="700"/>
      <c r="CZ37" s="683">
        <v>15.9</v>
      </c>
      <c r="DA37" s="701"/>
      <c r="DB37" s="701"/>
      <c r="DC37" s="702"/>
      <c r="DD37" s="686">
        <v>265586</v>
      </c>
      <c r="DE37" s="699"/>
      <c r="DF37" s="699"/>
      <c r="DG37" s="699"/>
      <c r="DH37" s="699"/>
      <c r="DI37" s="699"/>
      <c r="DJ37" s="699"/>
      <c r="DK37" s="700"/>
      <c r="DL37" s="686">
        <v>237765</v>
      </c>
      <c r="DM37" s="699"/>
      <c r="DN37" s="699"/>
      <c r="DO37" s="699"/>
      <c r="DP37" s="699"/>
      <c r="DQ37" s="699"/>
      <c r="DR37" s="699"/>
      <c r="DS37" s="699"/>
      <c r="DT37" s="699"/>
      <c r="DU37" s="699"/>
      <c r="DV37" s="700"/>
      <c r="DW37" s="683">
        <v>9.5</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130700</v>
      </c>
      <c r="S38" s="681"/>
      <c r="T38" s="681"/>
      <c r="U38" s="681"/>
      <c r="V38" s="681"/>
      <c r="W38" s="681"/>
      <c r="X38" s="681"/>
      <c r="Y38" s="682"/>
      <c r="Z38" s="713">
        <v>2.6</v>
      </c>
      <c r="AA38" s="713"/>
      <c r="AB38" s="713"/>
      <c r="AC38" s="713"/>
      <c r="AD38" s="714">
        <v>2074</v>
      </c>
      <c r="AE38" s="714"/>
      <c r="AF38" s="714"/>
      <c r="AG38" s="714"/>
      <c r="AH38" s="714"/>
      <c r="AI38" s="714"/>
      <c r="AJ38" s="714"/>
      <c r="AK38" s="714"/>
      <c r="AL38" s="683">
        <v>0.1</v>
      </c>
      <c r="AM38" s="684"/>
      <c r="AN38" s="684"/>
      <c r="AO38" s="715"/>
      <c r="AQ38" s="723" t="s">
        <v>336</v>
      </c>
      <c r="AR38" s="724"/>
      <c r="AS38" s="724"/>
      <c r="AT38" s="724"/>
      <c r="AU38" s="724"/>
      <c r="AV38" s="724"/>
      <c r="AW38" s="724"/>
      <c r="AX38" s="724"/>
      <c r="AY38" s="725"/>
      <c r="AZ38" s="680">
        <v>29537</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531</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412353</v>
      </c>
      <c r="CS38" s="681"/>
      <c r="CT38" s="681"/>
      <c r="CU38" s="681"/>
      <c r="CV38" s="681"/>
      <c r="CW38" s="681"/>
      <c r="CX38" s="681"/>
      <c r="CY38" s="682"/>
      <c r="CZ38" s="683">
        <v>8.6999999999999993</v>
      </c>
      <c r="DA38" s="701"/>
      <c r="DB38" s="701"/>
      <c r="DC38" s="702"/>
      <c r="DD38" s="686">
        <v>386358</v>
      </c>
      <c r="DE38" s="681"/>
      <c r="DF38" s="681"/>
      <c r="DG38" s="681"/>
      <c r="DH38" s="681"/>
      <c r="DI38" s="681"/>
      <c r="DJ38" s="681"/>
      <c r="DK38" s="682"/>
      <c r="DL38" s="686">
        <v>346923</v>
      </c>
      <c r="DM38" s="681"/>
      <c r="DN38" s="681"/>
      <c r="DO38" s="681"/>
      <c r="DP38" s="681"/>
      <c r="DQ38" s="681"/>
      <c r="DR38" s="681"/>
      <c r="DS38" s="681"/>
      <c r="DT38" s="681"/>
      <c r="DU38" s="681"/>
      <c r="DV38" s="682"/>
      <c r="DW38" s="683">
        <v>13.9</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725800</v>
      </c>
      <c r="S39" s="681"/>
      <c r="T39" s="681"/>
      <c r="U39" s="681"/>
      <c r="V39" s="681"/>
      <c r="W39" s="681"/>
      <c r="X39" s="681"/>
      <c r="Y39" s="682"/>
      <c r="Z39" s="713">
        <v>14.6</v>
      </c>
      <c r="AA39" s="713"/>
      <c r="AB39" s="713"/>
      <c r="AC39" s="713"/>
      <c r="AD39" s="714" t="s">
        <v>233</v>
      </c>
      <c r="AE39" s="714"/>
      <c r="AF39" s="714"/>
      <c r="AG39" s="714"/>
      <c r="AH39" s="714"/>
      <c r="AI39" s="714"/>
      <c r="AJ39" s="714"/>
      <c r="AK39" s="714"/>
      <c r="AL39" s="683" t="s">
        <v>239</v>
      </c>
      <c r="AM39" s="684"/>
      <c r="AN39" s="684"/>
      <c r="AO39" s="715"/>
      <c r="AQ39" s="723" t="s">
        <v>340</v>
      </c>
      <c r="AR39" s="724"/>
      <c r="AS39" s="724"/>
      <c r="AT39" s="724"/>
      <c r="AU39" s="724"/>
      <c r="AV39" s="724"/>
      <c r="AW39" s="724"/>
      <c r="AX39" s="724"/>
      <c r="AY39" s="725"/>
      <c r="AZ39" s="680">
        <v>14800</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826</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116916</v>
      </c>
      <c r="CS39" s="699"/>
      <c r="CT39" s="699"/>
      <c r="CU39" s="699"/>
      <c r="CV39" s="699"/>
      <c r="CW39" s="699"/>
      <c r="CX39" s="699"/>
      <c r="CY39" s="700"/>
      <c r="CZ39" s="683">
        <v>2.5</v>
      </c>
      <c r="DA39" s="701"/>
      <c r="DB39" s="701"/>
      <c r="DC39" s="702"/>
      <c r="DD39" s="686">
        <v>87484</v>
      </c>
      <c r="DE39" s="699"/>
      <c r="DF39" s="699"/>
      <c r="DG39" s="699"/>
      <c r="DH39" s="699"/>
      <c r="DI39" s="699"/>
      <c r="DJ39" s="699"/>
      <c r="DK39" s="700"/>
      <c r="DL39" s="686" t="s">
        <v>239</v>
      </c>
      <c r="DM39" s="699"/>
      <c r="DN39" s="699"/>
      <c r="DO39" s="699"/>
      <c r="DP39" s="699"/>
      <c r="DQ39" s="699"/>
      <c r="DR39" s="699"/>
      <c r="DS39" s="699"/>
      <c r="DT39" s="699"/>
      <c r="DU39" s="699"/>
      <c r="DV39" s="700"/>
      <c r="DW39" s="683" t="s">
        <v>233</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t="s">
        <v>239</v>
      </c>
      <c r="S40" s="681"/>
      <c r="T40" s="681"/>
      <c r="U40" s="681"/>
      <c r="V40" s="681"/>
      <c r="W40" s="681"/>
      <c r="X40" s="681"/>
      <c r="Y40" s="682"/>
      <c r="Z40" s="713" t="s">
        <v>233</v>
      </c>
      <c r="AA40" s="713"/>
      <c r="AB40" s="713"/>
      <c r="AC40" s="713"/>
      <c r="AD40" s="714" t="s">
        <v>239</v>
      </c>
      <c r="AE40" s="714"/>
      <c r="AF40" s="714"/>
      <c r="AG40" s="714"/>
      <c r="AH40" s="714"/>
      <c r="AI40" s="714"/>
      <c r="AJ40" s="714"/>
      <c r="AK40" s="714"/>
      <c r="AL40" s="683" t="s">
        <v>233</v>
      </c>
      <c r="AM40" s="684"/>
      <c r="AN40" s="684"/>
      <c r="AO40" s="715"/>
      <c r="AQ40" s="723" t="s">
        <v>344</v>
      </c>
      <c r="AR40" s="724"/>
      <c r="AS40" s="724"/>
      <c r="AT40" s="724"/>
      <c r="AU40" s="724"/>
      <c r="AV40" s="724"/>
      <c r="AW40" s="724"/>
      <c r="AX40" s="724"/>
      <c r="AY40" s="725"/>
      <c r="AZ40" s="680">
        <v>794</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101</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v>33500</v>
      </c>
      <c r="CS40" s="681"/>
      <c r="CT40" s="681"/>
      <c r="CU40" s="681"/>
      <c r="CV40" s="681"/>
      <c r="CW40" s="681"/>
      <c r="CX40" s="681"/>
      <c r="CY40" s="682"/>
      <c r="CZ40" s="683">
        <v>0.7</v>
      </c>
      <c r="DA40" s="701"/>
      <c r="DB40" s="701"/>
      <c r="DC40" s="702"/>
      <c r="DD40" s="686">
        <v>3000</v>
      </c>
      <c r="DE40" s="681"/>
      <c r="DF40" s="681"/>
      <c r="DG40" s="681"/>
      <c r="DH40" s="681"/>
      <c r="DI40" s="681"/>
      <c r="DJ40" s="681"/>
      <c r="DK40" s="682"/>
      <c r="DL40" s="686" t="s">
        <v>239</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v>18000</v>
      </c>
      <c r="S41" s="681"/>
      <c r="T41" s="681"/>
      <c r="U41" s="681"/>
      <c r="V41" s="681"/>
      <c r="W41" s="681"/>
      <c r="X41" s="681"/>
      <c r="Y41" s="682"/>
      <c r="Z41" s="713">
        <v>0.4</v>
      </c>
      <c r="AA41" s="713"/>
      <c r="AB41" s="713"/>
      <c r="AC41" s="713"/>
      <c r="AD41" s="714" t="s">
        <v>233</v>
      </c>
      <c r="AE41" s="714"/>
      <c r="AF41" s="714"/>
      <c r="AG41" s="714"/>
      <c r="AH41" s="714"/>
      <c r="AI41" s="714"/>
      <c r="AJ41" s="714"/>
      <c r="AK41" s="714"/>
      <c r="AL41" s="683" t="s">
        <v>239</v>
      </c>
      <c r="AM41" s="684"/>
      <c r="AN41" s="684"/>
      <c r="AO41" s="715"/>
      <c r="AQ41" s="723" t="s">
        <v>349</v>
      </c>
      <c r="AR41" s="724"/>
      <c r="AS41" s="724"/>
      <c r="AT41" s="724"/>
      <c r="AU41" s="724"/>
      <c r="AV41" s="724"/>
      <c r="AW41" s="724"/>
      <c r="AX41" s="724"/>
      <c r="AY41" s="725"/>
      <c r="AZ41" s="680">
        <v>30251</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4</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239</v>
      </c>
      <c r="CS41" s="699"/>
      <c r="CT41" s="699"/>
      <c r="CU41" s="699"/>
      <c r="CV41" s="699"/>
      <c r="CW41" s="699"/>
      <c r="CX41" s="699"/>
      <c r="CY41" s="700"/>
      <c r="CZ41" s="683" t="s">
        <v>239</v>
      </c>
      <c r="DA41" s="701"/>
      <c r="DB41" s="701"/>
      <c r="DC41" s="702"/>
      <c r="DD41" s="686" t="s">
        <v>239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t="s">
        <v>239</v>
      </c>
      <c r="S42" s="681"/>
      <c r="T42" s="681"/>
      <c r="U42" s="681"/>
      <c r="V42" s="681"/>
      <c r="W42" s="681"/>
      <c r="X42" s="681"/>
      <c r="Y42" s="682"/>
      <c r="Z42" s="713" t="s">
        <v>239</v>
      </c>
      <c r="AA42" s="713"/>
      <c r="AB42" s="713"/>
      <c r="AC42" s="713"/>
      <c r="AD42" s="714" t="s">
        <v>239</v>
      </c>
      <c r="AE42" s="714"/>
      <c r="AF42" s="714"/>
      <c r="AG42" s="714"/>
      <c r="AH42" s="714"/>
      <c r="AI42" s="714"/>
      <c r="AJ42" s="714"/>
      <c r="AK42" s="714"/>
      <c r="AL42" s="683" t="s">
        <v>233</v>
      </c>
      <c r="AM42" s="684"/>
      <c r="AN42" s="684"/>
      <c r="AO42" s="715"/>
      <c r="AQ42" s="716" t="s">
        <v>353</v>
      </c>
      <c r="AR42" s="717"/>
      <c r="AS42" s="717"/>
      <c r="AT42" s="717"/>
      <c r="AU42" s="717"/>
      <c r="AV42" s="717"/>
      <c r="AW42" s="717"/>
      <c r="AX42" s="717"/>
      <c r="AY42" s="718"/>
      <c r="AZ42" s="664">
        <v>194258</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277</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658317</v>
      </c>
      <c r="CS42" s="681"/>
      <c r="CT42" s="681"/>
      <c r="CU42" s="681"/>
      <c r="CV42" s="681"/>
      <c r="CW42" s="681"/>
      <c r="CX42" s="681"/>
      <c r="CY42" s="682"/>
      <c r="CZ42" s="683">
        <v>13.8</v>
      </c>
      <c r="DA42" s="684"/>
      <c r="DB42" s="684"/>
      <c r="DC42" s="685"/>
      <c r="DD42" s="686">
        <v>228232</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4967158</v>
      </c>
      <c r="S43" s="703"/>
      <c r="T43" s="703"/>
      <c r="U43" s="703"/>
      <c r="V43" s="703"/>
      <c r="W43" s="703"/>
      <c r="X43" s="703"/>
      <c r="Y43" s="704"/>
      <c r="Z43" s="705">
        <v>100</v>
      </c>
      <c r="AA43" s="705"/>
      <c r="AB43" s="705"/>
      <c r="AC43" s="705"/>
      <c r="AD43" s="706">
        <v>2474503</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6387</v>
      </c>
      <c r="CS43" s="699"/>
      <c r="CT43" s="699"/>
      <c r="CU43" s="699"/>
      <c r="CV43" s="699"/>
      <c r="CW43" s="699"/>
      <c r="CX43" s="699"/>
      <c r="CY43" s="700"/>
      <c r="CZ43" s="683">
        <v>0.1</v>
      </c>
      <c r="DA43" s="701"/>
      <c r="DB43" s="701"/>
      <c r="DC43" s="702"/>
      <c r="DD43" s="686">
        <v>6387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629051</v>
      </c>
      <c r="CS44" s="681"/>
      <c r="CT44" s="681"/>
      <c r="CU44" s="681"/>
      <c r="CV44" s="681"/>
      <c r="CW44" s="681"/>
      <c r="CX44" s="681"/>
      <c r="CY44" s="682"/>
      <c r="CZ44" s="683">
        <v>13.2</v>
      </c>
      <c r="DA44" s="684"/>
      <c r="DB44" s="684"/>
      <c r="DC44" s="685"/>
      <c r="DD44" s="686">
        <v>209507</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338033</v>
      </c>
      <c r="CS45" s="699"/>
      <c r="CT45" s="699"/>
      <c r="CU45" s="699"/>
      <c r="CV45" s="699"/>
      <c r="CW45" s="699"/>
      <c r="CX45" s="699"/>
      <c r="CY45" s="700"/>
      <c r="CZ45" s="683">
        <v>7.1</v>
      </c>
      <c r="DA45" s="701"/>
      <c r="DB45" s="701"/>
      <c r="DC45" s="702"/>
      <c r="DD45" s="686">
        <v>42653</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291018</v>
      </c>
      <c r="CS46" s="681"/>
      <c r="CT46" s="681"/>
      <c r="CU46" s="681"/>
      <c r="CV46" s="681"/>
      <c r="CW46" s="681"/>
      <c r="CX46" s="681"/>
      <c r="CY46" s="682"/>
      <c r="CZ46" s="683">
        <v>6.1</v>
      </c>
      <c r="DA46" s="684"/>
      <c r="DB46" s="684"/>
      <c r="DC46" s="685"/>
      <c r="DD46" s="686">
        <v>166854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29266</v>
      </c>
      <c r="CS47" s="699"/>
      <c r="CT47" s="699"/>
      <c r="CU47" s="699"/>
      <c r="CV47" s="699"/>
      <c r="CW47" s="699"/>
      <c r="CX47" s="699"/>
      <c r="CY47" s="700"/>
      <c r="CZ47" s="683">
        <v>0.6</v>
      </c>
      <c r="DA47" s="701"/>
      <c r="DB47" s="701"/>
      <c r="DC47" s="702"/>
      <c r="DD47" s="686">
        <v>18725</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239</v>
      </c>
      <c r="CS48" s="681"/>
      <c r="CT48" s="681"/>
      <c r="CU48" s="681"/>
      <c r="CV48" s="681"/>
      <c r="CW48" s="681"/>
      <c r="CX48" s="681"/>
      <c r="CY48" s="682"/>
      <c r="CZ48" s="683" t="s">
        <v>239</v>
      </c>
      <c r="DA48" s="684"/>
      <c r="DB48" s="684"/>
      <c r="DC48" s="685"/>
      <c r="DD48" s="686" t="s">
        <v>233</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4756249</v>
      </c>
      <c r="CS49" s="665"/>
      <c r="CT49" s="665"/>
      <c r="CU49" s="665"/>
      <c r="CV49" s="665"/>
      <c r="CW49" s="665"/>
      <c r="CX49" s="665"/>
      <c r="CY49" s="666"/>
      <c r="CZ49" s="667">
        <v>100</v>
      </c>
      <c r="DA49" s="668"/>
      <c r="DB49" s="668"/>
      <c r="DC49" s="669"/>
      <c r="DD49" s="670">
        <v>2911783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jjRL0p3c2wroIE3xKlhFwMSNZukt7DqNofyquQzHULFyhRVUM9EYEuhdaEwCL/8vrJ+7e8WGHwPgoaMDPM0v9Q==" saltValue="vIXsJpzDW+sDvhcvcTzZB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4967</v>
      </c>
      <c r="R7" s="1200"/>
      <c r="S7" s="1200"/>
      <c r="T7" s="1200"/>
      <c r="U7" s="1200"/>
      <c r="V7" s="1200">
        <v>4756</v>
      </c>
      <c r="W7" s="1200"/>
      <c r="X7" s="1200"/>
      <c r="Y7" s="1200"/>
      <c r="Z7" s="1200"/>
      <c r="AA7" s="1200">
        <v>211</v>
      </c>
      <c r="AB7" s="1200"/>
      <c r="AC7" s="1200"/>
      <c r="AD7" s="1200"/>
      <c r="AE7" s="1201"/>
      <c r="AF7" s="1202">
        <v>129</v>
      </c>
      <c r="AG7" s="1203"/>
      <c r="AH7" s="1203"/>
      <c r="AI7" s="1203"/>
      <c r="AJ7" s="1204"/>
      <c r="AK7" s="1186">
        <v>6</v>
      </c>
      <c r="AL7" s="1187"/>
      <c r="AM7" s="1187"/>
      <c r="AN7" s="1187"/>
      <c r="AO7" s="1187"/>
      <c r="AP7" s="1187">
        <v>4174</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c r="BT7" s="1191"/>
      <c r="BU7" s="1191"/>
      <c r="BV7" s="1191"/>
      <c r="BW7" s="1191"/>
      <c r="BX7" s="1191"/>
      <c r="BY7" s="1191"/>
      <c r="BZ7" s="1191"/>
      <c r="CA7" s="1191"/>
      <c r="CB7" s="1191"/>
      <c r="CC7" s="1191"/>
      <c r="CD7" s="1191"/>
      <c r="CE7" s="1191"/>
      <c r="CF7" s="1191"/>
      <c r="CG7" s="1192"/>
      <c r="CH7" s="1183"/>
      <c r="CI7" s="1184"/>
      <c r="CJ7" s="1184"/>
      <c r="CK7" s="1184"/>
      <c r="CL7" s="1185"/>
      <c r="CM7" s="1183"/>
      <c r="CN7" s="1184"/>
      <c r="CO7" s="1184"/>
      <c r="CP7" s="1184"/>
      <c r="CQ7" s="1185"/>
      <c r="CR7" s="1183"/>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c r="BT8" s="1110"/>
      <c r="BU8" s="1110"/>
      <c r="BV8" s="1110"/>
      <c r="BW8" s="1110"/>
      <c r="BX8" s="1110"/>
      <c r="BY8" s="1110"/>
      <c r="BZ8" s="1110"/>
      <c r="CA8" s="1110"/>
      <c r="CB8" s="1110"/>
      <c r="CC8" s="1110"/>
      <c r="CD8" s="1110"/>
      <c r="CE8" s="1110"/>
      <c r="CF8" s="1110"/>
      <c r="CG8" s="1111"/>
      <c r="CH8" s="1084"/>
      <c r="CI8" s="1085"/>
      <c r="CJ8" s="1085"/>
      <c r="CK8" s="1085"/>
      <c r="CL8" s="1086"/>
      <c r="CM8" s="1084"/>
      <c r="CN8" s="1085"/>
      <c r="CO8" s="1085"/>
      <c r="CP8" s="1085"/>
      <c r="CQ8" s="1086"/>
      <c r="CR8" s="1084"/>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4967</v>
      </c>
      <c r="R23" s="1164"/>
      <c r="S23" s="1164"/>
      <c r="T23" s="1164"/>
      <c r="U23" s="1164"/>
      <c r="V23" s="1164">
        <v>4756</v>
      </c>
      <c r="W23" s="1164"/>
      <c r="X23" s="1164"/>
      <c r="Y23" s="1164"/>
      <c r="Z23" s="1164"/>
      <c r="AA23" s="1164">
        <v>211</v>
      </c>
      <c r="AB23" s="1164"/>
      <c r="AC23" s="1164"/>
      <c r="AD23" s="1164"/>
      <c r="AE23" s="1165"/>
      <c r="AF23" s="1166">
        <v>129</v>
      </c>
      <c r="AG23" s="1164"/>
      <c r="AH23" s="1164"/>
      <c r="AI23" s="1164"/>
      <c r="AJ23" s="1167"/>
      <c r="AK23" s="1168"/>
      <c r="AL23" s="1169"/>
      <c r="AM23" s="1169"/>
      <c r="AN23" s="1169"/>
      <c r="AO23" s="1169"/>
      <c r="AP23" s="1164">
        <v>4174</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351</v>
      </c>
      <c r="R28" s="1149"/>
      <c r="S28" s="1149"/>
      <c r="T28" s="1149"/>
      <c r="U28" s="1149"/>
      <c r="V28" s="1149">
        <v>339</v>
      </c>
      <c r="W28" s="1149"/>
      <c r="X28" s="1149"/>
      <c r="Y28" s="1149"/>
      <c r="Z28" s="1149"/>
      <c r="AA28" s="1149">
        <v>12</v>
      </c>
      <c r="AB28" s="1149"/>
      <c r="AC28" s="1149"/>
      <c r="AD28" s="1149"/>
      <c r="AE28" s="1150"/>
      <c r="AF28" s="1151">
        <v>12</v>
      </c>
      <c r="AG28" s="1149"/>
      <c r="AH28" s="1149"/>
      <c r="AI28" s="1149"/>
      <c r="AJ28" s="1152"/>
      <c r="AK28" s="1153">
        <v>22</v>
      </c>
      <c r="AL28" s="1141"/>
      <c r="AM28" s="1141"/>
      <c r="AN28" s="1141"/>
      <c r="AO28" s="1141"/>
      <c r="AP28" s="1141" t="s">
        <v>525</v>
      </c>
      <c r="AQ28" s="1141"/>
      <c r="AR28" s="1141"/>
      <c r="AS28" s="1141"/>
      <c r="AT28" s="1141"/>
      <c r="AU28" s="1141" t="s">
        <v>525</v>
      </c>
      <c r="AV28" s="1141"/>
      <c r="AW28" s="1141"/>
      <c r="AX28" s="1141"/>
      <c r="AY28" s="1141"/>
      <c r="AZ28" s="1142" t="s">
        <v>525</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80</v>
      </c>
      <c r="R29" s="1139"/>
      <c r="S29" s="1139"/>
      <c r="T29" s="1139"/>
      <c r="U29" s="1139"/>
      <c r="V29" s="1139">
        <v>77</v>
      </c>
      <c r="W29" s="1139"/>
      <c r="X29" s="1139"/>
      <c r="Y29" s="1139"/>
      <c r="Z29" s="1139"/>
      <c r="AA29" s="1139">
        <v>3</v>
      </c>
      <c r="AB29" s="1139"/>
      <c r="AC29" s="1139"/>
      <c r="AD29" s="1139"/>
      <c r="AE29" s="1140"/>
      <c r="AF29" s="1114">
        <v>3</v>
      </c>
      <c r="AG29" s="1115"/>
      <c r="AH29" s="1115"/>
      <c r="AI29" s="1115"/>
      <c r="AJ29" s="1116"/>
      <c r="AK29" s="1075">
        <v>25</v>
      </c>
      <c r="AL29" s="1066"/>
      <c r="AM29" s="1066"/>
      <c r="AN29" s="1066"/>
      <c r="AO29" s="1066"/>
      <c r="AP29" s="1066" t="s">
        <v>525</v>
      </c>
      <c r="AQ29" s="1066"/>
      <c r="AR29" s="1066"/>
      <c r="AS29" s="1066"/>
      <c r="AT29" s="1066"/>
      <c r="AU29" s="1066" t="s">
        <v>525</v>
      </c>
      <c r="AV29" s="1066"/>
      <c r="AW29" s="1066"/>
      <c r="AX29" s="1066"/>
      <c r="AY29" s="1066"/>
      <c r="AZ29" s="1137" t="s">
        <v>525</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30</v>
      </c>
      <c r="R30" s="1139"/>
      <c r="S30" s="1139"/>
      <c r="T30" s="1139"/>
      <c r="U30" s="1139"/>
      <c r="V30" s="1139">
        <v>28</v>
      </c>
      <c r="W30" s="1139"/>
      <c r="X30" s="1139"/>
      <c r="Y30" s="1139"/>
      <c r="Z30" s="1139"/>
      <c r="AA30" s="1139">
        <v>2</v>
      </c>
      <c r="AB30" s="1139"/>
      <c r="AC30" s="1139"/>
      <c r="AD30" s="1139"/>
      <c r="AE30" s="1140"/>
      <c r="AF30" s="1114">
        <v>2</v>
      </c>
      <c r="AG30" s="1115"/>
      <c r="AH30" s="1115"/>
      <c r="AI30" s="1115"/>
      <c r="AJ30" s="1116"/>
      <c r="AK30" s="1075">
        <v>15</v>
      </c>
      <c r="AL30" s="1066"/>
      <c r="AM30" s="1066"/>
      <c r="AN30" s="1066"/>
      <c r="AO30" s="1066"/>
      <c r="AP30" s="1066" t="s">
        <v>525</v>
      </c>
      <c r="AQ30" s="1066"/>
      <c r="AR30" s="1066"/>
      <c r="AS30" s="1066"/>
      <c r="AT30" s="1066"/>
      <c r="AU30" s="1066" t="s">
        <v>525</v>
      </c>
      <c r="AV30" s="1066"/>
      <c r="AW30" s="1066"/>
      <c r="AX30" s="1066"/>
      <c r="AY30" s="1066"/>
      <c r="AZ30" s="1137" t="s">
        <v>525</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169</v>
      </c>
      <c r="R31" s="1139"/>
      <c r="S31" s="1139"/>
      <c r="T31" s="1139"/>
      <c r="U31" s="1139"/>
      <c r="V31" s="1139">
        <v>163</v>
      </c>
      <c r="W31" s="1139"/>
      <c r="X31" s="1139"/>
      <c r="Y31" s="1139"/>
      <c r="Z31" s="1139"/>
      <c r="AA31" s="1139">
        <v>6</v>
      </c>
      <c r="AB31" s="1139"/>
      <c r="AC31" s="1139"/>
      <c r="AD31" s="1139"/>
      <c r="AE31" s="1140"/>
      <c r="AF31" s="1114">
        <v>6</v>
      </c>
      <c r="AG31" s="1115"/>
      <c r="AH31" s="1115"/>
      <c r="AI31" s="1115"/>
      <c r="AJ31" s="1116"/>
      <c r="AK31" s="1075">
        <v>30</v>
      </c>
      <c r="AL31" s="1066"/>
      <c r="AM31" s="1066"/>
      <c r="AN31" s="1066"/>
      <c r="AO31" s="1066"/>
      <c r="AP31" s="1066">
        <v>661</v>
      </c>
      <c r="AQ31" s="1066"/>
      <c r="AR31" s="1066"/>
      <c r="AS31" s="1066"/>
      <c r="AT31" s="1066"/>
      <c r="AU31" s="1066">
        <v>331</v>
      </c>
      <c r="AV31" s="1066"/>
      <c r="AW31" s="1066"/>
      <c r="AX31" s="1066"/>
      <c r="AY31" s="1066"/>
      <c r="AZ31" s="1137" t="s">
        <v>525</v>
      </c>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80</v>
      </c>
      <c r="R32" s="1139"/>
      <c r="S32" s="1139"/>
      <c r="T32" s="1139"/>
      <c r="U32" s="1139"/>
      <c r="V32" s="1139">
        <v>78</v>
      </c>
      <c r="W32" s="1139"/>
      <c r="X32" s="1139"/>
      <c r="Y32" s="1139"/>
      <c r="Z32" s="1139"/>
      <c r="AA32" s="1139">
        <v>2</v>
      </c>
      <c r="AB32" s="1139"/>
      <c r="AC32" s="1139"/>
      <c r="AD32" s="1139"/>
      <c r="AE32" s="1140"/>
      <c r="AF32" s="1114">
        <v>2</v>
      </c>
      <c r="AG32" s="1115"/>
      <c r="AH32" s="1115"/>
      <c r="AI32" s="1115"/>
      <c r="AJ32" s="1116"/>
      <c r="AK32" s="1075">
        <v>50</v>
      </c>
      <c r="AL32" s="1066"/>
      <c r="AM32" s="1066"/>
      <c r="AN32" s="1066"/>
      <c r="AO32" s="1066"/>
      <c r="AP32" s="1066">
        <v>387</v>
      </c>
      <c r="AQ32" s="1066"/>
      <c r="AR32" s="1066"/>
      <c r="AS32" s="1066"/>
      <c r="AT32" s="1066"/>
      <c r="AU32" s="1066">
        <v>387</v>
      </c>
      <c r="AV32" s="1066"/>
      <c r="AW32" s="1066"/>
      <c r="AX32" s="1066"/>
      <c r="AY32" s="1066"/>
      <c r="AZ32" s="1137" t="s">
        <v>525</v>
      </c>
      <c r="BA32" s="1137"/>
      <c r="BB32" s="1137"/>
      <c r="BC32" s="1137"/>
      <c r="BD32" s="1137"/>
      <c r="BE32" s="1127" t="s">
        <v>410</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411</v>
      </c>
      <c r="C33" s="1133"/>
      <c r="D33" s="1133"/>
      <c r="E33" s="1133"/>
      <c r="F33" s="1133"/>
      <c r="G33" s="1133"/>
      <c r="H33" s="1133"/>
      <c r="I33" s="1133"/>
      <c r="J33" s="1133"/>
      <c r="K33" s="1133"/>
      <c r="L33" s="1133"/>
      <c r="M33" s="1133"/>
      <c r="N33" s="1133"/>
      <c r="O33" s="1133"/>
      <c r="P33" s="1134"/>
      <c r="Q33" s="1138">
        <v>74</v>
      </c>
      <c r="R33" s="1139"/>
      <c r="S33" s="1139"/>
      <c r="T33" s="1139"/>
      <c r="U33" s="1139"/>
      <c r="V33" s="1139">
        <v>72</v>
      </c>
      <c r="W33" s="1139"/>
      <c r="X33" s="1139"/>
      <c r="Y33" s="1139"/>
      <c r="Z33" s="1139"/>
      <c r="AA33" s="1139">
        <v>2</v>
      </c>
      <c r="AB33" s="1139"/>
      <c r="AC33" s="1139"/>
      <c r="AD33" s="1139"/>
      <c r="AE33" s="1140"/>
      <c r="AF33" s="1114">
        <v>2</v>
      </c>
      <c r="AG33" s="1115"/>
      <c r="AH33" s="1115"/>
      <c r="AI33" s="1115"/>
      <c r="AJ33" s="1116"/>
      <c r="AK33" s="1075">
        <v>42</v>
      </c>
      <c r="AL33" s="1066"/>
      <c r="AM33" s="1066"/>
      <c r="AN33" s="1066"/>
      <c r="AO33" s="1066"/>
      <c r="AP33" s="1066">
        <v>462</v>
      </c>
      <c r="AQ33" s="1066"/>
      <c r="AR33" s="1066"/>
      <c r="AS33" s="1066"/>
      <c r="AT33" s="1066"/>
      <c r="AU33" s="1066">
        <v>462</v>
      </c>
      <c r="AV33" s="1066"/>
      <c r="AW33" s="1066"/>
      <c r="AX33" s="1066"/>
      <c r="AY33" s="1066"/>
      <c r="AZ33" s="1137" t="s">
        <v>525</v>
      </c>
      <c r="BA33" s="1137"/>
      <c r="BB33" s="1137"/>
      <c r="BC33" s="1137"/>
      <c r="BD33" s="1137"/>
      <c r="BE33" s="1127" t="s">
        <v>412</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413</v>
      </c>
      <c r="C34" s="1133"/>
      <c r="D34" s="1133"/>
      <c r="E34" s="1133"/>
      <c r="F34" s="1133"/>
      <c r="G34" s="1133"/>
      <c r="H34" s="1133"/>
      <c r="I34" s="1133"/>
      <c r="J34" s="1133"/>
      <c r="K34" s="1133"/>
      <c r="L34" s="1133"/>
      <c r="M34" s="1133"/>
      <c r="N34" s="1133"/>
      <c r="O34" s="1133"/>
      <c r="P34" s="1134"/>
      <c r="Q34" s="1138">
        <v>111</v>
      </c>
      <c r="R34" s="1139"/>
      <c r="S34" s="1139"/>
      <c r="T34" s="1139"/>
      <c r="U34" s="1139"/>
      <c r="V34" s="1139">
        <v>107</v>
      </c>
      <c r="W34" s="1139"/>
      <c r="X34" s="1139"/>
      <c r="Y34" s="1139"/>
      <c r="Z34" s="1139"/>
      <c r="AA34" s="1139">
        <v>4</v>
      </c>
      <c r="AB34" s="1139"/>
      <c r="AC34" s="1139"/>
      <c r="AD34" s="1139"/>
      <c r="AE34" s="1140"/>
      <c r="AF34" s="1114">
        <v>4</v>
      </c>
      <c r="AG34" s="1115"/>
      <c r="AH34" s="1115"/>
      <c r="AI34" s="1115"/>
      <c r="AJ34" s="1116"/>
      <c r="AK34" s="1075">
        <v>50</v>
      </c>
      <c r="AL34" s="1066"/>
      <c r="AM34" s="1066"/>
      <c r="AN34" s="1066"/>
      <c r="AO34" s="1066"/>
      <c r="AP34" s="1066">
        <v>342</v>
      </c>
      <c r="AQ34" s="1066"/>
      <c r="AR34" s="1066"/>
      <c r="AS34" s="1066"/>
      <c r="AT34" s="1066"/>
      <c r="AU34" s="1066">
        <v>342</v>
      </c>
      <c r="AV34" s="1066"/>
      <c r="AW34" s="1066"/>
      <c r="AX34" s="1066"/>
      <c r="AY34" s="1066"/>
      <c r="AZ34" s="1137" t="s">
        <v>525</v>
      </c>
      <c r="BA34" s="1137"/>
      <c r="BB34" s="1137"/>
      <c r="BC34" s="1137"/>
      <c r="BD34" s="1137"/>
      <c r="BE34" s="1127" t="s">
        <v>414</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415</v>
      </c>
      <c r="C35" s="1133"/>
      <c r="D35" s="1133"/>
      <c r="E35" s="1133"/>
      <c r="F35" s="1133"/>
      <c r="G35" s="1133"/>
      <c r="H35" s="1133"/>
      <c r="I35" s="1133"/>
      <c r="J35" s="1133"/>
      <c r="K35" s="1133"/>
      <c r="L35" s="1133"/>
      <c r="M35" s="1133"/>
      <c r="N35" s="1133"/>
      <c r="O35" s="1133"/>
      <c r="P35" s="1134"/>
      <c r="Q35" s="1138">
        <v>1</v>
      </c>
      <c r="R35" s="1139"/>
      <c r="S35" s="1139"/>
      <c r="T35" s="1139"/>
      <c r="U35" s="1139"/>
      <c r="V35" s="1139">
        <v>1</v>
      </c>
      <c r="W35" s="1139"/>
      <c r="X35" s="1139"/>
      <c r="Y35" s="1139"/>
      <c r="Z35" s="1139"/>
      <c r="AA35" s="1139">
        <v>0</v>
      </c>
      <c r="AB35" s="1139"/>
      <c r="AC35" s="1139"/>
      <c r="AD35" s="1139"/>
      <c r="AE35" s="1140"/>
      <c r="AF35" s="1114" t="s">
        <v>416</v>
      </c>
      <c r="AG35" s="1115"/>
      <c r="AH35" s="1115"/>
      <c r="AI35" s="1115"/>
      <c r="AJ35" s="1116"/>
      <c r="AK35" s="1075">
        <v>1</v>
      </c>
      <c r="AL35" s="1066"/>
      <c r="AM35" s="1066"/>
      <c r="AN35" s="1066"/>
      <c r="AO35" s="1066"/>
      <c r="AP35" s="1066">
        <v>4</v>
      </c>
      <c r="AQ35" s="1066"/>
      <c r="AR35" s="1066"/>
      <c r="AS35" s="1066"/>
      <c r="AT35" s="1066"/>
      <c r="AU35" s="1066" t="s">
        <v>593</v>
      </c>
      <c r="AV35" s="1066"/>
      <c r="AW35" s="1066"/>
      <c r="AX35" s="1066"/>
      <c r="AY35" s="1066"/>
      <c r="AZ35" s="1137" t="s">
        <v>525</v>
      </c>
      <c r="BA35" s="1137"/>
      <c r="BB35" s="1137"/>
      <c r="BC35" s="1137"/>
      <c r="BD35" s="1137"/>
      <c r="BE35" s="1127" t="s">
        <v>410</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417</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418</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31</v>
      </c>
      <c r="AG63" s="1054"/>
      <c r="AH63" s="1054"/>
      <c r="AI63" s="1054"/>
      <c r="AJ63" s="1125"/>
      <c r="AK63" s="1126"/>
      <c r="AL63" s="1058"/>
      <c r="AM63" s="1058"/>
      <c r="AN63" s="1058"/>
      <c r="AO63" s="1058"/>
      <c r="AP63" s="1054">
        <v>1856</v>
      </c>
      <c r="AQ63" s="1054"/>
      <c r="AR63" s="1054"/>
      <c r="AS63" s="1054"/>
      <c r="AT63" s="1054"/>
      <c r="AU63" s="1054">
        <v>1522</v>
      </c>
      <c r="AV63" s="1054"/>
      <c r="AW63" s="1054"/>
      <c r="AX63" s="1054"/>
      <c r="AY63" s="1054"/>
      <c r="AZ63" s="1120"/>
      <c r="BA63" s="1120"/>
      <c r="BB63" s="1120"/>
      <c r="BC63" s="1120"/>
      <c r="BD63" s="1120"/>
      <c r="BE63" s="1055"/>
      <c r="BF63" s="1055"/>
      <c r="BG63" s="1055"/>
      <c r="BH63" s="1055"/>
      <c r="BI63" s="1056"/>
      <c r="BJ63" s="1121" t="s">
        <v>233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419</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420</v>
      </c>
      <c r="B66" s="1091"/>
      <c r="C66" s="1091"/>
      <c r="D66" s="1091"/>
      <c r="E66" s="1091"/>
      <c r="F66" s="1091"/>
      <c r="G66" s="1091"/>
      <c r="H66" s="1091"/>
      <c r="I66" s="1091"/>
      <c r="J66" s="1091"/>
      <c r="K66" s="1091"/>
      <c r="L66" s="1091"/>
      <c r="M66" s="1091"/>
      <c r="N66" s="1091"/>
      <c r="O66" s="1091"/>
      <c r="P66" s="1092"/>
      <c r="Q66" s="1096" t="s">
        <v>421</v>
      </c>
      <c r="R66" s="1097"/>
      <c r="S66" s="1097"/>
      <c r="T66" s="1097"/>
      <c r="U66" s="1098"/>
      <c r="V66" s="1096" t="s">
        <v>422</v>
      </c>
      <c r="W66" s="1097"/>
      <c r="X66" s="1097"/>
      <c r="Y66" s="1097"/>
      <c r="Z66" s="1098"/>
      <c r="AA66" s="1096" t="s">
        <v>398</v>
      </c>
      <c r="AB66" s="1097"/>
      <c r="AC66" s="1097"/>
      <c r="AD66" s="1097"/>
      <c r="AE66" s="1098"/>
      <c r="AF66" s="1102" t="s">
        <v>423</v>
      </c>
      <c r="AG66" s="1103"/>
      <c r="AH66" s="1103"/>
      <c r="AI66" s="1103"/>
      <c r="AJ66" s="1104"/>
      <c r="AK66" s="1096" t="s">
        <v>424</v>
      </c>
      <c r="AL66" s="1091"/>
      <c r="AM66" s="1091"/>
      <c r="AN66" s="1091"/>
      <c r="AO66" s="1092"/>
      <c r="AP66" s="1096" t="s">
        <v>425</v>
      </c>
      <c r="AQ66" s="1097"/>
      <c r="AR66" s="1097"/>
      <c r="AS66" s="1097"/>
      <c r="AT66" s="1098"/>
      <c r="AU66" s="1096" t="s">
        <v>426</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597</v>
      </c>
      <c r="C68" s="1081"/>
      <c r="D68" s="1081"/>
      <c r="E68" s="1081"/>
      <c r="F68" s="1081"/>
      <c r="G68" s="1081"/>
      <c r="H68" s="1081"/>
      <c r="I68" s="1081"/>
      <c r="J68" s="1081"/>
      <c r="K68" s="1081"/>
      <c r="L68" s="1081"/>
      <c r="M68" s="1081"/>
      <c r="N68" s="1081"/>
      <c r="O68" s="1081"/>
      <c r="P68" s="1082"/>
      <c r="Q68" s="1083"/>
      <c r="R68" s="1077"/>
      <c r="S68" s="1077"/>
      <c r="T68" s="1077"/>
      <c r="U68" s="1077"/>
      <c r="V68" s="1077"/>
      <c r="W68" s="1077"/>
      <c r="X68" s="1077"/>
      <c r="Y68" s="1077"/>
      <c r="Z68" s="1077"/>
      <c r="AA68" s="1077"/>
      <c r="AB68" s="1077"/>
      <c r="AC68" s="1077"/>
      <c r="AD68" s="1077"/>
      <c r="AE68" s="1077"/>
      <c r="AF68" s="1077"/>
      <c r="AG68" s="1077"/>
      <c r="AH68" s="1077"/>
      <c r="AI68" s="1077"/>
      <c r="AJ68" s="1077"/>
      <c r="AK68" s="1077"/>
      <c r="AL68" s="1077"/>
      <c r="AM68" s="1077"/>
      <c r="AN68" s="1077"/>
      <c r="AO68" s="1077"/>
      <c r="AP68" s="1077"/>
      <c r="AQ68" s="1077"/>
      <c r="AR68" s="1077"/>
      <c r="AS68" s="1077"/>
      <c r="AT68" s="1077"/>
      <c r="AU68" s="1077"/>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598</v>
      </c>
      <c r="C69" s="1070"/>
      <c r="D69" s="1070"/>
      <c r="E69" s="1070"/>
      <c r="F69" s="1070"/>
      <c r="G69" s="1070"/>
      <c r="H69" s="1070"/>
      <c r="I69" s="1070"/>
      <c r="J69" s="1070"/>
      <c r="K69" s="1070"/>
      <c r="L69" s="1070"/>
      <c r="M69" s="1070"/>
      <c r="N69" s="1070"/>
      <c r="O69" s="1070"/>
      <c r="P69" s="1071"/>
      <c r="Q69" s="1072">
        <v>5116</v>
      </c>
      <c r="R69" s="1066"/>
      <c r="S69" s="1066"/>
      <c r="T69" s="1066"/>
      <c r="U69" s="1066"/>
      <c r="V69" s="1066">
        <v>5008</v>
      </c>
      <c r="W69" s="1066"/>
      <c r="X69" s="1066"/>
      <c r="Y69" s="1066"/>
      <c r="Z69" s="1066"/>
      <c r="AA69" s="1066">
        <v>108</v>
      </c>
      <c r="AB69" s="1066"/>
      <c r="AC69" s="1066"/>
      <c r="AD69" s="1066"/>
      <c r="AE69" s="1066"/>
      <c r="AF69" s="1066">
        <v>34</v>
      </c>
      <c r="AG69" s="1066"/>
      <c r="AH69" s="1066"/>
      <c r="AI69" s="1066"/>
      <c r="AJ69" s="1066"/>
      <c r="AK69" s="1066">
        <v>77</v>
      </c>
      <c r="AL69" s="1066"/>
      <c r="AM69" s="1066"/>
      <c r="AN69" s="1066"/>
      <c r="AO69" s="1066"/>
      <c r="AP69" s="1066">
        <v>34</v>
      </c>
      <c r="AQ69" s="1066"/>
      <c r="AR69" s="1066"/>
      <c r="AS69" s="1066"/>
      <c r="AT69" s="1066"/>
      <c r="AU69" s="1066">
        <v>34</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599</v>
      </c>
      <c r="C70" s="1070"/>
      <c r="D70" s="1070"/>
      <c r="E70" s="1070"/>
      <c r="F70" s="1070"/>
      <c r="G70" s="1070"/>
      <c r="H70" s="1070"/>
      <c r="I70" s="1070"/>
      <c r="J70" s="1070"/>
      <c r="K70" s="1070"/>
      <c r="L70" s="1070"/>
      <c r="M70" s="1070"/>
      <c r="N70" s="1070"/>
      <c r="O70" s="1070"/>
      <c r="P70" s="1071"/>
      <c r="Q70" s="1072">
        <v>134</v>
      </c>
      <c r="R70" s="1066"/>
      <c r="S70" s="1066"/>
      <c r="T70" s="1066"/>
      <c r="U70" s="1066"/>
      <c r="V70" s="1066">
        <v>129</v>
      </c>
      <c r="W70" s="1066"/>
      <c r="X70" s="1066"/>
      <c r="Y70" s="1066"/>
      <c r="Z70" s="1066"/>
      <c r="AA70" s="1066">
        <v>4</v>
      </c>
      <c r="AB70" s="1066"/>
      <c r="AC70" s="1066"/>
      <c r="AD70" s="1066"/>
      <c r="AE70" s="1066"/>
      <c r="AF70" s="1066">
        <v>14</v>
      </c>
      <c r="AG70" s="1066"/>
      <c r="AH70" s="1066"/>
      <c r="AI70" s="1066"/>
      <c r="AJ70" s="1066"/>
      <c r="AK70" s="1066" t="s">
        <v>525</v>
      </c>
      <c r="AL70" s="1066"/>
      <c r="AM70" s="1066"/>
      <c r="AN70" s="1066"/>
      <c r="AO70" s="1066"/>
      <c r="AP70" s="1066">
        <v>33</v>
      </c>
      <c r="AQ70" s="1066"/>
      <c r="AR70" s="1066"/>
      <c r="AS70" s="1066"/>
      <c r="AT70" s="1066"/>
      <c r="AU70" s="1066">
        <v>33</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600</v>
      </c>
      <c r="C71" s="1070"/>
      <c r="D71" s="1070"/>
      <c r="E71" s="1070"/>
      <c r="F71" s="1070"/>
      <c r="G71" s="1070"/>
      <c r="H71" s="1070"/>
      <c r="I71" s="1070"/>
      <c r="J71" s="1070"/>
      <c r="K71" s="1070"/>
      <c r="L71" s="1070"/>
      <c r="M71" s="1070"/>
      <c r="N71" s="1070"/>
      <c r="O71" s="1070"/>
      <c r="P71" s="1071"/>
      <c r="Q71" s="1072">
        <v>4050</v>
      </c>
      <c r="R71" s="1066"/>
      <c r="S71" s="1066"/>
      <c r="T71" s="1066"/>
      <c r="U71" s="1066"/>
      <c r="V71" s="1066">
        <v>3926</v>
      </c>
      <c r="W71" s="1066"/>
      <c r="X71" s="1066"/>
      <c r="Y71" s="1066"/>
      <c r="Z71" s="1066"/>
      <c r="AA71" s="1066">
        <v>124</v>
      </c>
      <c r="AB71" s="1066"/>
      <c r="AC71" s="1066"/>
      <c r="AD71" s="1066"/>
      <c r="AE71" s="1066"/>
      <c r="AF71" s="1066">
        <v>124</v>
      </c>
      <c r="AG71" s="1066"/>
      <c r="AH71" s="1066"/>
      <c r="AI71" s="1066"/>
      <c r="AJ71" s="1066"/>
      <c r="AK71" s="1066">
        <v>38</v>
      </c>
      <c r="AL71" s="1066"/>
      <c r="AM71" s="1066"/>
      <c r="AN71" s="1066"/>
      <c r="AO71" s="1066"/>
      <c r="AP71" s="1066" t="s">
        <v>525</v>
      </c>
      <c r="AQ71" s="1066"/>
      <c r="AR71" s="1066"/>
      <c r="AS71" s="1066"/>
      <c r="AT71" s="1066"/>
      <c r="AU71" s="1066" t="s">
        <v>525</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601</v>
      </c>
      <c r="C72" s="1070"/>
      <c r="D72" s="1070"/>
      <c r="E72" s="1070"/>
      <c r="F72" s="1070"/>
      <c r="G72" s="1070"/>
      <c r="H72" s="1070"/>
      <c r="I72" s="1070"/>
      <c r="J72" s="1070"/>
      <c r="K72" s="1070"/>
      <c r="L72" s="1070"/>
      <c r="M72" s="1070"/>
      <c r="N72" s="1070"/>
      <c r="O72" s="1070"/>
      <c r="P72" s="1071"/>
      <c r="Q72" s="1072">
        <v>1291</v>
      </c>
      <c r="R72" s="1066"/>
      <c r="S72" s="1066"/>
      <c r="T72" s="1066"/>
      <c r="U72" s="1066"/>
      <c r="V72" s="1066">
        <v>1258</v>
      </c>
      <c r="W72" s="1066"/>
      <c r="X72" s="1066"/>
      <c r="Y72" s="1066"/>
      <c r="Z72" s="1066"/>
      <c r="AA72" s="1066">
        <v>33</v>
      </c>
      <c r="AB72" s="1066"/>
      <c r="AC72" s="1066"/>
      <c r="AD72" s="1066"/>
      <c r="AE72" s="1066"/>
      <c r="AF72" s="1066">
        <v>33</v>
      </c>
      <c r="AG72" s="1066"/>
      <c r="AH72" s="1066"/>
      <c r="AI72" s="1066"/>
      <c r="AJ72" s="1066"/>
      <c r="AK72" s="1066">
        <v>95</v>
      </c>
      <c r="AL72" s="1066"/>
      <c r="AM72" s="1066"/>
      <c r="AN72" s="1066"/>
      <c r="AO72" s="1066"/>
      <c r="AP72" s="1066" t="s">
        <v>525</v>
      </c>
      <c r="AQ72" s="1066"/>
      <c r="AR72" s="1066"/>
      <c r="AS72" s="1066"/>
      <c r="AT72" s="1066"/>
      <c r="AU72" s="1066" t="s">
        <v>525</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602</v>
      </c>
      <c r="C73" s="1070"/>
      <c r="D73" s="1070"/>
      <c r="E73" s="1070"/>
      <c r="F73" s="1070"/>
      <c r="G73" s="1070"/>
      <c r="H73" s="1070"/>
      <c r="I73" s="1070"/>
      <c r="J73" s="1070"/>
      <c r="K73" s="1070"/>
      <c r="L73" s="1070"/>
      <c r="M73" s="1070"/>
      <c r="N73" s="1070"/>
      <c r="O73" s="1070"/>
      <c r="P73" s="1071"/>
      <c r="Q73" s="1072"/>
      <c r="R73" s="1066"/>
      <c r="S73" s="1066"/>
      <c r="T73" s="1066"/>
      <c r="U73" s="1066"/>
      <c r="V73" s="1066"/>
      <c r="W73" s="1066"/>
      <c r="X73" s="1066"/>
      <c r="Y73" s="1066"/>
      <c r="Z73" s="1066"/>
      <c r="AA73" s="1066"/>
      <c r="AB73" s="1066"/>
      <c r="AC73" s="1066"/>
      <c r="AD73" s="1066"/>
      <c r="AE73" s="1066"/>
      <c r="AF73" s="1066"/>
      <c r="AG73" s="1066"/>
      <c r="AH73" s="1066"/>
      <c r="AI73" s="1066"/>
      <c r="AJ73" s="1066"/>
      <c r="AK73" s="1066"/>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598</v>
      </c>
      <c r="C74" s="1070"/>
      <c r="D74" s="1070"/>
      <c r="E74" s="1070"/>
      <c r="F74" s="1070"/>
      <c r="G74" s="1070"/>
      <c r="H74" s="1070"/>
      <c r="I74" s="1070"/>
      <c r="J74" s="1070"/>
      <c r="K74" s="1070"/>
      <c r="L74" s="1070"/>
      <c r="M74" s="1070"/>
      <c r="N74" s="1070"/>
      <c r="O74" s="1070"/>
      <c r="P74" s="1071"/>
      <c r="Q74" s="1072">
        <v>600</v>
      </c>
      <c r="R74" s="1066"/>
      <c r="S74" s="1066"/>
      <c r="T74" s="1066"/>
      <c r="U74" s="1066"/>
      <c r="V74" s="1066">
        <v>537</v>
      </c>
      <c r="W74" s="1066"/>
      <c r="X74" s="1066"/>
      <c r="Y74" s="1066"/>
      <c r="Z74" s="1066"/>
      <c r="AA74" s="1066">
        <v>63</v>
      </c>
      <c r="AB74" s="1066"/>
      <c r="AC74" s="1066"/>
      <c r="AD74" s="1066"/>
      <c r="AE74" s="1066"/>
      <c r="AF74" s="1066">
        <v>63</v>
      </c>
      <c r="AG74" s="1066"/>
      <c r="AH74" s="1066"/>
      <c r="AI74" s="1066"/>
      <c r="AJ74" s="1066"/>
      <c r="AK74" s="1066">
        <v>127</v>
      </c>
      <c r="AL74" s="1066"/>
      <c r="AM74" s="1066"/>
      <c r="AN74" s="1066"/>
      <c r="AO74" s="1066"/>
      <c r="AP74" s="1066" t="s">
        <v>525</v>
      </c>
      <c r="AQ74" s="1066"/>
      <c r="AR74" s="1066"/>
      <c r="AS74" s="1066"/>
      <c r="AT74" s="1066"/>
      <c r="AU74" s="1066" t="s">
        <v>525</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603</v>
      </c>
      <c r="C75" s="1070"/>
      <c r="D75" s="1070"/>
      <c r="E75" s="1070"/>
      <c r="F75" s="1070"/>
      <c r="G75" s="1070"/>
      <c r="H75" s="1070"/>
      <c r="I75" s="1070"/>
      <c r="J75" s="1070"/>
      <c r="K75" s="1070"/>
      <c r="L75" s="1070"/>
      <c r="M75" s="1070"/>
      <c r="N75" s="1070"/>
      <c r="O75" s="1070"/>
      <c r="P75" s="1071"/>
      <c r="Q75" s="1073">
        <v>296986</v>
      </c>
      <c r="R75" s="1074"/>
      <c r="S75" s="1074"/>
      <c r="T75" s="1074"/>
      <c r="U75" s="1075"/>
      <c r="V75" s="1076">
        <v>274820</v>
      </c>
      <c r="W75" s="1074"/>
      <c r="X75" s="1074"/>
      <c r="Y75" s="1074"/>
      <c r="Z75" s="1075"/>
      <c r="AA75" s="1076">
        <v>22166</v>
      </c>
      <c r="AB75" s="1074"/>
      <c r="AC75" s="1074"/>
      <c r="AD75" s="1074"/>
      <c r="AE75" s="1075"/>
      <c r="AF75" s="1076">
        <v>22166</v>
      </c>
      <c r="AG75" s="1074"/>
      <c r="AH75" s="1074"/>
      <c r="AI75" s="1074"/>
      <c r="AJ75" s="1075"/>
      <c r="AK75" s="1076">
        <v>255</v>
      </c>
      <c r="AL75" s="1074"/>
      <c r="AM75" s="1074"/>
      <c r="AN75" s="1074"/>
      <c r="AO75" s="1075"/>
      <c r="AP75" s="1076" t="s">
        <v>525</v>
      </c>
      <c r="AQ75" s="1074"/>
      <c r="AR75" s="1074"/>
      <c r="AS75" s="1074"/>
      <c r="AT75" s="1075"/>
      <c r="AU75" s="1076" t="s">
        <v>525</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604</v>
      </c>
      <c r="C76" s="1070"/>
      <c r="D76" s="1070"/>
      <c r="E76" s="1070"/>
      <c r="F76" s="1070"/>
      <c r="G76" s="1070"/>
      <c r="H76" s="1070"/>
      <c r="I76" s="1070"/>
      <c r="J76" s="1070"/>
      <c r="K76" s="1070"/>
      <c r="L76" s="1070"/>
      <c r="M76" s="1070"/>
      <c r="N76" s="1070"/>
      <c r="O76" s="1070"/>
      <c r="P76" s="1071"/>
      <c r="Q76" s="1073"/>
      <c r="R76" s="1074"/>
      <c r="S76" s="1074"/>
      <c r="T76" s="1074"/>
      <c r="U76" s="1075"/>
      <c r="V76" s="1076"/>
      <c r="W76" s="1074"/>
      <c r="X76" s="1074"/>
      <c r="Y76" s="1074"/>
      <c r="Z76" s="1075"/>
      <c r="AA76" s="1076"/>
      <c r="AB76" s="1074"/>
      <c r="AC76" s="1074"/>
      <c r="AD76" s="1074"/>
      <c r="AE76" s="1075"/>
      <c r="AF76" s="1076"/>
      <c r="AG76" s="1074"/>
      <c r="AH76" s="1074"/>
      <c r="AI76" s="1074"/>
      <c r="AJ76" s="1075"/>
      <c r="AK76" s="1076"/>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598</v>
      </c>
      <c r="C77" s="1070"/>
      <c r="D77" s="1070"/>
      <c r="E77" s="1070"/>
      <c r="F77" s="1070"/>
      <c r="G77" s="1070"/>
      <c r="H77" s="1070"/>
      <c r="I77" s="1070"/>
      <c r="J77" s="1070"/>
      <c r="K77" s="1070"/>
      <c r="L77" s="1070"/>
      <c r="M77" s="1070"/>
      <c r="N77" s="1070"/>
      <c r="O77" s="1070"/>
      <c r="P77" s="1071"/>
      <c r="Q77" s="1073">
        <v>6467</v>
      </c>
      <c r="R77" s="1074"/>
      <c r="S77" s="1074"/>
      <c r="T77" s="1074"/>
      <c r="U77" s="1075"/>
      <c r="V77" s="1076">
        <v>5924</v>
      </c>
      <c r="W77" s="1074"/>
      <c r="X77" s="1074"/>
      <c r="Y77" s="1074"/>
      <c r="Z77" s="1075"/>
      <c r="AA77" s="1076">
        <v>542</v>
      </c>
      <c r="AB77" s="1074"/>
      <c r="AC77" s="1074"/>
      <c r="AD77" s="1074"/>
      <c r="AE77" s="1075"/>
      <c r="AF77" s="1076">
        <v>550</v>
      </c>
      <c r="AG77" s="1074"/>
      <c r="AH77" s="1074"/>
      <c r="AI77" s="1074"/>
      <c r="AJ77" s="1075"/>
      <c r="AK77" s="1076">
        <v>0</v>
      </c>
      <c r="AL77" s="1074"/>
      <c r="AM77" s="1074"/>
      <c r="AN77" s="1074"/>
      <c r="AO77" s="1075"/>
      <c r="AP77" s="1076" t="s">
        <v>525</v>
      </c>
      <c r="AQ77" s="1074"/>
      <c r="AR77" s="1074"/>
      <c r="AS77" s="1074"/>
      <c r="AT77" s="1075"/>
      <c r="AU77" s="1076" t="s">
        <v>525</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605</v>
      </c>
      <c r="C78" s="1070"/>
      <c r="D78" s="1070"/>
      <c r="E78" s="1070"/>
      <c r="F78" s="1070"/>
      <c r="G78" s="1070"/>
      <c r="H78" s="1070"/>
      <c r="I78" s="1070"/>
      <c r="J78" s="1070"/>
      <c r="K78" s="1070"/>
      <c r="L78" s="1070"/>
      <c r="M78" s="1070"/>
      <c r="N78" s="1070"/>
      <c r="O78" s="1070"/>
      <c r="P78" s="1071"/>
      <c r="Q78" s="1072">
        <v>15</v>
      </c>
      <c r="R78" s="1066"/>
      <c r="S78" s="1066"/>
      <c r="T78" s="1066"/>
      <c r="U78" s="1066"/>
      <c r="V78" s="1066">
        <v>6</v>
      </c>
      <c r="W78" s="1066"/>
      <c r="X78" s="1066"/>
      <c r="Y78" s="1066"/>
      <c r="Z78" s="1066"/>
      <c r="AA78" s="1066">
        <v>9</v>
      </c>
      <c r="AB78" s="1066"/>
      <c r="AC78" s="1066"/>
      <c r="AD78" s="1066"/>
      <c r="AE78" s="1066"/>
      <c r="AF78" s="1066">
        <v>1</v>
      </c>
      <c r="AG78" s="1066"/>
      <c r="AH78" s="1066"/>
      <c r="AI78" s="1066"/>
      <c r="AJ78" s="1066"/>
      <c r="AK78" s="1066">
        <v>10</v>
      </c>
      <c r="AL78" s="1066"/>
      <c r="AM78" s="1066"/>
      <c r="AN78" s="1066"/>
      <c r="AO78" s="1066"/>
      <c r="AP78" s="1066" t="s">
        <v>525</v>
      </c>
      <c r="AQ78" s="1066"/>
      <c r="AR78" s="1066"/>
      <c r="AS78" s="1066"/>
      <c r="AT78" s="1066"/>
      <c r="AU78" s="1066" t="s">
        <v>525</v>
      </c>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606</v>
      </c>
      <c r="C79" s="1070"/>
      <c r="D79" s="1070"/>
      <c r="E79" s="1070"/>
      <c r="F79" s="1070"/>
      <c r="G79" s="1070"/>
      <c r="H79" s="1070"/>
      <c r="I79" s="1070"/>
      <c r="J79" s="1070"/>
      <c r="K79" s="1070"/>
      <c r="L79" s="1070"/>
      <c r="M79" s="1070"/>
      <c r="N79" s="1070"/>
      <c r="O79" s="1070"/>
      <c r="P79" s="1071"/>
      <c r="Q79" s="1072">
        <v>36</v>
      </c>
      <c r="R79" s="1066"/>
      <c r="S79" s="1066"/>
      <c r="T79" s="1066"/>
      <c r="U79" s="1066"/>
      <c r="V79" s="1066">
        <v>31</v>
      </c>
      <c r="W79" s="1066"/>
      <c r="X79" s="1066"/>
      <c r="Y79" s="1066"/>
      <c r="Z79" s="1066"/>
      <c r="AA79" s="1066">
        <v>5</v>
      </c>
      <c r="AB79" s="1066"/>
      <c r="AC79" s="1066"/>
      <c r="AD79" s="1066"/>
      <c r="AE79" s="1066"/>
      <c r="AF79" s="1066">
        <v>4</v>
      </c>
      <c r="AG79" s="1066"/>
      <c r="AH79" s="1066"/>
      <c r="AI79" s="1066"/>
      <c r="AJ79" s="1066"/>
      <c r="AK79" s="1066">
        <v>15</v>
      </c>
      <c r="AL79" s="1066"/>
      <c r="AM79" s="1066"/>
      <c r="AN79" s="1066"/>
      <c r="AO79" s="1066"/>
      <c r="AP79" s="1066" t="s">
        <v>525</v>
      </c>
      <c r="AQ79" s="1066"/>
      <c r="AR79" s="1066"/>
      <c r="AS79" s="1066"/>
      <c r="AT79" s="1066"/>
      <c r="AU79" s="1066" t="s">
        <v>525</v>
      </c>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607</v>
      </c>
      <c r="C80" s="1070"/>
      <c r="D80" s="1070"/>
      <c r="E80" s="1070"/>
      <c r="F80" s="1070"/>
      <c r="G80" s="1070"/>
      <c r="H80" s="1070"/>
      <c r="I80" s="1070"/>
      <c r="J80" s="1070"/>
      <c r="K80" s="1070"/>
      <c r="L80" s="1070"/>
      <c r="M80" s="1070"/>
      <c r="N80" s="1070"/>
      <c r="O80" s="1070"/>
      <c r="P80" s="1071"/>
      <c r="Q80" s="1072">
        <v>4824</v>
      </c>
      <c r="R80" s="1066"/>
      <c r="S80" s="1066"/>
      <c r="T80" s="1066"/>
      <c r="U80" s="1066"/>
      <c r="V80" s="1066">
        <v>4603</v>
      </c>
      <c r="W80" s="1066"/>
      <c r="X80" s="1066"/>
      <c r="Y80" s="1066"/>
      <c r="Z80" s="1066"/>
      <c r="AA80" s="1066">
        <v>222</v>
      </c>
      <c r="AB80" s="1066"/>
      <c r="AC80" s="1066"/>
      <c r="AD80" s="1066"/>
      <c r="AE80" s="1066"/>
      <c r="AF80" s="1066">
        <v>222</v>
      </c>
      <c r="AG80" s="1066"/>
      <c r="AH80" s="1066"/>
      <c r="AI80" s="1066"/>
      <c r="AJ80" s="1066"/>
      <c r="AK80" s="1066" t="s">
        <v>609</v>
      </c>
      <c r="AL80" s="1066"/>
      <c r="AM80" s="1066"/>
      <c r="AN80" s="1066"/>
      <c r="AO80" s="1066"/>
      <c r="AP80" s="1066">
        <v>823</v>
      </c>
      <c r="AQ80" s="1066"/>
      <c r="AR80" s="1066"/>
      <c r="AS80" s="1066"/>
      <c r="AT80" s="1066"/>
      <c r="AU80" s="1066" t="s">
        <v>525</v>
      </c>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608</v>
      </c>
      <c r="C81" s="1070"/>
      <c r="D81" s="1070"/>
      <c r="E81" s="1070"/>
      <c r="F81" s="1070"/>
      <c r="G81" s="1070"/>
      <c r="H81" s="1070"/>
      <c r="I81" s="1070"/>
      <c r="J81" s="1070"/>
      <c r="K81" s="1070"/>
      <c r="L81" s="1070"/>
      <c r="M81" s="1070"/>
      <c r="N81" s="1070"/>
      <c r="O81" s="1070"/>
      <c r="P81" s="1071"/>
      <c r="Q81" s="1072">
        <v>195</v>
      </c>
      <c r="R81" s="1066"/>
      <c r="S81" s="1066"/>
      <c r="T81" s="1066"/>
      <c r="U81" s="1066"/>
      <c r="V81" s="1066">
        <v>186</v>
      </c>
      <c r="W81" s="1066"/>
      <c r="X81" s="1066"/>
      <c r="Y81" s="1066"/>
      <c r="Z81" s="1066"/>
      <c r="AA81" s="1066">
        <v>9</v>
      </c>
      <c r="AB81" s="1066"/>
      <c r="AC81" s="1066"/>
      <c r="AD81" s="1066"/>
      <c r="AE81" s="1066"/>
      <c r="AF81" s="1066">
        <v>9</v>
      </c>
      <c r="AG81" s="1066"/>
      <c r="AH81" s="1066"/>
      <c r="AI81" s="1066"/>
      <c r="AJ81" s="1066"/>
      <c r="AK81" s="1066" t="s">
        <v>525</v>
      </c>
      <c r="AL81" s="1066"/>
      <c r="AM81" s="1066"/>
      <c r="AN81" s="1066"/>
      <c r="AO81" s="1066"/>
      <c r="AP81" s="1066" t="s">
        <v>525</v>
      </c>
      <c r="AQ81" s="1066"/>
      <c r="AR81" s="1066"/>
      <c r="AS81" s="1066"/>
      <c r="AT81" s="1066"/>
      <c r="AU81" s="1066" t="s">
        <v>525</v>
      </c>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427</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12146</v>
      </c>
      <c r="AG88" s="1054"/>
      <c r="AH88" s="1054"/>
      <c r="AI88" s="1054"/>
      <c r="AJ88" s="1054"/>
      <c r="AK88" s="1058"/>
      <c r="AL88" s="1058"/>
      <c r="AM88" s="1058"/>
      <c r="AN88" s="1058"/>
      <c r="AO88" s="1058"/>
      <c r="AP88" s="1054">
        <v>823</v>
      </c>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428</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429</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430</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431</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432</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433</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434</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435</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436</v>
      </c>
      <c r="AB109" s="989"/>
      <c r="AC109" s="989"/>
      <c r="AD109" s="989"/>
      <c r="AE109" s="990"/>
      <c r="AF109" s="991" t="s">
        <v>437</v>
      </c>
      <c r="AG109" s="989"/>
      <c r="AH109" s="989"/>
      <c r="AI109" s="989"/>
      <c r="AJ109" s="990"/>
      <c r="AK109" s="991" t="s">
        <v>307</v>
      </c>
      <c r="AL109" s="989"/>
      <c r="AM109" s="989"/>
      <c r="AN109" s="989"/>
      <c r="AO109" s="990"/>
      <c r="AP109" s="991" t="s">
        <v>438</v>
      </c>
      <c r="AQ109" s="989"/>
      <c r="AR109" s="989"/>
      <c r="AS109" s="989"/>
      <c r="AT109" s="1020"/>
      <c r="AU109" s="988" t="s">
        <v>435</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436</v>
      </c>
      <c r="BR109" s="989"/>
      <c r="BS109" s="989"/>
      <c r="BT109" s="989"/>
      <c r="BU109" s="990"/>
      <c r="BV109" s="991" t="s">
        <v>437</v>
      </c>
      <c r="BW109" s="989"/>
      <c r="BX109" s="989"/>
      <c r="BY109" s="989"/>
      <c r="BZ109" s="990"/>
      <c r="CA109" s="991" t="s">
        <v>307</v>
      </c>
      <c r="CB109" s="989"/>
      <c r="CC109" s="989"/>
      <c r="CD109" s="989"/>
      <c r="CE109" s="990"/>
      <c r="CF109" s="1027" t="s">
        <v>438</v>
      </c>
      <c r="CG109" s="1027"/>
      <c r="CH109" s="1027"/>
      <c r="CI109" s="1027"/>
      <c r="CJ109" s="1027"/>
      <c r="CK109" s="991" t="s">
        <v>439</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436</v>
      </c>
      <c r="DH109" s="989"/>
      <c r="DI109" s="989"/>
      <c r="DJ109" s="989"/>
      <c r="DK109" s="990"/>
      <c r="DL109" s="991" t="s">
        <v>437</v>
      </c>
      <c r="DM109" s="989"/>
      <c r="DN109" s="989"/>
      <c r="DO109" s="989"/>
      <c r="DP109" s="990"/>
      <c r="DQ109" s="991" t="s">
        <v>307</v>
      </c>
      <c r="DR109" s="989"/>
      <c r="DS109" s="989"/>
      <c r="DT109" s="989"/>
      <c r="DU109" s="990"/>
      <c r="DV109" s="991" t="s">
        <v>438</v>
      </c>
      <c r="DW109" s="989"/>
      <c r="DX109" s="989"/>
      <c r="DY109" s="989"/>
      <c r="DZ109" s="1020"/>
    </row>
    <row r="110" spans="1:131" s="248" customFormat="1" ht="26.25" customHeight="1" x14ac:dyDescent="0.15">
      <c r="A110" s="891" t="s">
        <v>440</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409784</v>
      </c>
      <c r="AB110" s="982"/>
      <c r="AC110" s="982"/>
      <c r="AD110" s="982"/>
      <c r="AE110" s="983"/>
      <c r="AF110" s="984">
        <v>417975</v>
      </c>
      <c r="AG110" s="982"/>
      <c r="AH110" s="982"/>
      <c r="AI110" s="982"/>
      <c r="AJ110" s="983"/>
      <c r="AK110" s="984">
        <v>423342</v>
      </c>
      <c r="AL110" s="982"/>
      <c r="AM110" s="982"/>
      <c r="AN110" s="982"/>
      <c r="AO110" s="983"/>
      <c r="AP110" s="985">
        <v>20.2</v>
      </c>
      <c r="AQ110" s="986"/>
      <c r="AR110" s="986"/>
      <c r="AS110" s="986"/>
      <c r="AT110" s="987"/>
      <c r="AU110" s="1021" t="s">
        <v>72</v>
      </c>
      <c r="AV110" s="1022"/>
      <c r="AW110" s="1022"/>
      <c r="AX110" s="1022"/>
      <c r="AY110" s="1022"/>
      <c r="AZ110" s="947" t="s">
        <v>441</v>
      </c>
      <c r="BA110" s="892"/>
      <c r="BB110" s="892"/>
      <c r="BC110" s="892"/>
      <c r="BD110" s="892"/>
      <c r="BE110" s="892"/>
      <c r="BF110" s="892"/>
      <c r="BG110" s="892"/>
      <c r="BH110" s="892"/>
      <c r="BI110" s="892"/>
      <c r="BJ110" s="892"/>
      <c r="BK110" s="892"/>
      <c r="BL110" s="892"/>
      <c r="BM110" s="892"/>
      <c r="BN110" s="892"/>
      <c r="BO110" s="892"/>
      <c r="BP110" s="893"/>
      <c r="BQ110" s="948">
        <v>3756510</v>
      </c>
      <c r="BR110" s="929"/>
      <c r="BS110" s="929"/>
      <c r="BT110" s="929"/>
      <c r="BU110" s="929"/>
      <c r="BV110" s="929">
        <v>3857531</v>
      </c>
      <c r="BW110" s="929"/>
      <c r="BX110" s="929"/>
      <c r="BY110" s="929"/>
      <c r="BZ110" s="929"/>
      <c r="CA110" s="929">
        <v>4173912</v>
      </c>
      <c r="CB110" s="929"/>
      <c r="CC110" s="929"/>
      <c r="CD110" s="929"/>
      <c r="CE110" s="929"/>
      <c r="CF110" s="953">
        <v>199.3</v>
      </c>
      <c r="CG110" s="954"/>
      <c r="CH110" s="954"/>
      <c r="CI110" s="954"/>
      <c r="CJ110" s="954"/>
      <c r="CK110" s="1017" t="s">
        <v>442</v>
      </c>
      <c r="CL110" s="903"/>
      <c r="CM110" s="978" t="s">
        <v>443</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444</v>
      </c>
      <c r="DH110" s="929"/>
      <c r="DI110" s="929"/>
      <c r="DJ110" s="929"/>
      <c r="DK110" s="929"/>
      <c r="DL110" s="929" t="s">
        <v>445</v>
      </c>
      <c r="DM110" s="929"/>
      <c r="DN110" s="929"/>
      <c r="DO110" s="929"/>
      <c r="DP110" s="929"/>
      <c r="DQ110" s="929" t="s">
        <v>446</v>
      </c>
      <c r="DR110" s="929"/>
      <c r="DS110" s="929"/>
      <c r="DT110" s="929"/>
      <c r="DU110" s="929"/>
      <c r="DV110" s="930" t="s">
        <v>446</v>
      </c>
      <c r="DW110" s="930"/>
      <c r="DX110" s="930"/>
      <c r="DY110" s="930"/>
      <c r="DZ110" s="931"/>
    </row>
    <row r="111" spans="1:131" s="248" customFormat="1" ht="26.25" customHeight="1" x14ac:dyDescent="0.15">
      <c r="A111" s="858" t="s">
        <v>447</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444</v>
      </c>
      <c r="AB111" s="1010"/>
      <c r="AC111" s="1010"/>
      <c r="AD111" s="1010"/>
      <c r="AE111" s="1011"/>
      <c r="AF111" s="1012" t="s">
        <v>233</v>
      </c>
      <c r="AG111" s="1010"/>
      <c r="AH111" s="1010"/>
      <c r="AI111" s="1010"/>
      <c r="AJ111" s="1011"/>
      <c r="AK111" s="1012" t="s">
        <v>233</v>
      </c>
      <c r="AL111" s="1010"/>
      <c r="AM111" s="1010"/>
      <c r="AN111" s="1010"/>
      <c r="AO111" s="1011"/>
      <c r="AP111" s="1013" t="s">
        <v>445</v>
      </c>
      <c r="AQ111" s="1014"/>
      <c r="AR111" s="1014"/>
      <c r="AS111" s="1014"/>
      <c r="AT111" s="1015"/>
      <c r="AU111" s="1023"/>
      <c r="AV111" s="1024"/>
      <c r="AW111" s="1024"/>
      <c r="AX111" s="1024"/>
      <c r="AY111" s="1024"/>
      <c r="AZ111" s="899" t="s">
        <v>448</v>
      </c>
      <c r="BA111" s="834"/>
      <c r="BB111" s="834"/>
      <c r="BC111" s="834"/>
      <c r="BD111" s="834"/>
      <c r="BE111" s="834"/>
      <c r="BF111" s="834"/>
      <c r="BG111" s="834"/>
      <c r="BH111" s="834"/>
      <c r="BI111" s="834"/>
      <c r="BJ111" s="834"/>
      <c r="BK111" s="834"/>
      <c r="BL111" s="834"/>
      <c r="BM111" s="834"/>
      <c r="BN111" s="834"/>
      <c r="BO111" s="834"/>
      <c r="BP111" s="835"/>
      <c r="BQ111" s="900" t="s">
        <v>233</v>
      </c>
      <c r="BR111" s="901"/>
      <c r="BS111" s="901"/>
      <c r="BT111" s="901"/>
      <c r="BU111" s="901"/>
      <c r="BV111" s="901" t="s">
        <v>233</v>
      </c>
      <c r="BW111" s="901"/>
      <c r="BX111" s="901"/>
      <c r="BY111" s="901"/>
      <c r="BZ111" s="901"/>
      <c r="CA111" s="901" t="s">
        <v>444</v>
      </c>
      <c r="CB111" s="901"/>
      <c r="CC111" s="901"/>
      <c r="CD111" s="901"/>
      <c r="CE111" s="901"/>
      <c r="CF111" s="962" t="s">
        <v>233</v>
      </c>
      <c r="CG111" s="963"/>
      <c r="CH111" s="963"/>
      <c r="CI111" s="963"/>
      <c r="CJ111" s="963"/>
      <c r="CK111" s="1018"/>
      <c r="CL111" s="905"/>
      <c r="CM111" s="908" t="s">
        <v>449</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450</v>
      </c>
      <c r="DH111" s="901"/>
      <c r="DI111" s="901"/>
      <c r="DJ111" s="901"/>
      <c r="DK111" s="901"/>
      <c r="DL111" s="901" t="s">
        <v>233</v>
      </c>
      <c r="DM111" s="901"/>
      <c r="DN111" s="901"/>
      <c r="DO111" s="901"/>
      <c r="DP111" s="901"/>
      <c r="DQ111" s="901" t="s">
        <v>451</v>
      </c>
      <c r="DR111" s="901"/>
      <c r="DS111" s="901"/>
      <c r="DT111" s="901"/>
      <c r="DU111" s="901"/>
      <c r="DV111" s="878" t="s">
        <v>450</v>
      </c>
      <c r="DW111" s="878"/>
      <c r="DX111" s="878"/>
      <c r="DY111" s="878"/>
      <c r="DZ111" s="879"/>
    </row>
    <row r="112" spans="1:131" s="248" customFormat="1" ht="26.25" customHeight="1" x14ac:dyDescent="0.15">
      <c r="A112" s="1003" t="s">
        <v>452</v>
      </c>
      <c r="B112" s="1004"/>
      <c r="C112" s="834" t="s">
        <v>453</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451</v>
      </c>
      <c r="AB112" s="864"/>
      <c r="AC112" s="864"/>
      <c r="AD112" s="864"/>
      <c r="AE112" s="865"/>
      <c r="AF112" s="866" t="s">
        <v>233</v>
      </c>
      <c r="AG112" s="864"/>
      <c r="AH112" s="864"/>
      <c r="AI112" s="864"/>
      <c r="AJ112" s="865"/>
      <c r="AK112" s="866" t="s">
        <v>446</v>
      </c>
      <c r="AL112" s="864"/>
      <c r="AM112" s="864"/>
      <c r="AN112" s="864"/>
      <c r="AO112" s="865"/>
      <c r="AP112" s="911" t="s">
        <v>233</v>
      </c>
      <c r="AQ112" s="912"/>
      <c r="AR112" s="912"/>
      <c r="AS112" s="912"/>
      <c r="AT112" s="913"/>
      <c r="AU112" s="1023"/>
      <c r="AV112" s="1024"/>
      <c r="AW112" s="1024"/>
      <c r="AX112" s="1024"/>
      <c r="AY112" s="1024"/>
      <c r="AZ112" s="899" t="s">
        <v>454</v>
      </c>
      <c r="BA112" s="834"/>
      <c r="BB112" s="834"/>
      <c r="BC112" s="834"/>
      <c r="BD112" s="834"/>
      <c r="BE112" s="834"/>
      <c r="BF112" s="834"/>
      <c r="BG112" s="834"/>
      <c r="BH112" s="834"/>
      <c r="BI112" s="834"/>
      <c r="BJ112" s="834"/>
      <c r="BK112" s="834"/>
      <c r="BL112" s="834"/>
      <c r="BM112" s="834"/>
      <c r="BN112" s="834"/>
      <c r="BO112" s="834"/>
      <c r="BP112" s="835"/>
      <c r="BQ112" s="900">
        <v>1700777</v>
      </c>
      <c r="BR112" s="901"/>
      <c r="BS112" s="901"/>
      <c r="BT112" s="901"/>
      <c r="BU112" s="901"/>
      <c r="BV112" s="901">
        <v>1473233</v>
      </c>
      <c r="BW112" s="901"/>
      <c r="BX112" s="901"/>
      <c r="BY112" s="901"/>
      <c r="BZ112" s="901"/>
      <c r="CA112" s="901">
        <v>1381647</v>
      </c>
      <c r="CB112" s="901"/>
      <c r="CC112" s="901"/>
      <c r="CD112" s="901"/>
      <c r="CE112" s="901"/>
      <c r="CF112" s="962">
        <v>66</v>
      </c>
      <c r="CG112" s="963"/>
      <c r="CH112" s="963"/>
      <c r="CI112" s="963"/>
      <c r="CJ112" s="963"/>
      <c r="CK112" s="1018"/>
      <c r="CL112" s="905"/>
      <c r="CM112" s="908" t="s">
        <v>455</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456</v>
      </c>
      <c r="DH112" s="901"/>
      <c r="DI112" s="901"/>
      <c r="DJ112" s="901"/>
      <c r="DK112" s="901"/>
      <c r="DL112" s="901" t="s">
        <v>233</v>
      </c>
      <c r="DM112" s="901"/>
      <c r="DN112" s="901"/>
      <c r="DO112" s="901"/>
      <c r="DP112" s="901"/>
      <c r="DQ112" s="901" t="s">
        <v>444</v>
      </c>
      <c r="DR112" s="901"/>
      <c r="DS112" s="901"/>
      <c r="DT112" s="901"/>
      <c r="DU112" s="901"/>
      <c r="DV112" s="878" t="s">
        <v>446</v>
      </c>
      <c r="DW112" s="878"/>
      <c r="DX112" s="878"/>
      <c r="DY112" s="878"/>
      <c r="DZ112" s="879"/>
    </row>
    <row r="113" spans="1:130" s="248" customFormat="1" ht="26.25" customHeight="1" x14ac:dyDescent="0.15">
      <c r="A113" s="1005"/>
      <c r="B113" s="1006"/>
      <c r="C113" s="834" t="s">
        <v>457</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128540</v>
      </c>
      <c r="AB113" s="1010"/>
      <c r="AC113" s="1010"/>
      <c r="AD113" s="1010"/>
      <c r="AE113" s="1011"/>
      <c r="AF113" s="1012">
        <v>97353</v>
      </c>
      <c r="AG113" s="1010"/>
      <c r="AH113" s="1010"/>
      <c r="AI113" s="1010"/>
      <c r="AJ113" s="1011"/>
      <c r="AK113" s="1012">
        <v>126437</v>
      </c>
      <c r="AL113" s="1010"/>
      <c r="AM113" s="1010"/>
      <c r="AN113" s="1010"/>
      <c r="AO113" s="1011"/>
      <c r="AP113" s="1013">
        <v>6</v>
      </c>
      <c r="AQ113" s="1014"/>
      <c r="AR113" s="1014"/>
      <c r="AS113" s="1014"/>
      <c r="AT113" s="1015"/>
      <c r="AU113" s="1023"/>
      <c r="AV113" s="1024"/>
      <c r="AW113" s="1024"/>
      <c r="AX113" s="1024"/>
      <c r="AY113" s="1024"/>
      <c r="AZ113" s="899" t="s">
        <v>458</v>
      </c>
      <c r="BA113" s="834"/>
      <c r="BB113" s="834"/>
      <c r="BC113" s="834"/>
      <c r="BD113" s="834"/>
      <c r="BE113" s="834"/>
      <c r="BF113" s="834"/>
      <c r="BG113" s="834"/>
      <c r="BH113" s="834"/>
      <c r="BI113" s="834"/>
      <c r="BJ113" s="834"/>
      <c r="BK113" s="834"/>
      <c r="BL113" s="834"/>
      <c r="BM113" s="834"/>
      <c r="BN113" s="834"/>
      <c r="BO113" s="834"/>
      <c r="BP113" s="835"/>
      <c r="BQ113" s="900">
        <v>96517</v>
      </c>
      <c r="BR113" s="901"/>
      <c r="BS113" s="901"/>
      <c r="BT113" s="901"/>
      <c r="BU113" s="901"/>
      <c r="BV113" s="901">
        <v>81414</v>
      </c>
      <c r="BW113" s="901"/>
      <c r="BX113" s="901"/>
      <c r="BY113" s="901"/>
      <c r="BZ113" s="901"/>
      <c r="CA113" s="901">
        <v>66232</v>
      </c>
      <c r="CB113" s="901"/>
      <c r="CC113" s="901"/>
      <c r="CD113" s="901"/>
      <c r="CE113" s="901"/>
      <c r="CF113" s="962">
        <v>3.2</v>
      </c>
      <c r="CG113" s="963"/>
      <c r="CH113" s="963"/>
      <c r="CI113" s="963"/>
      <c r="CJ113" s="963"/>
      <c r="CK113" s="1018"/>
      <c r="CL113" s="905"/>
      <c r="CM113" s="908" t="s">
        <v>459</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233</v>
      </c>
      <c r="DH113" s="864"/>
      <c r="DI113" s="864"/>
      <c r="DJ113" s="864"/>
      <c r="DK113" s="865"/>
      <c r="DL113" s="866" t="s">
        <v>444</v>
      </c>
      <c r="DM113" s="864"/>
      <c r="DN113" s="864"/>
      <c r="DO113" s="864"/>
      <c r="DP113" s="865"/>
      <c r="DQ113" s="866" t="s">
        <v>444</v>
      </c>
      <c r="DR113" s="864"/>
      <c r="DS113" s="864"/>
      <c r="DT113" s="864"/>
      <c r="DU113" s="865"/>
      <c r="DV113" s="911" t="s">
        <v>446</v>
      </c>
      <c r="DW113" s="912"/>
      <c r="DX113" s="912"/>
      <c r="DY113" s="912"/>
      <c r="DZ113" s="913"/>
    </row>
    <row r="114" spans="1:130" s="248" customFormat="1" ht="26.25" customHeight="1" x14ac:dyDescent="0.15">
      <c r="A114" s="1005"/>
      <c r="B114" s="1006"/>
      <c r="C114" s="834" t="s">
        <v>460</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15872</v>
      </c>
      <c r="AB114" s="864"/>
      <c r="AC114" s="864"/>
      <c r="AD114" s="864"/>
      <c r="AE114" s="865"/>
      <c r="AF114" s="866">
        <v>15864</v>
      </c>
      <c r="AG114" s="864"/>
      <c r="AH114" s="864"/>
      <c r="AI114" s="864"/>
      <c r="AJ114" s="865"/>
      <c r="AK114" s="866">
        <v>15965</v>
      </c>
      <c r="AL114" s="864"/>
      <c r="AM114" s="864"/>
      <c r="AN114" s="864"/>
      <c r="AO114" s="865"/>
      <c r="AP114" s="911">
        <v>0.8</v>
      </c>
      <c r="AQ114" s="912"/>
      <c r="AR114" s="912"/>
      <c r="AS114" s="912"/>
      <c r="AT114" s="913"/>
      <c r="AU114" s="1023"/>
      <c r="AV114" s="1024"/>
      <c r="AW114" s="1024"/>
      <c r="AX114" s="1024"/>
      <c r="AY114" s="1024"/>
      <c r="AZ114" s="899" t="s">
        <v>461</v>
      </c>
      <c r="BA114" s="834"/>
      <c r="BB114" s="834"/>
      <c r="BC114" s="834"/>
      <c r="BD114" s="834"/>
      <c r="BE114" s="834"/>
      <c r="BF114" s="834"/>
      <c r="BG114" s="834"/>
      <c r="BH114" s="834"/>
      <c r="BI114" s="834"/>
      <c r="BJ114" s="834"/>
      <c r="BK114" s="834"/>
      <c r="BL114" s="834"/>
      <c r="BM114" s="834"/>
      <c r="BN114" s="834"/>
      <c r="BO114" s="834"/>
      <c r="BP114" s="835"/>
      <c r="BQ114" s="900">
        <v>832407</v>
      </c>
      <c r="BR114" s="901"/>
      <c r="BS114" s="901"/>
      <c r="BT114" s="901"/>
      <c r="BU114" s="901"/>
      <c r="BV114" s="901">
        <v>846903</v>
      </c>
      <c r="BW114" s="901"/>
      <c r="BX114" s="901"/>
      <c r="BY114" s="901"/>
      <c r="BZ114" s="901"/>
      <c r="CA114" s="901">
        <v>644536</v>
      </c>
      <c r="CB114" s="901"/>
      <c r="CC114" s="901"/>
      <c r="CD114" s="901"/>
      <c r="CE114" s="901"/>
      <c r="CF114" s="962">
        <v>30.8</v>
      </c>
      <c r="CG114" s="963"/>
      <c r="CH114" s="963"/>
      <c r="CI114" s="963"/>
      <c r="CJ114" s="963"/>
      <c r="CK114" s="1018"/>
      <c r="CL114" s="905"/>
      <c r="CM114" s="908" t="s">
        <v>462</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444</v>
      </c>
      <c r="DH114" s="864"/>
      <c r="DI114" s="864"/>
      <c r="DJ114" s="864"/>
      <c r="DK114" s="865"/>
      <c r="DL114" s="866" t="s">
        <v>233</v>
      </c>
      <c r="DM114" s="864"/>
      <c r="DN114" s="864"/>
      <c r="DO114" s="864"/>
      <c r="DP114" s="865"/>
      <c r="DQ114" s="866" t="s">
        <v>444</v>
      </c>
      <c r="DR114" s="864"/>
      <c r="DS114" s="864"/>
      <c r="DT114" s="864"/>
      <c r="DU114" s="865"/>
      <c r="DV114" s="911" t="s">
        <v>446</v>
      </c>
      <c r="DW114" s="912"/>
      <c r="DX114" s="912"/>
      <c r="DY114" s="912"/>
      <c r="DZ114" s="913"/>
    </row>
    <row r="115" spans="1:130" s="248" customFormat="1" ht="26.25" customHeight="1" x14ac:dyDescent="0.15">
      <c r="A115" s="1005"/>
      <c r="B115" s="1006"/>
      <c r="C115" s="834" t="s">
        <v>463</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1684</v>
      </c>
      <c r="AB115" s="1010"/>
      <c r="AC115" s="1010"/>
      <c r="AD115" s="1010"/>
      <c r="AE115" s="1011"/>
      <c r="AF115" s="1012" t="s">
        <v>233</v>
      </c>
      <c r="AG115" s="1010"/>
      <c r="AH115" s="1010"/>
      <c r="AI115" s="1010"/>
      <c r="AJ115" s="1011"/>
      <c r="AK115" s="1012" t="s">
        <v>233</v>
      </c>
      <c r="AL115" s="1010"/>
      <c r="AM115" s="1010"/>
      <c r="AN115" s="1010"/>
      <c r="AO115" s="1011"/>
      <c r="AP115" s="1013" t="s">
        <v>233</v>
      </c>
      <c r="AQ115" s="1014"/>
      <c r="AR115" s="1014"/>
      <c r="AS115" s="1014"/>
      <c r="AT115" s="1015"/>
      <c r="AU115" s="1023"/>
      <c r="AV115" s="1024"/>
      <c r="AW115" s="1024"/>
      <c r="AX115" s="1024"/>
      <c r="AY115" s="1024"/>
      <c r="AZ115" s="899" t="s">
        <v>464</v>
      </c>
      <c r="BA115" s="834"/>
      <c r="BB115" s="834"/>
      <c r="BC115" s="834"/>
      <c r="BD115" s="834"/>
      <c r="BE115" s="834"/>
      <c r="BF115" s="834"/>
      <c r="BG115" s="834"/>
      <c r="BH115" s="834"/>
      <c r="BI115" s="834"/>
      <c r="BJ115" s="834"/>
      <c r="BK115" s="834"/>
      <c r="BL115" s="834"/>
      <c r="BM115" s="834"/>
      <c r="BN115" s="834"/>
      <c r="BO115" s="834"/>
      <c r="BP115" s="835"/>
      <c r="BQ115" s="900" t="s">
        <v>233</v>
      </c>
      <c r="BR115" s="901"/>
      <c r="BS115" s="901"/>
      <c r="BT115" s="901"/>
      <c r="BU115" s="901"/>
      <c r="BV115" s="901" t="s">
        <v>446</v>
      </c>
      <c r="BW115" s="901"/>
      <c r="BX115" s="901"/>
      <c r="BY115" s="901"/>
      <c r="BZ115" s="901"/>
      <c r="CA115" s="901" t="s">
        <v>444</v>
      </c>
      <c r="CB115" s="901"/>
      <c r="CC115" s="901"/>
      <c r="CD115" s="901"/>
      <c r="CE115" s="901"/>
      <c r="CF115" s="962" t="s">
        <v>445</v>
      </c>
      <c r="CG115" s="963"/>
      <c r="CH115" s="963"/>
      <c r="CI115" s="963"/>
      <c r="CJ115" s="963"/>
      <c r="CK115" s="1018"/>
      <c r="CL115" s="905"/>
      <c r="CM115" s="899" t="s">
        <v>465</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233</v>
      </c>
      <c r="DH115" s="864"/>
      <c r="DI115" s="864"/>
      <c r="DJ115" s="864"/>
      <c r="DK115" s="865"/>
      <c r="DL115" s="866" t="s">
        <v>233</v>
      </c>
      <c r="DM115" s="864"/>
      <c r="DN115" s="864"/>
      <c r="DO115" s="864"/>
      <c r="DP115" s="865"/>
      <c r="DQ115" s="866" t="s">
        <v>233</v>
      </c>
      <c r="DR115" s="864"/>
      <c r="DS115" s="864"/>
      <c r="DT115" s="864"/>
      <c r="DU115" s="865"/>
      <c r="DV115" s="911" t="s">
        <v>444</v>
      </c>
      <c r="DW115" s="912"/>
      <c r="DX115" s="912"/>
      <c r="DY115" s="912"/>
      <c r="DZ115" s="913"/>
    </row>
    <row r="116" spans="1:130" s="248" customFormat="1" ht="26.25" customHeight="1" x14ac:dyDescent="0.15">
      <c r="A116" s="1007"/>
      <c r="B116" s="1008"/>
      <c r="C116" s="967" t="s">
        <v>466</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445</v>
      </c>
      <c r="AB116" s="864"/>
      <c r="AC116" s="864"/>
      <c r="AD116" s="864"/>
      <c r="AE116" s="865"/>
      <c r="AF116" s="866" t="s">
        <v>446</v>
      </c>
      <c r="AG116" s="864"/>
      <c r="AH116" s="864"/>
      <c r="AI116" s="864"/>
      <c r="AJ116" s="865"/>
      <c r="AK116" s="866" t="s">
        <v>456</v>
      </c>
      <c r="AL116" s="864"/>
      <c r="AM116" s="864"/>
      <c r="AN116" s="864"/>
      <c r="AO116" s="865"/>
      <c r="AP116" s="911" t="s">
        <v>444</v>
      </c>
      <c r="AQ116" s="912"/>
      <c r="AR116" s="912"/>
      <c r="AS116" s="912"/>
      <c r="AT116" s="913"/>
      <c r="AU116" s="1023"/>
      <c r="AV116" s="1024"/>
      <c r="AW116" s="1024"/>
      <c r="AX116" s="1024"/>
      <c r="AY116" s="1024"/>
      <c r="AZ116" s="950" t="s">
        <v>467</v>
      </c>
      <c r="BA116" s="951"/>
      <c r="BB116" s="951"/>
      <c r="BC116" s="951"/>
      <c r="BD116" s="951"/>
      <c r="BE116" s="951"/>
      <c r="BF116" s="951"/>
      <c r="BG116" s="951"/>
      <c r="BH116" s="951"/>
      <c r="BI116" s="951"/>
      <c r="BJ116" s="951"/>
      <c r="BK116" s="951"/>
      <c r="BL116" s="951"/>
      <c r="BM116" s="951"/>
      <c r="BN116" s="951"/>
      <c r="BO116" s="951"/>
      <c r="BP116" s="952"/>
      <c r="BQ116" s="900" t="s">
        <v>444</v>
      </c>
      <c r="BR116" s="901"/>
      <c r="BS116" s="901"/>
      <c r="BT116" s="901"/>
      <c r="BU116" s="901"/>
      <c r="BV116" s="901" t="s">
        <v>444</v>
      </c>
      <c r="BW116" s="901"/>
      <c r="BX116" s="901"/>
      <c r="BY116" s="901"/>
      <c r="BZ116" s="901"/>
      <c r="CA116" s="901" t="s">
        <v>233</v>
      </c>
      <c r="CB116" s="901"/>
      <c r="CC116" s="901"/>
      <c r="CD116" s="901"/>
      <c r="CE116" s="901"/>
      <c r="CF116" s="962" t="s">
        <v>451</v>
      </c>
      <c r="CG116" s="963"/>
      <c r="CH116" s="963"/>
      <c r="CI116" s="963"/>
      <c r="CJ116" s="963"/>
      <c r="CK116" s="1018"/>
      <c r="CL116" s="905"/>
      <c r="CM116" s="908" t="s">
        <v>468</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451</v>
      </c>
      <c r="DH116" s="864"/>
      <c r="DI116" s="864"/>
      <c r="DJ116" s="864"/>
      <c r="DK116" s="865"/>
      <c r="DL116" s="866" t="s">
        <v>233</v>
      </c>
      <c r="DM116" s="864"/>
      <c r="DN116" s="864"/>
      <c r="DO116" s="864"/>
      <c r="DP116" s="865"/>
      <c r="DQ116" s="866" t="s">
        <v>451</v>
      </c>
      <c r="DR116" s="864"/>
      <c r="DS116" s="864"/>
      <c r="DT116" s="864"/>
      <c r="DU116" s="865"/>
      <c r="DV116" s="911" t="s">
        <v>233</v>
      </c>
      <c r="DW116" s="912"/>
      <c r="DX116" s="912"/>
      <c r="DY116" s="912"/>
      <c r="DZ116" s="913"/>
    </row>
    <row r="117" spans="1:130" s="248" customFormat="1" ht="26.25" customHeight="1" x14ac:dyDescent="0.15">
      <c r="A117" s="988" t="s">
        <v>188</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469</v>
      </c>
      <c r="Z117" s="990"/>
      <c r="AA117" s="995">
        <v>555880</v>
      </c>
      <c r="AB117" s="996"/>
      <c r="AC117" s="996"/>
      <c r="AD117" s="996"/>
      <c r="AE117" s="997"/>
      <c r="AF117" s="998">
        <v>531192</v>
      </c>
      <c r="AG117" s="996"/>
      <c r="AH117" s="996"/>
      <c r="AI117" s="996"/>
      <c r="AJ117" s="997"/>
      <c r="AK117" s="998">
        <v>565744</v>
      </c>
      <c r="AL117" s="996"/>
      <c r="AM117" s="996"/>
      <c r="AN117" s="996"/>
      <c r="AO117" s="997"/>
      <c r="AP117" s="999"/>
      <c r="AQ117" s="1000"/>
      <c r="AR117" s="1000"/>
      <c r="AS117" s="1000"/>
      <c r="AT117" s="1001"/>
      <c r="AU117" s="1023"/>
      <c r="AV117" s="1024"/>
      <c r="AW117" s="1024"/>
      <c r="AX117" s="1024"/>
      <c r="AY117" s="1024"/>
      <c r="AZ117" s="950" t="s">
        <v>470</v>
      </c>
      <c r="BA117" s="951"/>
      <c r="BB117" s="951"/>
      <c r="BC117" s="951"/>
      <c r="BD117" s="951"/>
      <c r="BE117" s="951"/>
      <c r="BF117" s="951"/>
      <c r="BG117" s="951"/>
      <c r="BH117" s="951"/>
      <c r="BI117" s="951"/>
      <c r="BJ117" s="951"/>
      <c r="BK117" s="951"/>
      <c r="BL117" s="951"/>
      <c r="BM117" s="951"/>
      <c r="BN117" s="951"/>
      <c r="BO117" s="951"/>
      <c r="BP117" s="952"/>
      <c r="BQ117" s="900" t="s">
        <v>446</v>
      </c>
      <c r="BR117" s="901"/>
      <c r="BS117" s="901"/>
      <c r="BT117" s="901"/>
      <c r="BU117" s="901"/>
      <c r="BV117" s="901" t="s">
        <v>456</v>
      </c>
      <c r="BW117" s="901"/>
      <c r="BX117" s="901"/>
      <c r="BY117" s="901"/>
      <c r="BZ117" s="901"/>
      <c r="CA117" s="901" t="s">
        <v>233</v>
      </c>
      <c r="CB117" s="901"/>
      <c r="CC117" s="901"/>
      <c r="CD117" s="901"/>
      <c r="CE117" s="901"/>
      <c r="CF117" s="962" t="s">
        <v>471</v>
      </c>
      <c r="CG117" s="963"/>
      <c r="CH117" s="963"/>
      <c r="CI117" s="963"/>
      <c r="CJ117" s="963"/>
      <c r="CK117" s="1018"/>
      <c r="CL117" s="905"/>
      <c r="CM117" s="908" t="s">
        <v>472</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233</v>
      </c>
      <c r="DH117" s="864"/>
      <c r="DI117" s="864"/>
      <c r="DJ117" s="864"/>
      <c r="DK117" s="865"/>
      <c r="DL117" s="866" t="s">
        <v>444</v>
      </c>
      <c r="DM117" s="864"/>
      <c r="DN117" s="864"/>
      <c r="DO117" s="864"/>
      <c r="DP117" s="865"/>
      <c r="DQ117" s="866" t="s">
        <v>446</v>
      </c>
      <c r="DR117" s="864"/>
      <c r="DS117" s="864"/>
      <c r="DT117" s="864"/>
      <c r="DU117" s="865"/>
      <c r="DV117" s="911" t="s">
        <v>233</v>
      </c>
      <c r="DW117" s="912"/>
      <c r="DX117" s="912"/>
      <c r="DY117" s="912"/>
      <c r="DZ117" s="913"/>
    </row>
    <row r="118" spans="1:130" s="248" customFormat="1" ht="26.25" customHeight="1" x14ac:dyDescent="0.15">
      <c r="A118" s="988" t="s">
        <v>439</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436</v>
      </c>
      <c r="AB118" s="989"/>
      <c r="AC118" s="989"/>
      <c r="AD118" s="989"/>
      <c r="AE118" s="990"/>
      <c r="AF118" s="991" t="s">
        <v>437</v>
      </c>
      <c r="AG118" s="989"/>
      <c r="AH118" s="989"/>
      <c r="AI118" s="989"/>
      <c r="AJ118" s="990"/>
      <c r="AK118" s="991" t="s">
        <v>307</v>
      </c>
      <c r="AL118" s="989"/>
      <c r="AM118" s="989"/>
      <c r="AN118" s="989"/>
      <c r="AO118" s="990"/>
      <c r="AP118" s="992" t="s">
        <v>438</v>
      </c>
      <c r="AQ118" s="993"/>
      <c r="AR118" s="993"/>
      <c r="AS118" s="993"/>
      <c r="AT118" s="994"/>
      <c r="AU118" s="1023"/>
      <c r="AV118" s="1024"/>
      <c r="AW118" s="1024"/>
      <c r="AX118" s="1024"/>
      <c r="AY118" s="1024"/>
      <c r="AZ118" s="966" t="s">
        <v>473</v>
      </c>
      <c r="BA118" s="967"/>
      <c r="BB118" s="967"/>
      <c r="BC118" s="967"/>
      <c r="BD118" s="967"/>
      <c r="BE118" s="967"/>
      <c r="BF118" s="967"/>
      <c r="BG118" s="967"/>
      <c r="BH118" s="967"/>
      <c r="BI118" s="967"/>
      <c r="BJ118" s="967"/>
      <c r="BK118" s="967"/>
      <c r="BL118" s="967"/>
      <c r="BM118" s="967"/>
      <c r="BN118" s="967"/>
      <c r="BO118" s="967"/>
      <c r="BP118" s="968"/>
      <c r="BQ118" s="969" t="s">
        <v>233</v>
      </c>
      <c r="BR118" s="932"/>
      <c r="BS118" s="932"/>
      <c r="BT118" s="932"/>
      <c r="BU118" s="932"/>
      <c r="BV118" s="932" t="s">
        <v>233</v>
      </c>
      <c r="BW118" s="932"/>
      <c r="BX118" s="932"/>
      <c r="BY118" s="932"/>
      <c r="BZ118" s="932"/>
      <c r="CA118" s="932" t="s">
        <v>446</v>
      </c>
      <c r="CB118" s="932"/>
      <c r="CC118" s="932"/>
      <c r="CD118" s="932"/>
      <c r="CE118" s="932"/>
      <c r="CF118" s="962" t="s">
        <v>444</v>
      </c>
      <c r="CG118" s="963"/>
      <c r="CH118" s="963"/>
      <c r="CI118" s="963"/>
      <c r="CJ118" s="963"/>
      <c r="CK118" s="1018"/>
      <c r="CL118" s="905"/>
      <c r="CM118" s="908" t="s">
        <v>474</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233</v>
      </c>
      <c r="DH118" s="864"/>
      <c r="DI118" s="864"/>
      <c r="DJ118" s="864"/>
      <c r="DK118" s="865"/>
      <c r="DL118" s="866" t="s">
        <v>233</v>
      </c>
      <c r="DM118" s="864"/>
      <c r="DN118" s="864"/>
      <c r="DO118" s="864"/>
      <c r="DP118" s="865"/>
      <c r="DQ118" s="866" t="s">
        <v>444</v>
      </c>
      <c r="DR118" s="864"/>
      <c r="DS118" s="864"/>
      <c r="DT118" s="864"/>
      <c r="DU118" s="865"/>
      <c r="DV118" s="911" t="s">
        <v>233</v>
      </c>
      <c r="DW118" s="912"/>
      <c r="DX118" s="912"/>
      <c r="DY118" s="912"/>
      <c r="DZ118" s="913"/>
    </row>
    <row r="119" spans="1:130" s="248" customFormat="1" ht="26.25" customHeight="1" x14ac:dyDescent="0.15">
      <c r="A119" s="902" t="s">
        <v>442</v>
      </c>
      <c r="B119" s="903"/>
      <c r="C119" s="978" t="s">
        <v>443</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446</v>
      </c>
      <c r="AB119" s="982"/>
      <c r="AC119" s="982"/>
      <c r="AD119" s="982"/>
      <c r="AE119" s="983"/>
      <c r="AF119" s="984" t="s">
        <v>446</v>
      </c>
      <c r="AG119" s="982"/>
      <c r="AH119" s="982"/>
      <c r="AI119" s="982"/>
      <c r="AJ119" s="983"/>
      <c r="AK119" s="984" t="s">
        <v>233</v>
      </c>
      <c r="AL119" s="982"/>
      <c r="AM119" s="982"/>
      <c r="AN119" s="982"/>
      <c r="AO119" s="983"/>
      <c r="AP119" s="985" t="s">
        <v>446</v>
      </c>
      <c r="AQ119" s="986"/>
      <c r="AR119" s="986"/>
      <c r="AS119" s="986"/>
      <c r="AT119" s="987"/>
      <c r="AU119" s="1025"/>
      <c r="AV119" s="1026"/>
      <c r="AW119" s="1026"/>
      <c r="AX119" s="1026"/>
      <c r="AY119" s="1026"/>
      <c r="AZ119" s="279" t="s">
        <v>188</v>
      </c>
      <c r="BA119" s="279"/>
      <c r="BB119" s="279"/>
      <c r="BC119" s="279"/>
      <c r="BD119" s="279"/>
      <c r="BE119" s="279"/>
      <c r="BF119" s="279"/>
      <c r="BG119" s="279"/>
      <c r="BH119" s="279"/>
      <c r="BI119" s="279"/>
      <c r="BJ119" s="279"/>
      <c r="BK119" s="279"/>
      <c r="BL119" s="279"/>
      <c r="BM119" s="279"/>
      <c r="BN119" s="279"/>
      <c r="BO119" s="964" t="s">
        <v>475</v>
      </c>
      <c r="BP119" s="965"/>
      <c r="BQ119" s="969">
        <v>6386211</v>
      </c>
      <c r="BR119" s="932"/>
      <c r="BS119" s="932"/>
      <c r="BT119" s="932"/>
      <c r="BU119" s="932"/>
      <c r="BV119" s="932">
        <v>6259081</v>
      </c>
      <c r="BW119" s="932"/>
      <c r="BX119" s="932"/>
      <c r="BY119" s="932"/>
      <c r="BZ119" s="932"/>
      <c r="CA119" s="932">
        <v>6266327</v>
      </c>
      <c r="CB119" s="932"/>
      <c r="CC119" s="932"/>
      <c r="CD119" s="932"/>
      <c r="CE119" s="932"/>
      <c r="CF119" s="830"/>
      <c r="CG119" s="831"/>
      <c r="CH119" s="831"/>
      <c r="CI119" s="831"/>
      <c r="CJ119" s="921"/>
      <c r="CK119" s="1019"/>
      <c r="CL119" s="907"/>
      <c r="CM119" s="925" t="s">
        <v>476</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233</v>
      </c>
      <c r="DH119" s="847"/>
      <c r="DI119" s="847"/>
      <c r="DJ119" s="847"/>
      <c r="DK119" s="848"/>
      <c r="DL119" s="849" t="s">
        <v>444</v>
      </c>
      <c r="DM119" s="847"/>
      <c r="DN119" s="847"/>
      <c r="DO119" s="847"/>
      <c r="DP119" s="848"/>
      <c r="DQ119" s="849" t="s">
        <v>233</v>
      </c>
      <c r="DR119" s="847"/>
      <c r="DS119" s="847"/>
      <c r="DT119" s="847"/>
      <c r="DU119" s="848"/>
      <c r="DV119" s="935" t="s">
        <v>233</v>
      </c>
      <c r="DW119" s="936"/>
      <c r="DX119" s="936"/>
      <c r="DY119" s="936"/>
      <c r="DZ119" s="937"/>
    </row>
    <row r="120" spans="1:130" s="248" customFormat="1" ht="26.25" customHeight="1" x14ac:dyDescent="0.15">
      <c r="A120" s="904"/>
      <c r="B120" s="905"/>
      <c r="C120" s="908" t="s">
        <v>449</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456</v>
      </c>
      <c r="AB120" s="864"/>
      <c r="AC120" s="864"/>
      <c r="AD120" s="864"/>
      <c r="AE120" s="865"/>
      <c r="AF120" s="866" t="s">
        <v>444</v>
      </c>
      <c r="AG120" s="864"/>
      <c r="AH120" s="864"/>
      <c r="AI120" s="864"/>
      <c r="AJ120" s="865"/>
      <c r="AK120" s="866" t="s">
        <v>471</v>
      </c>
      <c r="AL120" s="864"/>
      <c r="AM120" s="864"/>
      <c r="AN120" s="864"/>
      <c r="AO120" s="865"/>
      <c r="AP120" s="911" t="s">
        <v>471</v>
      </c>
      <c r="AQ120" s="912"/>
      <c r="AR120" s="912"/>
      <c r="AS120" s="912"/>
      <c r="AT120" s="913"/>
      <c r="AU120" s="970" t="s">
        <v>477</v>
      </c>
      <c r="AV120" s="971"/>
      <c r="AW120" s="971"/>
      <c r="AX120" s="971"/>
      <c r="AY120" s="972"/>
      <c r="AZ120" s="947" t="s">
        <v>478</v>
      </c>
      <c r="BA120" s="892"/>
      <c r="BB120" s="892"/>
      <c r="BC120" s="892"/>
      <c r="BD120" s="892"/>
      <c r="BE120" s="892"/>
      <c r="BF120" s="892"/>
      <c r="BG120" s="892"/>
      <c r="BH120" s="892"/>
      <c r="BI120" s="892"/>
      <c r="BJ120" s="892"/>
      <c r="BK120" s="892"/>
      <c r="BL120" s="892"/>
      <c r="BM120" s="892"/>
      <c r="BN120" s="892"/>
      <c r="BO120" s="892"/>
      <c r="BP120" s="893"/>
      <c r="BQ120" s="948">
        <v>1793038</v>
      </c>
      <c r="BR120" s="929"/>
      <c r="BS120" s="929"/>
      <c r="BT120" s="929"/>
      <c r="BU120" s="929"/>
      <c r="BV120" s="929">
        <v>1877715</v>
      </c>
      <c r="BW120" s="929"/>
      <c r="BX120" s="929"/>
      <c r="BY120" s="929"/>
      <c r="BZ120" s="929"/>
      <c r="CA120" s="929">
        <v>1906825</v>
      </c>
      <c r="CB120" s="929"/>
      <c r="CC120" s="929"/>
      <c r="CD120" s="929"/>
      <c r="CE120" s="929"/>
      <c r="CF120" s="953">
        <v>91.1</v>
      </c>
      <c r="CG120" s="954"/>
      <c r="CH120" s="954"/>
      <c r="CI120" s="954"/>
      <c r="CJ120" s="954"/>
      <c r="CK120" s="955" t="s">
        <v>479</v>
      </c>
      <c r="CL120" s="939"/>
      <c r="CM120" s="939"/>
      <c r="CN120" s="939"/>
      <c r="CO120" s="940"/>
      <c r="CP120" s="959" t="s">
        <v>480</v>
      </c>
      <c r="CQ120" s="960"/>
      <c r="CR120" s="960"/>
      <c r="CS120" s="960"/>
      <c r="CT120" s="960"/>
      <c r="CU120" s="960"/>
      <c r="CV120" s="960"/>
      <c r="CW120" s="960"/>
      <c r="CX120" s="960"/>
      <c r="CY120" s="960"/>
      <c r="CZ120" s="960"/>
      <c r="DA120" s="960"/>
      <c r="DB120" s="960"/>
      <c r="DC120" s="960"/>
      <c r="DD120" s="960"/>
      <c r="DE120" s="960"/>
      <c r="DF120" s="961"/>
      <c r="DG120" s="948">
        <v>508649</v>
      </c>
      <c r="DH120" s="929"/>
      <c r="DI120" s="929"/>
      <c r="DJ120" s="929"/>
      <c r="DK120" s="929"/>
      <c r="DL120" s="929">
        <v>487152</v>
      </c>
      <c r="DM120" s="929"/>
      <c r="DN120" s="929"/>
      <c r="DO120" s="929"/>
      <c r="DP120" s="929"/>
      <c r="DQ120" s="929">
        <v>461918</v>
      </c>
      <c r="DR120" s="929"/>
      <c r="DS120" s="929"/>
      <c r="DT120" s="929"/>
      <c r="DU120" s="929"/>
      <c r="DV120" s="930">
        <v>22.1</v>
      </c>
      <c r="DW120" s="930"/>
      <c r="DX120" s="930"/>
      <c r="DY120" s="930"/>
      <c r="DZ120" s="931"/>
    </row>
    <row r="121" spans="1:130" s="248" customFormat="1" ht="26.25" customHeight="1" x14ac:dyDescent="0.15">
      <c r="A121" s="904"/>
      <c r="B121" s="905"/>
      <c r="C121" s="950" t="s">
        <v>481</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471</v>
      </c>
      <c r="AB121" s="864"/>
      <c r="AC121" s="864"/>
      <c r="AD121" s="864"/>
      <c r="AE121" s="865"/>
      <c r="AF121" s="866" t="s">
        <v>456</v>
      </c>
      <c r="AG121" s="864"/>
      <c r="AH121" s="864"/>
      <c r="AI121" s="864"/>
      <c r="AJ121" s="865"/>
      <c r="AK121" s="866" t="s">
        <v>456</v>
      </c>
      <c r="AL121" s="864"/>
      <c r="AM121" s="864"/>
      <c r="AN121" s="864"/>
      <c r="AO121" s="865"/>
      <c r="AP121" s="911" t="s">
        <v>233</v>
      </c>
      <c r="AQ121" s="912"/>
      <c r="AR121" s="912"/>
      <c r="AS121" s="912"/>
      <c r="AT121" s="913"/>
      <c r="AU121" s="973"/>
      <c r="AV121" s="974"/>
      <c r="AW121" s="974"/>
      <c r="AX121" s="974"/>
      <c r="AY121" s="975"/>
      <c r="AZ121" s="899" t="s">
        <v>482</v>
      </c>
      <c r="BA121" s="834"/>
      <c r="BB121" s="834"/>
      <c r="BC121" s="834"/>
      <c r="BD121" s="834"/>
      <c r="BE121" s="834"/>
      <c r="BF121" s="834"/>
      <c r="BG121" s="834"/>
      <c r="BH121" s="834"/>
      <c r="BI121" s="834"/>
      <c r="BJ121" s="834"/>
      <c r="BK121" s="834"/>
      <c r="BL121" s="834"/>
      <c r="BM121" s="834"/>
      <c r="BN121" s="834"/>
      <c r="BO121" s="834"/>
      <c r="BP121" s="835"/>
      <c r="BQ121" s="900">
        <v>60407</v>
      </c>
      <c r="BR121" s="901"/>
      <c r="BS121" s="901"/>
      <c r="BT121" s="901"/>
      <c r="BU121" s="901"/>
      <c r="BV121" s="901">
        <v>56296</v>
      </c>
      <c r="BW121" s="901"/>
      <c r="BX121" s="901"/>
      <c r="BY121" s="901"/>
      <c r="BZ121" s="901"/>
      <c r="CA121" s="901">
        <v>49874</v>
      </c>
      <c r="CB121" s="901"/>
      <c r="CC121" s="901"/>
      <c r="CD121" s="901"/>
      <c r="CE121" s="901"/>
      <c r="CF121" s="962">
        <v>2.4</v>
      </c>
      <c r="CG121" s="963"/>
      <c r="CH121" s="963"/>
      <c r="CI121" s="963"/>
      <c r="CJ121" s="963"/>
      <c r="CK121" s="956"/>
      <c r="CL121" s="942"/>
      <c r="CM121" s="942"/>
      <c r="CN121" s="942"/>
      <c r="CO121" s="943"/>
      <c r="CP121" s="922" t="s">
        <v>483</v>
      </c>
      <c r="CQ121" s="923"/>
      <c r="CR121" s="923"/>
      <c r="CS121" s="923"/>
      <c r="CT121" s="923"/>
      <c r="CU121" s="923"/>
      <c r="CV121" s="923"/>
      <c r="CW121" s="923"/>
      <c r="CX121" s="923"/>
      <c r="CY121" s="923"/>
      <c r="CZ121" s="923"/>
      <c r="DA121" s="923"/>
      <c r="DB121" s="923"/>
      <c r="DC121" s="923"/>
      <c r="DD121" s="923"/>
      <c r="DE121" s="923"/>
      <c r="DF121" s="924"/>
      <c r="DG121" s="900">
        <v>433651</v>
      </c>
      <c r="DH121" s="901"/>
      <c r="DI121" s="901"/>
      <c r="DJ121" s="901"/>
      <c r="DK121" s="901"/>
      <c r="DL121" s="901">
        <v>410247</v>
      </c>
      <c r="DM121" s="901"/>
      <c r="DN121" s="901"/>
      <c r="DO121" s="901"/>
      <c r="DP121" s="901"/>
      <c r="DQ121" s="901">
        <v>386795</v>
      </c>
      <c r="DR121" s="901"/>
      <c r="DS121" s="901"/>
      <c r="DT121" s="901"/>
      <c r="DU121" s="901"/>
      <c r="DV121" s="878">
        <v>18.5</v>
      </c>
      <c r="DW121" s="878"/>
      <c r="DX121" s="878"/>
      <c r="DY121" s="878"/>
      <c r="DZ121" s="879"/>
    </row>
    <row r="122" spans="1:130" s="248" customFormat="1" ht="26.25" customHeight="1" x14ac:dyDescent="0.15">
      <c r="A122" s="904"/>
      <c r="B122" s="905"/>
      <c r="C122" s="908" t="s">
        <v>462</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471</v>
      </c>
      <c r="AB122" s="864"/>
      <c r="AC122" s="864"/>
      <c r="AD122" s="864"/>
      <c r="AE122" s="865"/>
      <c r="AF122" s="866" t="s">
        <v>444</v>
      </c>
      <c r="AG122" s="864"/>
      <c r="AH122" s="864"/>
      <c r="AI122" s="864"/>
      <c r="AJ122" s="865"/>
      <c r="AK122" s="866" t="s">
        <v>456</v>
      </c>
      <c r="AL122" s="864"/>
      <c r="AM122" s="864"/>
      <c r="AN122" s="864"/>
      <c r="AO122" s="865"/>
      <c r="AP122" s="911" t="s">
        <v>444</v>
      </c>
      <c r="AQ122" s="912"/>
      <c r="AR122" s="912"/>
      <c r="AS122" s="912"/>
      <c r="AT122" s="913"/>
      <c r="AU122" s="973"/>
      <c r="AV122" s="974"/>
      <c r="AW122" s="974"/>
      <c r="AX122" s="974"/>
      <c r="AY122" s="975"/>
      <c r="AZ122" s="966" t="s">
        <v>484</v>
      </c>
      <c r="BA122" s="967"/>
      <c r="BB122" s="967"/>
      <c r="BC122" s="967"/>
      <c r="BD122" s="967"/>
      <c r="BE122" s="967"/>
      <c r="BF122" s="967"/>
      <c r="BG122" s="967"/>
      <c r="BH122" s="967"/>
      <c r="BI122" s="967"/>
      <c r="BJ122" s="967"/>
      <c r="BK122" s="967"/>
      <c r="BL122" s="967"/>
      <c r="BM122" s="967"/>
      <c r="BN122" s="967"/>
      <c r="BO122" s="967"/>
      <c r="BP122" s="968"/>
      <c r="BQ122" s="969">
        <v>4171020</v>
      </c>
      <c r="BR122" s="932"/>
      <c r="BS122" s="932"/>
      <c r="BT122" s="932"/>
      <c r="BU122" s="932"/>
      <c r="BV122" s="932">
        <v>4031688</v>
      </c>
      <c r="BW122" s="932"/>
      <c r="BX122" s="932"/>
      <c r="BY122" s="932"/>
      <c r="BZ122" s="932"/>
      <c r="CA122" s="932">
        <v>3751293</v>
      </c>
      <c r="CB122" s="932"/>
      <c r="CC122" s="932"/>
      <c r="CD122" s="932"/>
      <c r="CE122" s="932"/>
      <c r="CF122" s="933">
        <v>179.2</v>
      </c>
      <c r="CG122" s="934"/>
      <c r="CH122" s="934"/>
      <c r="CI122" s="934"/>
      <c r="CJ122" s="934"/>
      <c r="CK122" s="956"/>
      <c r="CL122" s="942"/>
      <c r="CM122" s="942"/>
      <c r="CN122" s="942"/>
      <c r="CO122" s="943"/>
      <c r="CP122" s="922" t="s">
        <v>485</v>
      </c>
      <c r="CQ122" s="923"/>
      <c r="CR122" s="923"/>
      <c r="CS122" s="923"/>
      <c r="CT122" s="923"/>
      <c r="CU122" s="923"/>
      <c r="CV122" s="923"/>
      <c r="CW122" s="923"/>
      <c r="CX122" s="923"/>
      <c r="CY122" s="923"/>
      <c r="CZ122" s="923"/>
      <c r="DA122" s="923"/>
      <c r="DB122" s="923"/>
      <c r="DC122" s="923"/>
      <c r="DD122" s="923"/>
      <c r="DE122" s="923"/>
      <c r="DF122" s="924"/>
      <c r="DG122" s="900">
        <v>337412</v>
      </c>
      <c r="DH122" s="901"/>
      <c r="DI122" s="901"/>
      <c r="DJ122" s="901"/>
      <c r="DK122" s="901"/>
      <c r="DL122" s="901">
        <v>322778</v>
      </c>
      <c r="DM122" s="901"/>
      <c r="DN122" s="901"/>
      <c r="DO122" s="901"/>
      <c r="DP122" s="901"/>
      <c r="DQ122" s="901">
        <v>341918</v>
      </c>
      <c r="DR122" s="901"/>
      <c r="DS122" s="901"/>
      <c r="DT122" s="901"/>
      <c r="DU122" s="901"/>
      <c r="DV122" s="878">
        <v>16.3</v>
      </c>
      <c r="DW122" s="878"/>
      <c r="DX122" s="878"/>
      <c r="DY122" s="878"/>
      <c r="DZ122" s="879"/>
    </row>
    <row r="123" spans="1:130" s="248" customFormat="1" ht="26.25" customHeight="1" x14ac:dyDescent="0.15">
      <c r="A123" s="904"/>
      <c r="B123" s="905"/>
      <c r="C123" s="908" t="s">
        <v>468</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456</v>
      </c>
      <c r="AB123" s="864"/>
      <c r="AC123" s="864"/>
      <c r="AD123" s="864"/>
      <c r="AE123" s="865"/>
      <c r="AF123" s="866" t="s">
        <v>444</v>
      </c>
      <c r="AG123" s="864"/>
      <c r="AH123" s="864"/>
      <c r="AI123" s="864"/>
      <c r="AJ123" s="865"/>
      <c r="AK123" s="866" t="s">
        <v>444</v>
      </c>
      <c r="AL123" s="864"/>
      <c r="AM123" s="864"/>
      <c r="AN123" s="864"/>
      <c r="AO123" s="865"/>
      <c r="AP123" s="911" t="s">
        <v>456</v>
      </c>
      <c r="AQ123" s="912"/>
      <c r="AR123" s="912"/>
      <c r="AS123" s="912"/>
      <c r="AT123" s="913"/>
      <c r="AU123" s="976"/>
      <c r="AV123" s="977"/>
      <c r="AW123" s="977"/>
      <c r="AX123" s="977"/>
      <c r="AY123" s="977"/>
      <c r="AZ123" s="279" t="s">
        <v>188</v>
      </c>
      <c r="BA123" s="279"/>
      <c r="BB123" s="279"/>
      <c r="BC123" s="279"/>
      <c r="BD123" s="279"/>
      <c r="BE123" s="279"/>
      <c r="BF123" s="279"/>
      <c r="BG123" s="279"/>
      <c r="BH123" s="279"/>
      <c r="BI123" s="279"/>
      <c r="BJ123" s="279"/>
      <c r="BK123" s="279"/>
      <c r="BL123" s="279"/>
      <c r="BM123" s="279"/>
      <c r="BN123" s="279"/>
      <c r="BO123" s="964" t="s">
        <v>486</v>
      </c>
      <c r="BP123" s="965"/>
      <c r="BQ123" s="919">
        <v>6024465</v>
      </c>
      <c r="BR123" s="920"/>
      <c r="BS123" s="920"/>
      <c r="BT123" s="920"/>
      <c r="BU123" s="920"/>
      <c r="BV123" s="920">
        <v>5965699</v>
      </c>
      <c r="BW123" s="920"/>
      <c r="BX123" s="920"/>
      <c r="BY123" s="920"/>
      <c r="BZ123" s="920"/>
      <c r="CA123" s="920">
        <v>5707992</v>
      </c>
      <c r="CB123" s="920"/>
      <c r="CC123" s="920"/>
      <c r="CD123" s="920"/>
      <c r="CE123" s="920"/>
      <c r="CF123" s="830"/>
      <c r="CG123" s="831"/>
      <c r="CH123" s="831"/>
      <c r="CI123" s="831"/>
      <c r="CJ123" s="921"/>
      <c r="CK123" s="956"/>
      <c r="CL123" s="942"/>
      <c r="CM123" s="942"/>
      <c r="CN123" s="942"/>
      <c r="CO123" s="943"/>
      <c r="CP123" s="922" t="s">
        <v>487</v>
      </c>
      <c r="CQ123" s="923"/>
      <c r="CR123" s="923"/>
      <c r="CS123" s="923"/>
      <c r="CT123" s="923"/>
      <c r="CU123" s="923"/>
      <c r="CV123" s="923"/>
      <c r="CW123" s="923"/>
      <c r="CX123" s="923"/>
      <c r="CY123" s="923"/>
      <c r="CZ123" s="923"/>
      <c r="DA123" s="923"/>
      <c r="DB123" s="923"/>
      <c r="DC123" s="923"/>
      <c r="DD123" s="923"/>
      <c r="DE123" s="923"/>
      <c r="DF123" s="924"/>
      <c r="DG123" s="863">
        <v>416426</v>
      </c>
      <c r="DH123" s="864"/>
      <c r="DI123" s="864"/>
      <c r="DJ123" s="864"/>
      <c r="DK123" s="865"/>
      <c r="DL123" s="866">
        <v>253056</v>
      </c>
      <c r="DM123" s="864"/>
      <c r="DN123" s="864"/>
      <c r="DO123" s="864"/>
      <c r="DP123" s="865"/>
      <c r="DQ123" s="866">
        <v>191016</v>
      </c>
      <c r="DR123" s="864"/>
      <c r="DS123" s="864"/>
      <c r="DT123" s="864"/>
      <c r="DU123" s="865"/>
      <c r="DV123" s="911">
        <v>9.1</v>
      </c>
      <c r="DW123" s="912"/>
      <c r="DX123" s="912"/>
      <c r="DY123" s="912"/>
      <c r="DZ123" s="913"/>
    </row>
    <row r="124" spans="1:130" s="248" customFormat="1" ht="26.25" customHeight="1" thickBot="1" x14ac:dyDescent="0.2">
      <c r="A124" s="904"/>
      <c r="B124" s="905"/>
      <c r="C124" s="908" t="s">
        <v>472</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233</v>
      </c>
      <c r="AB124" s="864"/>
      <c r="AC124" s="864"/>
      <c r="AD124" s="864"/>
      <c r="AE124" s="865"/>
      <c r="AF124" s="866" t="s">
        <v>456</v>
      </c>
      <c r="AG124" s="864"/>
      <c r="AH124" s="864"/>
      <c r="AI124" s="864"/>
      <c r="AJ124" s="865"/>
      <c r="AK124" s="866" t="s">
        <v>444</v>
      </c>
      <c r="AL124" s="864"/>
      <c r="AM124" s="864"/>
      <c r="AN124" s="864"/>
      <c r="AO124" s="865"/>
      <c r="AP124" s="911" t="s">
        <v>233</v>
      </c>
      <c r="AQ124" s="912"/>
      <c r="AR124" s="912"/>
      <c r="AS124" s="912"/>
      <c r="AT124" s="913"/>
      <c r="AU124" s="914" t="s">
        <v>488</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18.8</v>
      </c>
      <c r="BR124" s="918"/>
      <c r="BS124" s="918"/>
      <c r="BT124" s="918"/>
      <c r="BU124" s="918"/>
      <c r="BV124" s="918">
        <v>14.9</v>
      </c>
      <c r="BW124" s="918"/>
      <c r="BX124" s="918"/>
      <c r="BY124" s="918"/>
      <c r="BZ124" s="918"/>
      <c r="CA124" s="918">
        <v>26.6</v>
      </c>
      <c r="CB124" s="918"/>
      <c r="CC124" s="918"/>
      <c r="CD124" s="918"/>
      <c r="CE124" s="918"/>
      <c r="CF124" s="808"/>
      <c r="CG124" s="809"/>
      <c r="CH124" s="809"/>
      <c r="CI124" s="809"/>
      <c r="CJ124" s="949"/>
      <c r="CK124" s="957"/>
      <c r="CL124" s="957"/>
      <c r="CM124" s="957"/>
      <c r="CN124" s="957"/>
      <c r="CO124" s="958"/>
      <c r="CP124" s="922" t="s">
        <v>489</v>
      </c>
      <c r="CQ124" s="923"/>
      <c r="CR124" s="923"/>
      <c r="CS124" s="923"/>
      <c r="CT124" s="923"/>
      <c r="CU124" s="923"/>
      <c r="CV124" s="923"/>
      <c r="CW124" s="923"/>
      <c r="CX124" s="923"/>
      <c r="CY124" s="923"/>
      <c r="CZ124" s="923"/>
      <c r="DA124" s="923"/>
      <c r="DB124" s="923"/>
      <c r="DC124" s="923"/>
      <c r="DD124" s="923"/>
      <c r="DE124" s="923"/>
      <c r="DF124" s="924"/>
      <c r="DG124" s="846">
        <v>4639</v>
      </c>
      <c r="DH124" s="847"/>
      <c r="DI124" s="847"/>
      <c r="DJ124" s="847"/>
      <c r="DK124" s="848"/>
      <c r="DL124" s="849" t="s">
        <v>444</v>
      </c>
      <c r="DM124" s="847"/>
      <c r="DN124" s="847"/>
      <c r="DO124" s="847"/>
      <c r="DP124" s="848"/>
      <c r="DQ124" s="849" t="s">
        <v>456</v>
      </c>
      <c r="DR124" s="847"/>
      <c r="DS124" s="847"/>
      <c r="DT124" s="847"/>
      <c r="DU124" s="848"/>
      <c r="DV124" s="935" t="s">
        <v>444</v>
      </c>
      <c r="DW124" s="936"/>
      <c r="DX124" s="936"/>
      <c r="DY124" s="936"/>
      <c r="DZ124" s="937"/>
    </row>
    <row r="125" spans="1:130" s="248" customFormat="1" ht="26.25" customHeight="1" x14ac:dyDescent="0.15">
      <c r="A125" s="904"/>
      <c r="B125" s="905"/>
      <c r="C125" s="908" t="s">
        <v>474</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444</v>
      </c>
      <c r="AB125" s="864"/>
      <c r="AC125" s="864"/>
      <c r="AD125" s="864"/>
      <c r="AE125" s="865"/>
      <c r="AF125" s="866" t="s">
        <v>456</v>
      </c>
      <c r="AG125" s="864"/>
      <c r="AH125" s="864"/>
      <c r="AI125" s="864"/>
      <c r="AJ125" s="865"/>
      <c r="AK125" s="866" t="s">
        <v>456</v>
      </c>
      <c r="AL125" s="864"/>
      <c r="AM125" s="864"/>
      <c r="AN125" s="864"/>
      <c r="AO125" s="865"/>
      <c r="AP125" s="911" t="s">
        <v>456</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490</v>
      </c>
      <c r="CL125" s="939"/>
      <c r="CM125" s="939"/>
      <c r="CN125" s="939"/>
      <c r="CO125" s="940"/>
      <c r="CP125" s="947" t="s">
        <v>491</v>
      </c>
      <c r="CQ125" s="892"/>
      <c r="CR125" s="892"/>
      <c r="CS125" s="892"/>
      <c r="CT125" s="892"/>
      <c r="CU125" s="892"/>
      <c r="CV125" s="892"/>
      <c r="CW125" s="892"/>
      <c r="CX125" s="892"/>
      <c r="CY125" s="892"/>
      <c r="CZ125" s="892"/>
      <c r="DA125" s="892"/>
      <c r="DB125" s="892"/>
      <c r="DC125" s="892"/>
      <c r="DD125" s="892"/>
      <c r="DE125" s="892"/>
      <c r="DF125" s="893"/>
      <c r="DG125" s="948" t="s">
        <v>444</v>
      </c>
      <c r="DH125" s="929"/>
      <c r="DI125" s="929"/>
      <c r="DJ125" s="929"/>
      <c r="DK125" s="929"/>
      <c r="DL125" s="929" t="s">
        <v>444</v>
      </c>
      <c r="DM125" s="929"/>
      <c r="DN125" s="929"/>
      <c r="DO125" s="929"/>
      <c r="DP125" s="929"/>
      <c r="DQ125" s="929" t="s">
        <v>456</v>
      </c>
      <c r="DR125" s="929"/>
      <c r="DS125" s="929"/>
      <c r="DT125" s="929"/>
      <c r="DU125" s="929"/>
      <c r="DV125" s="930" t="s">
        <v>444</v>
      </c>
      <c r="DW125" s="930"/>
      <c r="DX125" s="930"/>
      <c r="DY125" s="930"/>
      <c r="DZ125" s="931"/>
    </row>
    <row r="126" spans="1:130" s="248" customFormat="1" ht="26.25" customHeight="1" thickBot="1" x14ac:dyDescent="0.2">
      <c r="A126" s="904"/>
      <c r="B126" s="905"/>
      <c r="C126" s="908" t="s">
        <v>476</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v>1684</v>
      </c>
      <c r="AB126" s="864"/>
      <c r="AC126" s="864"/>
      <c r="AD126" s="864"/>
      <c r="AE126" s="865"/>
      <c r="AF126" s="866" t="s">
        <v>444</v>
      </c>
      <c r="AG126" s="864"/>
      <c r="AH126" s="864"/>
      <c r="AI126" s="864"/>
      <c r="AJ126" s="865"/>
      <c r="AK126" s="866" t="s">
        <v>444</v>
      </c>
      <c r="AL126" s="864"/>
      <c r="AM126" s="864"/>
      <c r="AN126" s="864"/>
      <c r="AO126" s="865"/>
      <c r="AP126" s="911" t="s">
        <v>444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492</v>
      </c>
      <c r="CQ126" s="834"/>
      <c r="CR126" s="834"/>
      <c r="CS126" s="834"/>
      <c r="CT126" s="834"/>
      <c r="CU126" s="834"/>
      <c r="CV126" s="834"/>
      <c r="CW126" s="834"/>
      <c r="CX126" s="834"/>
      <c r="CY126" s="834"/>
      <c r="CZ126" s="834"/>
      <c r="DA126" s="834"/>
      <c r="DB126" s="834"/>
      <c r="DC126" s="834"/>
      <c r="DD126" s="834"/>
      <c r="DE126" s="834"/>
      <c r="DF126" s="835"/>
      <c r="DG126" s="900" t="s">
        <v>456</v>
      </c>
      <c r="DH126" s="901"/>
      <c r="DI126" s="901"/>
      <c r="DJ126" s="901"/>
      <c r="DK126" s="901"/>
      <c r="DL126" s="901" t="s">
        <v>444</v>
      </c>
      <c r="DM126" s="901"/>
      <c r="DN126" s="901"/>
      <c r="DO126" s="901"/>
      <c r="DP126" s="901"/>
      <c r="DQ126" s="901" t="s">
        <v>444</v>
      </c>
      <c r="DR126" s="901"/>
      <c r="DS126" s="901"/>
      <c r="DT126" s="901"/>
      <c r="DU126" s="901"/>
      <c r="DV126" s="878" t="s">
        <v>444</v>
      </c>
      <c r="DW126" s="878"/>
      <c r="DX126" s="878"/>
      <c r="DY126" s="878"/>
      <c r="DZ126" s="879"/>
    </row>
    <row r="127" spans="1:130" s="248" customFormat="1" ht="26.25" customHeight="1" x14ac:dyDescent="0.15">
      <c r="A127" s="906"/>
      <c r="B127" s="907"/>
      <c r="C127" s="925" t="s">
        <v>493</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444</v>
      </c>
      <c r="AB127" s="864"/>
      <c r="AC127" s="864"/>
      <c r="AD127" s="864"/>
      <c r="AE127" s="865"/>
      <c r="AF127" s="866" t="s">
        <v>444</v>
      </c>
      <c r="AG127" s="864"/>
      <c r="AH127" s="864"/>
      <c r="AI127" s="864"/>
      <c r="AJ127" s="865"/>
      <c r="AK127" s="866" t="s">
        <v>456</v>
      </c>
      <c r="AL127" s="864"/>
      <c r="AM127" s="864"/>
      <c r="AN127" s="864"/>
      <c r="AO127" s="865"/>
      <c r="AP127" s="911" t="s">
        <v>444</v>
      </c>
      <c r="AQ127" s="912"/>
      <c r="AR127" s="912"/>
      <c r="AS127" s="912"/>
      <c r="AT127" s="913"/>
      <c r="AU127" s="284"/>
      <c r="AV127" s="284"/>
      <c r="AW127" s="284"/>
      <c r="AX127" s="928" t="s">
        <v>494</v>
      </c>
      <c r="AY127" s="896"/>
      <c r="AZ127" s="896"/>
      <c r="BA127" s="896"/>
      <c r="BB127" s="896"/>
      <c r="BC127" s="896"/>
      <c r="BD127" s="896"/>
      <c r="BE127" s="897"/>
      <c r="BF127" s="895" t="s">
        <v>495</v>
      </c>
      <c r="BG127" s="896"/>
      <c r="BH127" s="896"/>
      <c r="BI127" s="896"/>
      <c r="BJ127" s="896"/>
      <c r="BK127" s="896"/>
      <c r="BL127" s="897"/>
      <c r="BM127" s="895" t="s">
        <v>496</v>
      </c>
      <c r="BN127" s="896"/>
      <c r="BO127" s="896"/>
      <c r="BP127" s="896"/>
      <c r="BQ127" s="896"/>
      <c r="BR127" s="896"/>
      <c r="BS127" s="897"/>
      <c r="BT127" s="895" t="s">
        <v>497</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498</v>
      </c>
      <c r="CQ127" s="834"/>
      <c r="CR127" s="834"/>
      <c r="CS127" s="834"/>
      <c r="CT127" s="834"/>
      <c r="CU127" s="834"/>
      <c r="CV127" s="834"/>
      <c r="CW127" s="834"/>
      <c r="CX127" s="834"/>
      <c r="CY127" s="834"/>
      <c r="CZ127" s="834"/>
      <c r="DA127" s="834"/>
      <c r="DB127" s="834"/>
      <c r="DC127" s="834"/>
      <c r="DD127" s="834"/>
      <c r="DE127" s="834"/>
      <c r="DF127" s="835"/>
      <c r="DG127" s="900" t="s">
        <v>444</v>
      </c>
      <c r="DH127" s="901"/>
      <c r="DI127" s="901"/>
      <c r="DJ127" s="901"/>
      <c r="DK127" s="901"/>
      <c r="DL127" s="901" t="s">
        <v>444</v>
      </c>
      <c r="DM127" s="901"/>
      <c r="DN127" s="901"/>
      <c r="DO127" s="901"/>
      <c r="DP127" s="901"/>
      <c r="DQ127" s="901" t="s">
        <v>444</v>
      </c>
      <c r="DR127" s="901"/>
      <c r="DS127" s="901"/>
      <c r="DT127" s="901"/>
      <c r="DU127" s="901"/>
      <c r="DV127" s="878" t="s">
        <v>444</v>
      </c>
      <c r="DW127" s="878"/>
      <c r="DX127" s="878"/>
      <c r="DY127" s="878"/>
      <c r="DZ127" s="879"/>
    </row>
    <row r="128" spans="1:130" s="248" customFormat="1" ht="26.25" customHeight="1" thickBot="1" x14ac:dyDescent="0.2">
      <c r="A128" s="880" t="s">
        <v>499</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500</v>
      </c>
      <c r="X128" s="882"/>
      <c r="Y128" s="882"/>
      <c r="Z128" s="883"/>
      <c r="AA128" s="884">
        <v>5917</v>
      </c>
      <c r="AB128" s="885"/>
      <c r="AC128" s="885"/>
      <c r="AD128" s="885"/>
      <c r="AE128" s="886"/>
      <c r="AF128" s="887">
        <v>4565</v>
      </c>
      <c r="AG128" s="885"/>
      <c r="AH128" s="885"/>
      <c r="AI128" s="885"/>
      <c r="AJ128" s="886"/>
      <c r="AK128" s="887">
        <v>6810</v>
      </c>
      <c r="AL128" s="885"/>
      <c r="AM128" s="885"/>
      <c r="AN128" s="885"/>
      <c r="AO128" s="886"/>
      <c r="AP128" s="888"/>
      <c r="AQ128" s="889"/>
      <c r="AR128" s="889"/>
      <c r="AS128" s="889"/>
      <c r="AT128" s="890"/>
      <c r="AU128" s="284"/>
      <c r="AV128" s="284"/>
      <c r="AW128" s="284"/>
      <c r="AX128" s="891" t="s">
        <v>501</v>
      </c>
      <c r="AY128" s="892"/>
      <c r="AZ128" s="892"/>
      <c r="BA128" s="892"/>
      <c r="BB128" s="892"/>
      <c r="BC128" s="892"/>
      <c r="BD128" s="892"/>
      <c r="BE128" s="893"/>
      <c r="BF128" s="870" t="s">
        <v>233</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502</v>
      </c>
      <c r="CQ128" s="812"/>
      <c r="CR128" s="812"/>
      <c r="CS128" s="812"/>
      <c r="CT128" s="812"/>
      <c r="CU128" s="812"/>
      <c r="CV128" s="812"/>
      <c r="CW128" s="812"/>
      <c r="CX128" s="812"/>
      <c r="CY128" s="812"/>
      <c r="CZ128" s="812"/>
      <c r="DA128" s="812"/>
      <c r="DB128" s="812"/>
      <c r="DC128" s="812"/>
      <c r="DD128" s="812"/>
      <c r="DE128" s="812"/>
      <c r="DF128" s="813"/>
      <c r="DG128" s="874" t="s">
        <v>233</v>
      </c>
      <c r="DH128" s="875"/>
      <c r="DI128" s="875"/>
      <c r="DJ128" s="875"/>
      <c r="DK128" s="875"/>
      <c r="DL128" s="875" t="s">
        <v>233</v>
      </c>
      <c r="DM128" s="875"/>
      <c r="DN128" s="875"/>
      <c r="DO128" s="875"/>
      <c r="DP128" s="875"/>
      <c r="DQ128" s="875" t="s">
        <v>233</v>
      </c>
      <c r="DR128" s="875"/>
      <c r="DS128" s="875"/>
      <c r="DT128" s="875"/>
      <c r="DU128" s="875"/>
      <c r="DV128" s="876" t="s">
        <v>233</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503</v>
      </c>
      <c r="X129" s="861"/>
      <c r="Y129" s="861"/>
      <c r="Z129" s="862"/>
      <c r="AA129" s="863">
        <v>2361883</v>
      </c>
      <c r="AB129" s="864"/>
      <c r="AC129" s="864"/>
      <c r="AD129" s="864"/>
      <c r="AE129" s="865"/>
      <c r="AF129" s="866">
        <v>2373257</v>
      </c>
      <c r="AG129" s="864"/>
      <c r="AH129" s="864"/>
      <c r="AI129" s="864"/>
      <c r="AJ129" s="865"/>
      <c r="AK129" s="866">
        <v>2497860</v>
      </c>
      <c r="AL129" s="864"/>
      <c r="AM129" s="864"/>
      <c r="AN129" s="864"/>
      <c r="AO129" s="865"/>
      <c r="AP129" s="867"/>
      <c r="AQ129" s="868"/>
      <c r="AR129" s="868"/>
      <c r="AS129" s="868"/>
      <c r="AT129" s="869"/>
      <c r="AU129" s="286"/>
      <c r="AV129" s="286"/>
      <c r="AW129" s="286"/>
      <c r="AX129" s="833" t="s">
        <v>504</v>
      </c>
      <c r="AY129" s="834"/>
      <c r="AZ129" s="834"/>
      <c r="BA129" s="834"/>
      <c r="BB129" s="834"/>
      <c r="BC129" s="834"/>
      <c r="BD129" s="834"/>
      <c r="BE129" s="835"/>
      <c r="BF129" s="853" t="s">
        <v>233</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505</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506</v>
      </c>
      <c r="X130" s="861"/>
      <c r="Y130" s="861"/>
      <c r="Z130" s="862"/>
      <c r="AA130" s="863">
        <v>418780</v>
      </c>
      <c r="AB130" s="864"/>
      <c r="AC130" s="864"/>
      <c r="AD130" s="864"/>
      <c r="AE130" s="865"/>
      <c r="AF130" s="866">
        <v>415282</v>
      </c>
      <c r="AG130" s="864"/>
      <c r="AH130" s="864"/>
      <c r="AI130" s="864"/>
      <c r="AJ130" s="865"/>
      <c r="AK130" s="866">
        <v>403971</v>
      </c>
      <c r="AL130" s="864"/>
      <c r="AM130" s="864"/>
      <c r="AN130" s="864"/>
      <c r="AO130" s="865"/>
      <c r="AP130" s="867"/>
      <c r="AQ130" s="868"/>
      <c r="AR130" s="868"/>
      <c r="AS130" s="868"/>
      <c r="AT130" s="869"/>
      <c r="AU130" s="286"/>
      <c r="AV130" s="286"/>
      <c r="AW130" s="286"/>
      <c r="AX130" s="833" t="s">
        <v>507</v>
      </c>
      <c r="AY130" s="834"/>
      <c r="AZ130" s="834"/>
      <c r="BA130" s="834"/>
      <c r="BB130" s="834"/>
      <c r="BC130" s="834"/>
      <c r="BD130" s="834"/>
      <c r="BE130" s="835"/>
      <c r="BF130" s="836">
        <v>6.6</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508</v>
      </c>
      <c r="X131" s="844"/>
      <c r="Y131" s="844"/>
      <c r="Z131" s="845"/>
      <c r="AA131" s="846">
        <v>1943103</v>
      </c>
      <c r="AB131" s="847"/>
      <c r="AC131" s="847"/>
      <c r="AD131" s="847"/>
      <c r="AE131" s="848"/>
      <c r="AF131" s="849">
        <v>1957975</v>
      </c>
      <c r="AG131" s="847"/>
      <c r="AH131" s="847"/>
      <c r="AI131" s="847"/>
      <c r="AJ131" s="848"/>
      <c r="AK131" s="849">
        <v>2093889</v>
      </c>
      <c r="AL131" s="847"/>
      <c r="AM131" s="847"/>
      <c r="AN131" s="847"/>
      <c r="AO131" s="848"/>
      <c r="AP131" s="850"/>
      <c r="AQ131" s="851"/>
      <c r="AR131" s="851"/>
      <c r="AS131" s="851"/>
      <c r="AT131" s="852"/>
      <c r="AU131" s="286"/>
      <c r="AV131" s="286"/>
      <c r="AW131" s="286"/>
      <c r="AX131" s="811" t="s">
        <v>509</v>
      </c>
      <c r="AY131" s="812"/>
      <c r="AZ131" s="812"/>
      <c r="BA131" s="812"/>
      <c r="BB131" s="812"/>
      <c r="BC131" s="812"/>
      <c r="BD131" s="812"/>
      <c r="BE131" s="813"/>
      <c r="BF131" s="814">
        <v>26.6</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510</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511</v>
      </c>
      <c r="W132" s="824"/>
      <c r="X132" s="824"/>
      <c r="Y132" s="824"/>
      <c r="Z132" s="825"/>
      <c r="AA132" s="826">
        <v>6.7512118499999998</v>
      </c>
      <c r="AB132" s="827"/>
      <c r="AC132" s="827"/>
      <c r="AD132" s="827"/>
      <c r="AE132" s="828"/>
      <c r="AF132" s="829">
        <v>5.6867426810000001</v>
      </c>
      <c r="AG132" s="827"/>
      <c r="AH132" s="827"/>
      <c r="AI132" s="827"/>
      <c r="AJ132" s="828"/>
      <c r="AK132" s="829">
        <v>7.4007265909999997</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512</v>
      </c>
      <c r="W133" s="803"/>
      <c r="X133" s="803"/>
      <c r="Y133" s="803"/>
      <c r="Z133" s="804"/>
      <c r="AA133" s="805">
        <v>6.5</v>
      </c>
      <c r="AB133" s="806"/>
      <c r="AC133" s="806"/>
      <c r="AD133" s="806"/>
      <c r="AE133" s="807"/>
      <c r="AF133" s="805">
        <v>6</v>
      </c>
      <c r="AG133" s="806"/>
      <c r="AH133" s="806"/>
      <c r="AI133" s="806"/>
      <c r="AJ133" s="807"/>
      <c r="AK133" s="805">
        <v>6.6</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3i21qCQDVlKRTABwUDAHXybA6G0oL5MGtJPKLCfC5LuzYox0kV/E4BVnm2bpW8OrXwXdch6AnfjhqqkcP4pfw==" saltValue="5oZTxLnGtHoidy1J5sn2m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513</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Tgpp8V17jNCOO/wecHexgC8HOKscGmTBS1T3SZtKRDbvXZ1ivnpzu3Vghd/iJqmY7ua3TAK3nURPTKRZCXL2ww==" saltValue="o9KrSkxw+IpZcjaz5RnXu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xQmDFP+B41Jn86GMVvOomyZna9k9OUuh/A7LYR7pzL8UvLYuogTlDu2OdHf3scflbM4fNzFy3NgYn/aa+jR0JQ==" saltValue="uhtx0iEAZJB5fZ0GtLuP4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514</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515</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516</v>
      </c>
      <c r="AP7" s="305"/>
      <c r="AQ7" s="306" t="s">
        <v>517</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518</v>
      </c>
      <c r="AQ8" s="312" t="s">
        <v>519</v>
      </c>
      <c r="AR8" s="313" t="s">
        <v>520</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521</v>
      </c>
      <c r="AL9" s="1228"/>
      <c r="AM9" s="1228"/>
      <c r="AN9" s="1229"/>
      <c r="AO9" s="314">
        <v>804676</v>
      </c>
      <c r="AP9" s="314">
        <v>200517</v>
      </c>
      <c r="AQ9" s="315">
        <v>199723</v>
      </c>
      <c r="AR9" s="316">
        <v>0.4</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522</v>
      </c>
      <c r="AL10" s="1228"/>
      <c r="AM10" s="1228"/>
      <c r="AN10" s="1229"/>
      <c r="AO10" s="317">
        <v>137607</v>
      </c>
      <c r="AP10" s="317">
        <v>34290</v>
      </c>
      <c r="AQ10" s="318">
        <v>26472</v>
      </c>
      <c r="AR10" s="319">
        <v>29.5</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523</v>
      </c>
      <c r="AL11" s="1228"/>
      <c r="AM11" s="1228"/>
      <c r="AN11" s="1229"/>
      <c r="AO11" s="317">
        <v>387</v>
      </c>
      <c r="AP11" s="317">
        <v>96</v>
      </c>
      <c r="AQ11" s="318">
        <v>1310</v>
      </c>
      <c r="AR11" s="319">
        <v>-92.7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524</v>
      </c>
      <c r="AL12" s="1228"/>
      <c r="AM12" s="1228"/>
      <c r="AN12" s="1229"/>
      <c r="AO12" s="317" t="s">
        <v>525</v>
      </c>
      <c r="AP12" s="317" t="s">
        <v>525</v>
      </c>
      <c r="AQ12" s="318" t="s">
        <v>525</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526</v>
      </c>
      <c r="AL13" s="1228"/>
      <c r="AM13" s="1228"/>
      <c r="AN13" s="1229"/>
      <c r="AO13" s="317">
        <v>37050</v>
      </c>
      <c r="AP13" s="317">
        <v>9232</v>
      </c>
      <c r="AQ13" s="318">
        <v>7770</v>
      </c>
      <c r="AR13" s="319">
        <v>18.8</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527</v>
      </c>
      <c r="AL14" s="1228"/>
      <c r="AM14" s="1228"/>
      <c r="AN14" s="1229"/>
      <c r="AO14" s="317">
        <v>6387</v>
      </c>
      <c r="AP14" s="317">
        <v>1592</v>
      </c>
      <c r="AQ14" s="318">
        <v>5092</v>
      </c>
      <c r="AR14" s="319">
        <v>-68.7</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528</v>
      </c>
      <c r="AL15" s="1231"/>
      <c r="AM15" s="1231"/>
      <c r="AN15" s="1232"/>
      <c r="AO15" s="317">
        <v>-56178</v>
      </c>
      <c r="AP15" s="317">
        <v>-13999</v>
      </c>
      <c r="AQ15" s="318">
        <v>-15881</v>
      </c>
      <c r="AR15" s="319">
        <v>-11.9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188</v>
      </c>
      <c r="AL16" s="1231"/>
      <c r="AM16" s="1231"/>
      <c r="AN16" s="1232"/>
      <c r="AO16" s="317">
        <v>929929</v>
      </c>
      <c r="AP16" s="317">
        <v>231729</v>
      </c>
      <c r="AQ16" s="318">
        <v>224486</v>
      </c>
      <c r="AR16" s="319">
        <v>3.2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529</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530</v>
      </c>
      <c r="AP20" s="326" t="s">
        <v>531</v>
      </c>
      <c r="AQ20" s="327" t="s">
        <v>532</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533</v>
      </c>
      <c r="AL21" s="1234"/>
      <c r="AM21" s="1234"/>
      <c r="AN21" s="1235"/>
      <c r="AO21" s="330">
        <v>20.18</v>
      </c>
      <c r="AP21" s="331">
        <v>20.23</v>
      </c>
      <c r="AQ21" s="332">
        <v>-0.05</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534</v>
      </c>
      <c r="AL22" s="1234"/>
      <c r="AM22" s="1234"/>
      <c r="AN22" s="1235"/>
      <c r="AO22" s="335">
        <v>97</v>
      </c>
      <c r="AP22" s="336">
        <v>95.4</v>
      </c>
      <c r="AQ22" s="337">
        <v>1.6</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535</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536</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537</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516</v>
      </c>
      <c r="AP30" s="305"/>
      <c r="AQ30" s="306" t="s">
        <v>517</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518</v>
      </c>
      <c r="AQ31" s="312" t="s">
        <v>519</v>
      </c>
      <c r="AR31" s="313" t="s">
        <v>520</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538</v>
      </c>
      <c r="AL32" s="1217"/>
      <c r="AM32" s="1217"/>
      <c r="AN32" s="1218"/>
      <c r="AO32" s="345">
        <v>423342</v>
      </c>
      <c r="AP32" s="345">
        <v>105493</v>
      </c>
      <c r="AQ32" s="346">
        <v>117380</v>
      </c>
      <c r="AR32" s="347">
        <v>-10.1</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539</v>
      </c>
      <c r="AL33" s="1217"/>
      <c r="AM33" s="1217"/>
      <c r="AN33" s="1218"/>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540</v>
      </c>
      <c r="AL34" s="1217"/>
      <c r="AM34" s="1217"/>
      <c r="AN34" s="1218"/>
      <c r="AO34" s="345" t="s">
        <v>525</v>
      </c>
      <c r="AP34" s="345" t="s">
        <v>525</v>
      </c>
      <c r="AQ34" s="346" t="s">
        <v>525</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541</v>
      </c>
      <c r="AL35" s="1217"/>
      <c r="AM35" s="1217"/>
      <c r="AN35" s="1218"/>
      <c r="AO35" s="345">
        <v>126437</v>
      </c>
      <c r="AP35" s="345">
        <v>31507</v>
      </c>
      <c r="AQ35" s="346">
        <v>31875</v>
      </c>
      <c r="AR35" s="347">
        <v>-1.2</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542</v>
      </c>
      <c r="AL36" s="1217"/>
      <c r="AM36" s="1217"/>
      <c r="AN36" s="1218"/>
      <c r="AO36" s="345">
        <v>15965</v>
      </c>
      <c r="AP36" s="345">
        <v>3978</v>
      </c>
      <c r="AQ36" s="346">
        <v>2465</v>
      </c>
      <c r="AR36" s="347">
        <v>61.4</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543</v>
      </c>
      <c r="AL37" s="1217"/>
      <c r="AM37" s="1217"/>
      <c r="AN37" s="1218"/>
      <c r="AO37" s="345" t="s">
        <v>525</v>
      </c>
      <c r="AP37" s="345" t="s">
        <v>525</v>
      </c>
      <c r="AQ37" s="346">
        <v>285</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544</v>
      </c>
      <c r="AL38" s="1214"/>
      <c r="AM38" s="1214"/>
      <c r="AN38" s="1215"/>
      <c r="AO38" s="348" t="s">
        <v>525</v>
      </c>
      <c r="AP38" s="348" t="s">
        <v>525</v>
      </c>
      <c r="AQ38" s="349">
        <v>17</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545</v>
      </c>
      <c r="AL39" s="1214"/>
      <c r="AM39" s="1214"/>
      <c r="AN39" s="1215"/>
      <c r="AO39" s="345">
        <v>-6810</v>
      </c>
      <c r="AP39" s="345">
        <v>-1697</v>
      </c>
      <c r="AQ39" s="346">
        <v>-3552</v>
      </c>
      <c r="AR39" s="347">
        <v>-52.2</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546</v>
      </c>
      <c r="AL40" s="1217"/>
      <c r="AM40" s="1217"/>
      <c r="AN40" s="1218"/>
      <c r="AO40" s="345">
        <v>-403971</v>
      </c>
      <c r="AP40" s="345">
        <v>-100666</v>
      </c>
      <c r="AQ40" s="346">
        <v>-113436</v>
      </c>
      <c r="AR40" s="347">
        <v>-11.3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154963</v>
      </c>
      <c r="AP41" s="345">
        <v>38615</v>
      </c>
      <c r="AQ41" s="346">
        <v>35033</v>
      </c>
      <c r="AR41" s="347">
        <v>10.199999999999999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547</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548</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549</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516</v>
      </c>
      <c r="AN49" s="1224" t="s">
        <v>550</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551</v>
      </c>
      <c r="AO50" s="362" t="s">
        <v>552</v>
      </c>
      <c r="AP50" s="363" t="s">
        <v>553</v>
      </c>
      <c r="AQ50" s="364" t="s">
        <v>554</v>
      </c>
      <c r="AR50" s="365" t="s">
        <v>555</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556</v>
      </c>
      <c r="AL51" s="358"/>
      <c r="AM51" s="366">
        <v>654321</v>
      </c>
      <c r="AN51" s="367">
        <v>150626</v>
      </c>
      <c r="AO51" s="368">
        <v>13.1</v>
      </c>
      <c r="AP51" s="369">
        <v>237994</v>
      </c>
      <c r="AQ51" s="370">
        <v>-2.9</v>
      </c>
      <c r="AR51" s="371">
        <v>16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557</v>
      </c>
      <c r="AM52" s="374">
        <v>355447</v>
      </c>
      <c r="AN52" s="375">
        <v>81825</v>
      </c>
      <c r="AO52" s="376">
        <v>-6.3</v>
      </c>
      <c r="AP52" s="377">
        <v>110361</v>
      </c>
      <c r="AQ52" s="378">
        <v>1.3</v>
      </c>
      <c r="AR52" s="379">
        <v>-7.6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558</v>
      </c>
      <c r="AL53" s="358"/>
      <c r="AM53" s="366">
        <v>681750</v>
      </c>
      <c r="AN53" s="367">
        <v>161208</v>
      </c>
      <c r="AO53" s="368">
        <v>7</v>
      </c>
      <c r="AP53" s="369">
        <v>267911</v>
      </c>
      <c r="AQ53" s="370">
        <v>12.6</v>
      </c>
      <c r="AR53" s="371">
        <v>-5.6</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557</v>
      </c>
      <c r="AM54" s="374">
        <v>390497</v>
      </c>
      <c r="AN54" s="375">
        <v>92338</v>
      </c>
      <c r="AO54" s="376">
        <v>12.8</v>
      </c>
      <c r="AP54" s="377">
        <v>106425</v>
      </c>
      <c r="AQ54" s="378">
        <v>-3.6</v>
      </c>
      <c r="AR54" s="379">
        <v>16.399999999999999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559</v>
      </c>
      <c r="AL55" s="358"/>
      <c r="AM55" s="366">
        <v>693579</v>
      </c>
      <c r="AN55" s="367">
        <v>167612</v>
      </c>
      <c r="AO55" s="368">
        <v>4</v>
      </c>
      <c r="AP55" s="369">
        <v>228215</v>
      </c>
      <c r="AQ55" s="370">
        <v>-14.8</v>
      </c>
      <c r="AR55" s="371">
        <v>18.8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557</v>
      </c>
      <c r="AM56" s="374">
        <v>494616</v>
      </c>
      <c r="AN56" s="375">
        <v>119530</v>
      </c>
      <c r="AO56" s="376">
        <v>29.4</v>
      </c>
      <c r="AP56" s="377">
        <v>117571</v>
      </c>
      <c r="AQ56" s="378">
        <v>10.5</v>
      </c>
      <c r="AR56" s="379">
        <v>18.899999999999999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560</v>
      </c>
      <c r="AL57" s="358"/>
      <c r="AM57" s="366">
        <v>854436</v>
      </c>
      <c r="AN57" s="367">
        <v>208806</v>
      </c>
      <c r="AO57" s="368">
        <v>24.6</v>
      </c>
      <c r="AP57" s="369">
        <v>264232</v>
      </c>
      <c r="AQ57" s="370">
        <v>15.8</v>
      </c>
      <c r="AR57" s="371">
        <v>8.8000000000000007</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557</v>
      </c>
      <c r="AM58" s="374">
        <v>373116</v>
      </c>
      <c r="AN58" s="375">
        <v>91182</v>
      </c>
      <c r="AO58" s="376">
        <v>-23.7</v>
      </c>
      <c r="AP58" s="377">
        <v>133959</v>
      </c>
      <c r="AQ58" s="378">
        <v>13.9</v>
      </c>
      <c r="AR58" s="379">
        <v>-37.6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561</v>
      </c>
      <c r="AL59" s="358"/>
      <c r="AM59" s="366">
        <v>629051</v>
      </c>
      <c r="AN59" s="367">
        <v>156753</v>
      </c>
      <c r="AO59" s="368">
        <v>-24.9</v>
      </c>
      <c r="AP59" s="369">
        <v>263613</v>
      </c>
      <c r="AQ59" s="370">
        <v>-0.2</v>
      </c>
      <c r="AR59" s="371">
        <v>-24.7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557</v>
      </c>
      <c r="AM60" s="374">
        <v>291018</v>
      </c>
      <c r="AN60" s="375">
        <v>72519</v>
      </c>
      <c r="AO60" s="376">
        <v>-20.5</v>
      </c>
      <c r="AP60" s="377">
        <v>128823</v>
      </c>
      <c r="AQ60" s="378">
        <v>-3.8</v>
      </c>
      <c r="AR60" s="379">
        <v>-16.7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562</v>
      </c>
      <c r="AL61" s="380"/>
      <c r="AM61" s="381">
        <v>702627</v>
      </c>
      <c r="AN61" s="382">
        <v>169001</v>
      </c>
      <c r="AO61" s="383">
        <v>4.8</v>
      </c>
      <c r="AP61" s="384">
        <v>252393</v>
      </c>
      <c r="AQ61" s="385">
        <v>2.1</v>
      </c>
      <c r="AR61" s="371">
        <v>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557</v>
      </c>
      <c r="AM62" s="374">
        <v>380939</v>
      </c>
      <c r="AN62" s="375">
        <v>91479</v>
      </c>
      <c r="AO62" s="376">
        <v>-1.7</v>
      </c>
      <c r="AP62" s="377">
        <v>119428</v>
      </c>
      <c r="AQ62" s="378">
        <v>3.7</v>
      </c>
      <c r="AR62" s="379">
        <v>-5.4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SpRG3FEn4ImXKX5sl2PibxMvKguqwixErez8dKzzYFuEMlftj6we+2ghwZUIYmGFO0Hy5tx0P1WTXRm76B5Q==" saltValue="1trBqtEYCVL8s6o7b9bFi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564</v>
      </c>
    </row>
    <row r="121" spans="125:125" ht="13.5" hidden="1" customHeight="1" x14ac:dyDescent="0.15">
      <c r="DU121" s="292"/>
    </row>
  </sheetData>
  <sheetProtection algorithmName="SHA-512" hashValue="Dk4PQrue3R7RhyBLsoapHK39W+bRtNNdPiVMBJDOMyNv0WrlmJt5INUjrXr+5qKVDJVUrwcX1EqRwf8lZWRFRg==" saltValue="Ol1ow8mT+PkFg7WJtMQQ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565</v>
      </c>
    </row>
  </sheetData>
  <sheetProtection algorithmName="SHA-512" hashValue="6Dapv2yQgP+0kd4DLy2BM0mlKJq7bjMGqcU0K3OmJSoM9AD/LUXyXl8F2lGgcIPU05A2uWpBk7wq522YJpoaLA==" saltValue="3yVMTaBzIYIq6uEWFhIr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238" t="s">
        <v>3</v>
      </c>
      <c r="D47" s="1238"/>
      <c r="E47" s="1239"/>
      <c r="F47" s="11">
        <v>31.46</v>
      </c>
      <c r="G47" s="12">
        <v>32.15</v>
      </c>
      <c r="H47" s="12">
        <v>32.08</v>
      </c>
      <c r="I47" s="12">
        <v>34.200000000000003</v>
      </c>
      <c r="J47" s="13">
        <v>32.5</v>
      </c>
    </row>
    <row r="48" spans="2:10" ht="57.75" customHeight="1" x14ac:dyDescent="0.15">
      <c r="B48" s="14"/>
      <c r="C48" s="1240" t="s">
        <v>4</v>
      </c>
      <c r="D48" s="1240"/>
      <c r="E48" s="1241"/>
      <c r="F48" s="15">
        <v>2.67</v>
      </c>
      <c r="G48" s="16">
        <v>3.79</v>
      </c>
      <c r="H48" s="16">
        <v>4.1500000000000004</v>
      </c>
      <c r="I48" s="16">
        <v>3.23</v>
      </c>
      <c r="J48" s="17">
        <v>5.15</v>
      </c>
    </row>
    <row r="49" spans="2:10" ht="57.75" customHeight="1" thickBot="1" x14ac:dyDescent="0.2">
      <c r="B49" s="18"/>
      <c r="C49" s="1242" t="s">
        <v>5</v>
      </c>
      <c r="D49" s="1242"/>
      <c r="E49" s="1243"/>
      <c r="F49" s="19" t="s">
        <v>571</v>
      </c>
      <c r="G49" s="20">
        <v>0.88</v>
      </c>
      <c r="H49" s="20" t="s">
        <v>572</v>
      </c>
      <c r="I49" s="20" t="s">
        <v>573</v>
      </c>
      <c r="J49" s="21">
        <v>0.48</v>
      </c>
    </row>
    <row r="50" spans="2:10" ht="13.5" customHeight="1" x14ac:dyDescent="0.15"/>
  </sheetData>
  <sheetProtection algorithmName="SHA-512" hashValue="Dr3g8gE9y2gnu3Zuk+JQO7dWpIo+SoxuW14rLkYadKLf85k2tfGUTDqlq1IPtsFO5kLISzOOiVUyQ+UBcE/Ilg==" saltValue="8yJ/tZ9eBuEfybfPpntgO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2022-03-17T00:28:23Z</cp:lastPrinted>
  <dcterms:created xsi:type="dcterms:W3CDTF">2022-02-02T05:09:44Z</dcterms:created>
  <dcterms:modified xsi:type="dcterms:W3CDTF">2022-09-28T10:03:06Z</dcterms:modified>
  <cp:category/>
</cp:coreProperties>
</file>