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WS2210\Desktop\R5.10.16〆 令和３年度財政状況資料集の作成\"/>
    </mc:Choice>
  </mc:AlternateContent>
  <xr:revisionPtr revIDLastSave="0" documentId="13_ncr:1_{D01503BE-0DB6-4730-BEA6-553B051AEA3B}" xr6:coauthVersionLast="47" xr6:coauthVersionMax="47"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BW34" i="10"/>
  <c r="BW35" i="10" s="1"/>
  <c r="BW36" i="10" s="1"/>
  <c r="BW37" i="10" s="1"/>
  <c r="BW38" i="10" s="1"/>
  <c r="BW39" i="10" s="1"/>
  <c r="BW40" i="10" s="1"/>
  <c r="BW41" i="10" s="1"/>
  <c r="BW42" i="10" s="1"/>
  <c r="BW43" i="10" s="1"/>
  <c r="AM34" i="10"/>
  <c r="U34" i="10"/>
  <c r="U35" i="10" s="1"/>
  <c r="U36" i="10" s="1"/>
  <c r="U37" i="10" s="1"/>
  <c r="C34" i="10"/>
  <c r="CO34"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<sst xmlns="http://schemas.openxmlformats.org/spreadsheetml/2006/main" count="1207" uniqueCount="619">
  <si>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</si>
  <si>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</si>
  <si>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</si>
  <si>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</si>
  <si>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</si>
  <si>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</si>
  <si>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</si>
  <si>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</si>
  <si>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</si>
  <si>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</si>
  <si>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</si>
  <si>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</si>
  <si>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</si>
  <si>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</si>
  <si>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</si>
  <si>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</si>
  <si>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</si>
  <si>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</si>
  <si>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</si>
  <si>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</si>
  <si>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</si>
  <si>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</si>
  <si>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</si>
  <si>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</si>
  <si>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</si>
  <si>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</si>
  <si>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</si>
  <si>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</si>
  <si>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</si>
  <si>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</si>
  <si>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</si>
  <si>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</si>
  <si>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</si>
  <si>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</si>
  <si>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</si>
  <si>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</si>
  <si>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</si>
  <si>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</si>
  <si>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</si>
  <si>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</si>
  <si>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</si>
  <si>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</si>
  <si>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</si>
  <si>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</si>
  <si>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</si>
  <si>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</si>
  <si>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</si>
  <si>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</si>
  <si>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</si>
  <si>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</si>
  <si>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</si>
  <si>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</si>
  <si>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</si>
  <si>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</si>
  <si>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</si>
  <si>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</si>
  <si>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</si>
  <si>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</si>
  <si>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</si>
  <si>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</si>
  <si>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</si>
  <si>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</si>
  <si>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</si>
  <si>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</si>
  <si>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</si>
  <si>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</si>
  <si>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</si>
  <si>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</si>
  <si>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</si>
  <si>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</si>
  <si>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</si>
  <si>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</si>
  <si>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</si>
  <si>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</si>
  <si>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</si>
  <si>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</si>
  <si>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</si>
  <si>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</si>
  <si>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</si>
  <si>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</si>
  <si>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</si>
  <si>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</si>
  <si>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</si>
  <si>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</si>
  <si>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</si>
  <si>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</si>
  <si>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</si>
  <si>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</si>
  <si>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</si>
  <si>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</si>
  <si>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</si>
  <si>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</si>
  <si>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</si>
  <si>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</si>
  <si>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</si>
  <si>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</si>
  <si>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</si>
  <si>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</si>
  <si>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</si>
  <si>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</si>
  <si>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</si>
  <si>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</si>
  <si>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</si>
  <si>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</si>
  <si>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</si>
  <si>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</si>
  <si>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</si>
  <si>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</si>
  <si>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</si>
  <si>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</si>
  <si>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</si>
  <si>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</si>
  <si>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</si>
  <si>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</si>
  <si>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</si>
  <si>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</si>
  <si>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</si>
  <si>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</si>
  <si>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</si>
  <si>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</si>
  <si>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</si>
  <si>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</si>
  <si>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</si>
  <si>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</si>
  <si>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</si>
  <si>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</si>
  <si>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</si>
  <si>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</si>
  <si>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</si>
  <si>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</si>
  <si>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</si>
  <si>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</si>
  <si>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</si>
  <si>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</si>
  <si>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</si>
  <si>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</si>
  <si>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</si>
  <si>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</si>
  <si>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</si>
  <si>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</si>
  <si>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</si>
  <si>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</si>
  <si>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</si>
  <si>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</si>
  <si>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</si>
  <si>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</si>
  <si>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</si>
  <si>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</si>
  <si>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</si>
  <si>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</si>
  <si>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</si>
  <si>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</si>
  <si>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</si>
  <si>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</si>
  <si>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</si>
  <si>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</si>
  <si>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</si>
  <si>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</si>
  <si>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</si>
  <si>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</si>
  <si>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</si>
  <si>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</si>
  <si>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</si>
  <si>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</si>
  <si>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</si>
  <si>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</si>
  <si>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</si>
  <si>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</si>
  <si>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</si>
  <si>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</si>
  <si>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</si>
  <si>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</si>
  <si>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</si>
  <si>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</si>
  <si>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</si>
  <si>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</si>
  <si>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</si>
  <si>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</si>
  <si>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</si>
  <si>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</si>
  <si>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</si>
  <si>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</si>
  <si>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</si>
  <si>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</si>
  <si>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</si>
  <si>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</si>
  <si>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</si>
  <si>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</si>
  <si>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</si>
  <si>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</si>
  <si>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</si>
  <si>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</si>
  <si>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</si>
  <si>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</si>
  <si>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</si>
  <si>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</si>
  <si>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</si>
  <si>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</si>
  <si>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</si>
  <si>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</si>
  <si>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</si>
  <si>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</si>
  <si>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</si>
  <si>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</si>
  <si>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</si>
  <si>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</si>
  <si>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</si>
  <si>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</si>
  <si>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</si>
  <si>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</si>
  <si>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</si>
  <si>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</si>
  <si>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</si>
  <si>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</si>
  <si>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</si>
  <si>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長野県大鹿村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</si>
  <si>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</si>
  <si>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</si>
  <si>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</si>
  <si>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</si>
  <si>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</si>
  <si>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</si>
  <si>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</si>
  <si>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</si>
  <si>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</si>
  <si>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</si>
  <si>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</si>
  <si>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</si>
  <si>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</si>
  <si>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</si>
  <si>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</si>
  <si>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</si>
  <si>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</si>
  <si>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</si>
  <si>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</si>
  <si>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</si>
  <si>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</si>
  <si>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</si>
  <si>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</si>
  <si>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</si>
  <si>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</si>
  <si>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</si>
  <si>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</si>
  <si>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</si>
  <si>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</si>
  <si>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</si>
  <si>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</si>
  <si>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</si>
  <si>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</si>
  <si>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</si>
  <si>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</si>
  <si>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</si>
  <si>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</si>
  <si>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</si>
  <si>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</si>
  <si>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</si>
  <si>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</si>
  <si>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</si>
  <si>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</si>
  <si>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</si>
  <si>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</si>
  <si>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</si>
  <si>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</si>
  <si>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</si>
  <si>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</si>
  <si>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</si>
  <si>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</si>
  <si>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</si>
  <si>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</si>
  <si>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</si>
  <si>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</si>
  <si>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</si>
  <si>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</si>
  <si>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</si>
  <si>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</si>
  <si>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</si>
  <si>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</si>
  <si>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</si>
  <si>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</si>
  <si>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</si>
  <si>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</si>
  <si>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</si>
  <si>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</si>
  <si>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</si>
  <si>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</si>
  <si>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</si>
  <si>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</si>
  <si>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</si>
  <si>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</si>
  <si>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</si>
  <si>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</si>
  <si>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</si>
  <si>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</si>
  <si>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</si>
  <si>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</si>
  <si>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</si>
  <si>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</si>
  <si>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</si>
  <si>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</si>
  <si>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</si>
  <si>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</si>
  <si>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</si>
  <si>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</si>
  <si>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</si>
  <si>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</si>
  <si>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</si>
  <si>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</si>
  <si>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</si>
  <si>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</si>
  <si>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</si>
  <si>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</si>
  <si>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</si>
  <si>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</si>
  <si>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</si>
  <si>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</si>
  <si>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</si>
  <si>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</si>
  <si>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</si>
  <si>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</si>
  <si>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</si>
  <si>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</si>
  <si>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</si>
  <si>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</si>
  <si>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</si>
  <si>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</si>
  <si>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</si>
  <si>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</si>
  <si>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</si>
  <si>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</si>
  <si>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</si>
  <si>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</si>
  <si>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</si>
  <si>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</si>
  <si>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</si>
  <si>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</si>
  <si>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</si>
  <si>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</si>
  <si>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</si>
  <si>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</si>
  <si>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</si>
  <si>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</si>
  <si>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</si>
  <si>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</si>
  <si>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</si>
  <si>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</si>
  <si>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</si>
  <si>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</si>
  <si>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</si>
  <si>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</si>
  <si>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</si>
  <si>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</si>
  <si>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</si>
  <si>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</si>
  <si>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</si>
  <si>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</si>
  <si>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</si>
  <si>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</si>
  <si>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</si>
  <si>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</si>
  <si>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</si>
  <si>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</si>
  <si>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</si>
  <si>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</si>
  <si>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</si>
  <si>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</si>
  <si>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</si>
  <si>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</si>
  <si>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</si>
  <si>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</si>
  <si>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長野県大鹿村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</si>
  <si>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</si>
  <si>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</si>
  <si>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</si>
  <si>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</si>
  <si>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</si>
  <si>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</si>
  <si>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</si>
  <si>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</si>
  <si>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</si>
  <si>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</si>
  <si>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</si>
  <si>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</si>
  <si>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</si>
  <si>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</si>
  <si>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</si>
  <si>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</si>
  <si>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</si>
  <si>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</si>
  <si>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</si>
  <si>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</si>
  <si>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</si>
  <si>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</si>
  <si>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</si>
  <si>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</si>
  <si>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</si>
  <si>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</si>
  <si>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</si>
  <si>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</si>
  <si>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</si>
  <si>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</si>
  <si>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</si>
  <si>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</si>
  <si>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</si>
  <si>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</si>
  <si>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大鹿村国民健康保険特別会計</t>
    <phoneticPr fontId="5"/>
  </si>
  <si>
    <t>大鹿村立診療所特別会計</t>
    <phoneticPr fontId="5"/>
  </si>
  <si>
    <t>大鹿村介護保険特別会計</t>
    <phoneticPr fontId="5"/>
  </si>
  <si>
    <t>大鹿村後期高齢者医療特別会計</t>
    <phoneticPr fontId="5"/>
  </si>
  <si>
    <t>-</t>
    <phoneticPr fontId="5"/>
  </si>
  <si>
    <t>大鹿村営水道特別会計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</si>
  <si>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</si>
  <si>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</si>
  <si>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</si>
  <si>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</si>
  <si>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</si>
  <si>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</si>
  <si>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</si>
  <si>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</si>
  <si>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</si>
  <si>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</si>
  <si>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</si>
  <si>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</si>
  <si>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</si>
  <si>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</si>
  <si>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</si>
  <si>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</si>
  <si>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</si>
  <si>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</si>
  <si>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</si>
  <si>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</si>
  <si>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</si>
  <si>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</si>
  <si>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</si>
  <si>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</si>
  <si>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</si>
  <si>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</si>
  <si>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</si>
  <si>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</si>
  <si>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</si>
  <si>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</si>
  <si>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</si>
  <si>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</si>
  <si>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</si>
  <si>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</si>
  <si>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</si>
  <si>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</si>
  <si>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</si>
  <si>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</si>
  <si>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</si>
  <si>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</si>
  <si>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</si>
  <si>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</si>
  <si>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</si>
  <si>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</si>
  <si>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</si>
  <si>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</si>
  <si>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</si>
  <si>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</si>
  <si>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</si>
  <si>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</si>
  <si>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</si>
  <si>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</si>
  <si>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</si>
  <si>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</si>
  <si>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</si>
  <si>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</si>
  <si>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</si>
  <si>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</si>
  <si>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</si>
  <si>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</si>
  <si>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</si>
  <si>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</si>
  <si>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</si>
  <si>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</si>
  <si>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</si>
  <si>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</si>
  <si>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</si>
  <si>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大鹿村営水道特別会計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</si>
  <si>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</si>
  <si>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</si>
  <si>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大鹿村介護保険特別会計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</si>
  <si>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</si>
  <si>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大鹿村後期高齢者医療特別会計</t>
    <phoneticPr fontId="5"/>
  </si>
  <si>
    <t>(Ｆ)</t>
    <phoneticPr fontId="5"/>
  </si>
  <si>
    <t>大鹿村国民健康保険特別会計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</si>
  <si>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</si>
  <si>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</si>
  <si>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</si>
  <si>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</si>
  <si>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</si>
  <si>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</si>
  <si>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</si>
  <si>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</si>
  <si>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</si>
  <si>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</si>
  <si>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</si>
  <si>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</si>
  <si>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</si>
  <si>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</si>
  <si>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</si>
  <si>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</si>
  <si>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</si>
  <si>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</si>
  <si>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</si>
  <si>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</si>
  <si>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</si>
  <si>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</si>
  <si>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</si>
  <si>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</si>
  <si>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</si>
  <si>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</si>
  <si>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</si>
  <si>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</si>
  <si>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</si>
  <si>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</si>
  <si>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</si>
  <si>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</si>
  <si>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</si>
  <si>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</si>
  <si>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</si>
  <si>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</si>
  <si>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</si>
  <si>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</si>
  <si>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</si>
  <si>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</si>
  <si>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</si>
  <si>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</si>
  <si>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</si>
  <si>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</si>
  <si>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</si>
  <si>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</si>
  <si>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</si>
  <si>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</si>
  <si>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</si>
  <si>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</si>
  <si>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</si>
  <si>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</si>
  <si>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</si>
  <si>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</si>
  <si>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</si>
  <si>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</si>
  <si>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</si>
  <si>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</si>
  <si>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</si>
  <si>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</si>
  <si>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</si>
  <si>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</si>
  <si>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</si>
  <si>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</si>
  <si>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</si>
  <si>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</si>
  <si>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</si>
  <si>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</si>
  <si>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</si>
  <si>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</si>
  <si>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</si>
  <si>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</si>
  <si>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</si>
  <si>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</si>
  <si>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</si>
  <si>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</si>
  <si>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</si>
  <si>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</si>
  <si>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</si>
  <si>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</si>
  <si>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</si>
  <si>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</si>
  <si>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</si>
  <si>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1.65</t>
  </si>
  <si>
    <t>▲ 0.07</t>
  </si>
  <si>
    <t>一般会計</t>
  </si>
  <si>
    <t>大鹿村介護保険特別会計</t>
  </si>
  <si>
    <t>大鹿村立診療所特別会計</t>
  </si>
  <si>
    <t>大鹿村国民健康保険特別会計</t>
  </si>
  <si>
    <t>大鹿村後期高齢者医療特別会計</t>
  </si>
  <si>
    <t>大鹿村営水道特別会計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</si>
  <si>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</si>
  <si>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</si>
  <si>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</si>
  <si>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</si>
  <si>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</si>
  <si>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</si>
  <si>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</si>
  <si>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</si>
  <si>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</si>
  <si>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秋葉路</t>
    <rPh sb="0" eb="1">
      <t>アキ</t>
    </rPh>
    <rPh sb="1" eb="2">
      <t>ハ</t>
    </rPh>
    <rPh sb="2" eb="3">
      <t>ミチ</t>
    </rPh>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</si>
  <si>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</si>
  <si>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</si>
  <si>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</si>
  <si>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</si>
  <si>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</si>
  <si>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</si>
  <si>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</si>
  <si>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</si>
  <si>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</si>
  <si>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</si>
  <si>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</si>
  <si>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</si>
  <si>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</si>
  <si>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</si>
  <si>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下伊那北部総合事務組合（一般会計）</t>
  </si>
  <si>
    <t>下伊那北部総合事務組合（特別会計）</t>
  </si>
  <si>
    <t>公共施設等整備基金</t>
    <rPh sb="0" eb="2">
      <t>コウキョウ</t>
    </rPh>
    <rPh sb="2" eb="4">
      <t>シセツ</t>
    </rPh>
    <rPh sb="4" eb="5">
      <t>ナド</t>
    </rPh>
    <rPh sb="5" eb="7">
      <t>セイビ</t>
    </rPh>
    <rPh sb="7" eb="9">
      <t>キキン</t>
    </rPh>
    <phoneticPr fontId="19"/>
  </si>
  <si>
    <t>ふるさとづくり基金</t>
    <rPh sb="7" eb="9">
      <t>キキン</t>
    </rPh>
    <phoneticPr fontId="19"/>
  </si>
  <si>
    <t>地域福祉基金</t>
    <rPh sb="0" eb="2">
      <t>チイキ</t>
    </rPh>
    <rPh sb="2" eb="4">
      <t>フクシ</t>
    </rPh>
    <rPh sb="4" eb="6">
      <t>キキン</t>
    </rPh>
    <phoneticPr fontId="19"/>
  </si>
  <si>
    <t>歌舞伎伝承基金</t>
    <rPh sb="0" eb="3">
      <t>カブキ</t>
    </rPh>
    <rPh sb="3" eb="5">
      <t>デンショウ</t>
    </rPh>
    <rPh sb="5" eb="7">
      <t>キキン</t>
    </rPh>
    <phoneticPr fontId="19"/>
  </si>
  <si>
    <t>文教施設整備基金</t>
    <rPh sb="0" eb="2">
      <t>ブンキョウ</t>
    </rPh>
    <rPh sb="2" eb="4">
      <t>シセツ</t>
    </rPh>
    <rPh sb="4" eb="6">
      <t>セイビ</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</si>
  <si>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</si>
  <si>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</si>
  <si>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</si>
  <si>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</si>
  <si>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</si>
  <si>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</si>
  <si>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</si>
  <si>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</si>
  <si>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</si>
  <si>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</si>
  <si>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将来負担比率は実質マイナスであり、有形固定資産減価償却率は類似団体と同程度で上昇している。公共施設個別施設計画及び、公共施設等総合管理計画に沿って適切な施設維持に努める。</t>
    <rPh sb="0" eb="2">
      <t>ショウライ</t>
    </rPh>
    <rPh sb="2" eb="4">
      <t>フタン</t>
    </rPh>
    <rPh sb="4" eb="6">
      <t>ヒリツ</t>
    </rPh>
    <rPh sb="7" eb="9">
      <t>ジッシツ</t>
    </rPh>
    <rPh sb="17" eb="19">
      <t>ユウケイ</t>
    </rPh>
    <rPh sb="19" eb="21">
      <t>コテイ</t>
    </rPh>
    <rPh sb="21" eb="23">
      <t>シサン</t>
    </rPh>
    <rPh sb="23" eb="25">
      <t>ゲンカ</t>
    </rPh>
    <rPh sb="25" eb="27">
      <t>ショウキャク</t>
    </rPh>
    <rPh sb="27" eb="28">
      <t>リツ</t>
    </rPh>
    <rPh sb="29" eb="31">
      <t>ルイジ</t>
    </rPh>
    <rPh sb="31" eb="33">
      <t>ダンタイ</t>
    </rPh>
    <rPh sb="34" eb="37">
      <t>ドウテイド</t>
    </rPh>
    <rPh sb="38" eb="40">
      <t>ジョウショウ</t>
    </rPh>
    <rPh sb="45" eb="47">
      <t>コウキョウ</t>
    </rPh>
    <rPh sb="47" eb="49">
      <t>シセツ</t>
    </rPh>
    <rPh sb="49" eb="51">
      <t>コベツ</t>
    </rPh>
    <rPh sb="51" eb="53">
      <t>シセツ</t>
    </rPh>
    <rPh sb="53" eb="55">
      <t>ケイカク</t>
    </rPh>
    <rPh sb="55" eb="56">
      <t>オヨ</t>
    </rPh>
    <rPh sb="58" eb="60">
      <t>コウキョウ</t>
    </rPh>
    <rPh sb="60" eb="62">
      <t>シセツ</t>
    </rPh>
    <rPh sb="62" eb="63">
      <t>トウ</t>
    </rPh>
    <rPh sb="63" eb="65">
      <t>ソウゴウ</t>
    </rPh>
    <rPh sb="65" eb="67">
      <t>カンリ</t>
    </rPh>
    <rPh sb="67" eb="69">
      <t>ケイカク</t>
    </rPh>
    <rPh sb="70" eb="71">
      <t>ソ</t>
    </rPh>
    <rPh sb="73" eb="75">
      <t>テキセツ</t>
    </rPh>
    <rPh sb="76" eb="78">
      <t>シセツ</t>
    </rPh>
    <rPh sb="78" eb="80">
      <t>イジ</t>
    </rPh>
    <rPh sb="81" eb="82">
      <t>ツト</t>
    </rPh>
    <phoneticPr fontId="5"/>
  </si>
  <si>
    <t>　実質公債費比率は、類似団体平均より低い。令和元年度に大きく減少したが、令和２年度から償還額の増加が見込まれる。今後も0.2～1.0％台で推移していくと予想される。今後も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</si>
</sst>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BEF608A-F4CD-4788-9985-8943619979E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3BAA-4B45-9D47-67F6343136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479787</c:v>
                </c:pt>
                <c:pt idx="1">
                  <c:v>675561</c:v>
                </c:pt>
                <c:pt idx="2">
                  <c:v>611604</c:v>
                </c:pt>
                <c:pt idx="3">
                  <c:v>1003872</c:v>
                </c:pt>
                <c:pt idx="4">
                  <c:v>767499</c:v>
                </c:pt>
              </c:numCache>
            </c:numRef>
          </c:val>
          <c:smooth val="0"/>
          <c:extLst>
            <c:ext xmlns:c16="http://schemas.microsoft.com/office/drawing/2014/chart" uri="{C3380CC4-5D6E-409C-BE32-E72D297353CC}">
              <c16:uniqueId val="{00000001-3BAA-4B45-9D47-67F6343136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3.21</c:v>
                </c:pt>
                <c:pt idx="1">
                  <c:v>4.26</c:v>
                </c:pt>
                <c:pt idx="2">
                  <c:v>5.46</c:v>
                </c:pt>
                <c:pt idx="3">
                  <c:v>7.86</c:v>
                </c:pt>
                <c:pt idx="4">
                  <c:v>5.87</c:v>
                </c:pt>
              </c:numCache>
            </c:numRef>
          </c:val>
          <c:extLst>
            <c:ext xmlns:c16="http://schemas.microsoft.com/office/drawing/2014/chart" uri="{C3380CC4-5D6E-409C-BE32-E72D297353CC}">
              <c16:uniqueId val="{00000000-4BD9-4A52-B6B5-984C3A9F2B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36.42</c:v>
                </c:pt>
                <c:pt idx="1">
                  <c:v>38.119999999999997</c:v>
                </c:pt>
                <c:pt idx="2">
                  <c:v>38.46</c:v>
                </c:pt>
                <c:pt idx="3">
                  <c:v>35.58</c:v>
                </c:pt>
                <c:pt idx="4">
                  <c:v>34.630000000000003</c:v>
                </c:pt>
              </c:numCache>
            </c:numRef>
          </c:val>
          <c:extLst>
            <c:ext xmlns:c16="http://schemas.microsoft.com/office/drawing/2014/chart" uri="{C3380CC4-5D6E-409C-BE32-E72D297353CC}">
              <c16:uniqueId val="{00000001-4BD9-4A52-B6B5-984C3A9F2B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-1.65</c:v>
                </c:pt>
                <c:pt idx="1">
                  <c:v>1.01</c:v>
                </c:pt>
                <c:pt idx="2">
                  <c:v>1.26</c:v>
                </c:pt>
                <c:pt idx="3">
                  <c:v>2.85</c:v>
                </c:pt>
                <c:pt idx="4">
                  <c:v>-7.0000000000000007E-2</c:v>
                </c:pt>
              </c:numCache>
            </c:numRef>
          </c:val>
          <c:smooth val="0"/>
          <c:extLst>
            <c:ext xmlns:c16="http://schemas.microsoft.com/office/drawing/2014/chart" uri="{C3380CC4-5D6E-409C-BE32-E72D297353CC}">
              <c16:uniqueId val="{00000002-4BD9-4A52-B6B5-984C3A9F2B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97-4F77-AF59-31C4CA8FDF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97-4F77-AF59-31C4CA8FDF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97-4F77-AF59-31C4CA8FDF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D97-4F77-AF59-31C4CA8FDF37}"/>
            </c:ext>
          </c:extLst>
        </c:ser>
        <c:ser>
          <c:idx val="4"/>
          <c:order val="4"/>
          <c:tx>
            <c:strRef>
              <c:f>データシート!$A$31</c:f>
              <c:strCache>
                <c:ptCount val="1"/>
                <c:pt idx="0">
                  <c:v>大鹿村営水道特別会計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0.17</c:v>
                </c:pt>
                <c:pt idx="6">
                  <c:v>#N/A</c:v>
                </c:pt>
                <c:pt idx="7">
                  <c:v>0.02</c:v>
                </c:pt>
                <c:pt idx="8">
                  <c:v>#N/A</c:v>
                </c:pt>
                <c:pt idx="9">
                  <c:v>0</c:v>
                </c:pt>
              </c:numCache>
            </c:numRef>
          </c:val>
          <c:extLst>
            <c:ext xmlns:c16="http://schemas.microsoft.com/office/drawing/2014/chart" uri="{C3380CC4-5D6E-409C-BE32-E72D297353CC}">
              <c16:uniqueId val="{00000004-6D97-4F77-AF59-31C4CA8FDF37}"/>
            </c:ext>
          </c:extLst>
        </c:ser>
        <c:ser>
          <c:idx val="5"/>
          <c:order val="5"/>
          <c:tx>
            <c:strRef>
              <c:f>データシート!$A$32</c:f>
              <c:strCache>
                <c:ptCount val="1"/>
                <c:pt idx="0">
                  <c:v>大鹿村後期高齢者医療特別会計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D97-4F77-AF59-31C4CA8FDF37}"/>
            </c:ext>
          </c:extLst>
        </c:ser>
        <c:ser>
          <c:idx val="6"/>
          <c:order val="6"/>
          <c:tx>
            <c:strRef>
              <c:f>データシート!$A$33</c:f>
              <c:strCache>
                <c:ptCount val="1"/>
                <c:pt idx="0">
                  <c:v>大鹿村国民健康保険特別会計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0.05</c:v>
                </c:pt>
                <c:pt idx="4">
                  <c:v>#N/A</c:v>
                </c:pt>
                <c:pt idx="5">
                  <c:v>7.0000000000000007E-2</c:v>
                </c:pt>
                <c:pt idx="6">
                  <c:v>#N/A</c:v>
                </c:pt>
                <c:pt idx="7">
                  <c:v>0.05</c:v>
                </c:pt>
                <c:pt idx="8">
                  <c:v>#N/A</c:v>
                </c:pt>
                <c:pt idx="9">
                  <c:v>0.03</c:v>
                </c:pt>
              </c:numCache>
            </c:numRef>
          </c:val>
          <c:extLst>
            <c:ext xmlns:c16="http://schemas.microsoft.com/office/drawing/2014/chart" uri="{C3380CC4-5D6E-409C-BE32-E72D297353CC}">
              <c16:uniqueId val="{00000006-6D97-4F77-AF59-31C4CA8FDF37}"/>
            </c:ext>
          </c:extLst>
        </c:ser>
        <c:ser>
          <c:idx val="7"/>
          <c:order val="7"/>
          <c:tx>
            <c:strRef>
              <c:f>データシート!$A$34</c:f>
              <c:strCache>
                <c:ptCount val="1"/>
                <c:pt idx="0">
                  <c:v>大鹿村立診療所特別会計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0.04</c:v>
                </c:pt>
                <c:pt idx="2">
                  <c:v>#N/A</c:v>
                </c:pt>
                <c:pt idx="3">
                  <c:v>0.01</c:v>
                </c:pt>
                <c:pt idx="4">
                  <c:v>#N/A</c:v>
                </c:pt>
                <c:pt idx="5">
                  <c:v>0.04</c:v>
                </c:pt>
                <c:pt idx="6">
                  <c:v>#N/A</c:v>
                </c:pt>
                <c:pt idx="7">
                  <c:v>0</c:v>
                </c:pt>
                <c:pt idx="8">
                  <c:v>#N/A</c:v>
                </c:pt>
                <c:pt idx="9">
                  <c:v>0.05</c:v>
                </c:pt>
              </c:numCache>
            </c:numRef>
          </c:val>
          <c:extLst>
            <c:ext xmlns:c16="http://schemas.microsoft.com/office/drawing/2014/chart" uri="{C3380CC4-5D6E-409C-BE32-E72D297353CC}">
              <c16:uniqueId val="{00000007-6D97-4F77-AF59-31C4CA8FDF37}"/>
            </c:ext>
          </c:extLst>
        </c:ser>
        <c:ser>
          <c:idx val="8"/>
          <c:order val="8"/>
          <c:tx>
            <c:strRef>
              <c:f>データシート!$A$35</c:f>
              <c:strCache>
                <c:ptCount val="1"/>
                <c:pt idx="0">
                  <c:v>大鹿村介護保険特別会計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0.09</c:v>
                </c:pt>
                <c:pt idx="6">
                  <c:v>#N/A</c:v>
                </c:pt>
                <c:pt idx="7">
                  <c:v>0.23</c:v>
                </c:pt>
                <c:pt idx="8">
                  <c:v>#N/A</c:v>
                </c:pt>
                <c:pt idx="9">
                  <c:v>0.61</c:v>
                </c:pt>
              </c:numCache>
            </c:numRef>
          </c:val>
          <c:extLst>
            <c:ext xmlns:c16="http://schemas.microsoft.com/office/drawing/2014/chart" uri="{C3380CC4-5D6E-409C-BE32-E72D297353CC}">
              <c16:uniqueId val="{00000008-6D97-4F77-AF59-31C4CA8FDF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8.26</c:v>
                </c:pt>
                <c:pt idx="2">
                  <c:v>#N/A</c:v>
                </c:pt>
                <c:pt idx="3">
                  <c:v>4.25</c:v>
                </c:pt>
                <c:pt idx="4">
                  <c:v>#N/A</c:v>
                </c:pt>
                <c:pt idx="5">
                  <c:v>5.45</c:v>
                </c:pt>
                <c:pt idx="6">
                  <c:v>#N/A</c:v>
                </c:pt>
                <c:pt idx="7">
                  <c:v>7.85</c:v>
                </c:pt>
                <c:pt idx="8">
                  <c:v>#N/A</c:v>
                </c:pt>
                <c:pt idx="9">
                  <c:v>5.87</c:v>
                </c:pt>
              </c:numCache>
            </c:numRef>
          </c:val>
          <c:extLst>
            <c:ext xmlns:c16="http://schemas.microsoft.com/office/drawing/2014/chart" uri="{C3380CC4-5D6E-409C-BE32-E72D297353CC}">
              <c16:uniqueId val="{00000009-6D97-4F77-AF59-31C4CA8FDF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196</c:v>
                </c:pt>
                <c:pt idx="5">
                  <c:v>196</c:v>
                </c:pt>
                <c:pt idx="8">
                  <c:v>190</c:v>
                </c:pt>
                <c:pt idx="11">
                  <c:v>233</c:v>
                </c:pt>
                <c:pt idx="14">
                  <c:v>219</c:v>
                </c:pt>
              </c:numCache>
            </c:numRef>
          </c:val>
          <c:extLst>
            <c:ext xmlns:c16="http://schemas.microsoft.com/office/drawing/2014/chart" uri="{C3380CC4-5D6E-409C-BE32-E72D297353CC}">
              <c16:uniqueId val="{00000000-25C1-4792-82CA-D87AA27297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C1-4792-82CA-D87AA27297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C1-4792-82CA-D87AA27297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1</c:v>
                </c:pt>
                <c:pt idx="6">
                  <c:v>1</c:v>
                </c:pt>
                <c:pt idx="9">
                  <c:v>3</c:v>
                </c:pt>
                <c:pt idx="12">
                  <c:v>4</c:v>
                </c:pt>
              </c:numCache>
            </c:numRef>
          </c:val>
          <c:extLst>
            <c:ext xmlns:c16="http://schemas.microsoft.com/office/drawing/2014/chart" uri="{C3380CC4-5D6E-409C-BE32-E72D297353CC}">
              <c16:uniqueId val="{00000003-25C1-4792-82CA-D87AA27297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c:v>
                </c:pt>
                <c:pt idx="3">
                  <c:v>30</c:v>
                </c:pt>
                <c:pt idx="6">
                  <c:v>28</c:v>
                </c:pt>
                <c:pt idx="9">
                  <c:v>32</c:v>
                </c:pt>
                <c:pt idx="12">
                  <c:v>32</c:v>
                </c:pt>
              </c:numCache>
            </c:numRef>
          </c:val>
          <c:extLst>
            <c:ext xmlns:c16="http://schemas.microsoft.com/office/drawing/2014/chart" uri="{C3380CC4-5D6E-409C-BE32-E72D297353CC}">
              <c16:uniqueId val="{00000004-25C1-4792-82CA-D87AA27297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C1-4792-82CA-D87AA27297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C1-4792-82CA-D87AA27297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180</c:v>
                </c:pt>
                <c:pt idx="3">
                  <c:v>172</c:v>
                </c:pt>
                <c:pt idx="6">
                  <c:v>154</c:v>
                </c:pt>
                <c:pt idx="9">
                  <c:v>222</c:v>
                </c:pt>
                <c:pt idx="12">
                  <c:v>195</c:v>
                </c:pt>
              </c:numCache>
            </c:numRef>
          </c:val>
          <c:extLst>
            <c:ext xmlns:c16="http://schemas.microsoft.com/office/drawing/2014/chart" uri="{C3380CC4-5D6E-409C-BE32-E72D297353CC}">
              <c16:uniqueId val="{00000007-25C1-4792-82CA-D87AA27297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c:v>
                </c:pt>
                <c:pt idx="2">
                  <c:v>#N/A</c:v>
                </c:pt>
                <c:pt idx="3">
                  <c:v>#N/A</c:v>
                </c:pt>
                <c:pt idx="4">
                  <c:v>7</c:v>
                </c:pt>
                <c:pt idx="5">
                  <c:v>#N/A</c:v>
                </c:pt>
                <c:pt idx="6">
                  <c:v>#N/A</c:v>
                </c:pt>
                <c:pt idx="7">
                  <c:v>-7</c:v>
                </c:pt>
                <c:pt idx="8">
                  <c:v>#N/A</c:v>
                </c:pt>
                <c:pt idx="9">
                  <c:v>#N/A</c:v>
                </c:pt>
                <c:pt idx="10">
                  <c:v>24</c:v>
                </c:pt>
                <c:pt idx="11">
                  <c:v>#N/A</c:v>
                </c:pt>
                <c:pt idx="12">
                  <c:v>#N/A</c:v>
                </c:pt>
                <c:pt idx="13">
                  <c:v>12</c:v>
                </c:pt>
                <c:pt idx="14">
                  <c:v>#N/A</c:v>
                </c:pt>
              </c:numCache>
            </c:numRef>
          </c:val>
          <c:smooth val="0"/>
          <c:extLst>
            <c:ext xmlns:c16="http://schemas.microsoft.com/office/drawing/2014/chart" uri="{C3380CC4-5D6E-409C-BE32-E72D297353CC}">
              <c16:uniqueId val="{00000008-25C1-4792-82CA-D87AA27297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2179</c:v>
                </c:pt>
                <c:pt idx="5">
                  <c:v>2094</c:v>
                </c:pt>
                <c:pt idx="8">
                  <c:v>2063</c:v>
                </c:pt>
                <c:pt idx="11">
                  <c:v>2094</c:v>
                </c:pt>
                <c:pt idx="14">
                  <c:v>2062</c:v>
                </c:pt>
              </c:numCache>
            </c:numRef>
          </c:val>
          <c:extLst>
            <c:ext xmlns:c16="http://schemas.microsoft.com/office/drawing/2014/chart" uri="{C3380CC4-5D6E-409C-BE32-E72D297353CC}">
              <c16:uniqueId val="{00000000-F5C0-4380-AD86-82D439DBFA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5C0-4380-AD86-82D439DBFA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2751</c:v>
                </c:pt>
                <c:pt idx="5">
                  <c:v>2656</c:v>
                </c:pt>
                <c:pt idx="8">
                  <c:v>2549</c:v>
                </c:pt>
                <c:pt idx="11">
                  <c:v>2735</c:v>
                </c:pt>
                <c:pt idx="14">
                  <c:v>2922</c:v>
                </c:pt>
              </c:numCache>
            </c:numRef>
          </c:val>
          <c:extLst>
            <c:ext xmlns:c16="http://schemas.microsoft.com/office/drawing/2014/chart" uri="{C3380CC4-5D6E-409C-BE32-E72D297353CC}">
              <c16:uniqueId val="{00000002-F5C0-4380-AD86-82D439DBFA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C0-4380-AD86-82D439DBFA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C0-4380-AD86-82D439DBFA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C0-4380-AD86-82D439DBFA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427</c:v>
                </c:pt>
                <c:pt idx="3">
                  <c:v>414</c:v>
                </c:pt>
                <c:pt idx="6">
                  <c:v>414</c:v>
                </c:pt>
                <c:pt idx="9">
                  <c:v>411</c:v>
                </c:pt>
                <c:pt idx="12">
                  <c:v>394</c:v>
                </c:pt>
              </c:numCache>
            </c:numRef>
          </c:val>
          <c:extLst>
            <c:ext xmlns:c16="http://schemas.microsoft.com/office/drawing/2014/chart" uri="{C3380CC4-5D6E-409C-BE32-E72D297353CC}">
              <c16:uniqueId val="{00000006-F5C0-4380-AD86-82D439DBFA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c:v>
                </c:pt>
                <c:pt idx="3">
                  <c:v>43</c:v>
                </c:pt>
                <c:pt idx="6">
                  <c:v>41</c:v>
                </c:pt>
                <c:pt idx="9">
                  <c:v>37</c:v>
                </c:pt>
                <c:pt idx="12">
                  <c:v>59</c:v>
                </c:pt>
              </c:numCache>
            </c:numRef>
          </c:val>
          <c:extLst>
            <c:ext xmlns:c16="http://schemas.microsoft.com/office/drawing/2014/chart" uri="{C3380CC4-5D6E-409C-BE32-E72D297353CC}">
              <c16:uniqueId val="{00000007-F5C0-4380-AD86-82D439DBFA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246</c:v>
                </c:pt>
                <c:pt idx="3">
                  <c:v>221</c:v>
                </c:pt>
                <c:pt idx="6">
                  <c:v>228</c:v>
                </c:pt>
                <c:pt idx="9">
                  <c:v>225</c:v>
                </c:pt>
                <c:pt idx="12">
                  <c:v>243</c:v>
                </c:pt>
              </c:numCache>
            </c:numRef>
          </c:val>
          <c:extLst>
            <c:ext xmlns:c16="http://schemas.microsoft.com/office/drawing/2014/chart" uri="{C3380CC4-5D6E-409C-BE32-E72D297353CC}">
              <c16:uniqueId val="{00000008-F5C0-4380-AD86-82D439DBFA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5C0-4380-AD86-82D439DBFA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1641</c:v>
                </c:pt>
                <c:pt idx="3">
                  <c:v>1567</c:v>
                </c:pt>
                <c:pt idx="6">
                  <c:v>1534</c:v>
                </c:pt>
                <c:pt idx="9">
                  <c:v>1712</c:v>
                </c:pt>
                <c:pt idx="12">
                  <c:v>1781</c:v>
                </c:pt>
              </c:numCache>
            </c:numRef>
          </c:val>
          <c:extLst>
            <c:ext xmlns:c16="http://schemas.microsoft.com/office/drawing/2014/chart" uri="{C3380CC4-5D6E-409C-BE32-E72D297353CC}">
              <c16:uniqueId val="{0000000A-F5C0-4380-AD86-82D439DBFA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C0-4380-AD86-82D439DBFA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483</c:v>
                </c:pt>
                <c:pt idx="1">
                  <c:v>483</c:v>
                </c:pt>
                <c:pt idx="2">
                  <c:v>504</c:v>
                </c:pt>
              </c:numCache>
            </c:numRef>
          </c:val>
          <c:extLst>
            <c:ext xmlns:c16="http://schemas.microsoft.com/office/drawing/2014/chart" uri="{C3380CC4-5D6E-409C-BE32-E72D297353CC}">
              <c16:uniqueId val="{00000000-5C72-4D95-9568-B8F8133A8D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597</c:v>
                </c:pt>
                <c:pt idx="1">
                  <c:v>634</c:v>
                </c:pt>
                <c:pt idx="2">
                  <c:v>635</c:v>
                </c:pt>
              </c:numCache>
            </c:numRef>
          </c:val>
          <c:extLst>
            <c:ext xmlns:c16="http://schemas.microsoft.com/office/drawing/2014/chart" uri="{C3380CC4-5D6E-409C-BE32-E72D297353CC}">
              <c16:uniqueId val="{00000001-5C72-4D95-9568-B8F8133A8D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1316</c:v>
                </c:pt>
                <c:pt idx="1">
                  <c:v>1461</c:v>
                </c:pt>
                <c:pt idx="2">
                  <c:v>1631</c:v>
                </c:pt>
              </c:numCache>
            </c:numRef>
          </c:val>
          <c:extLst>
            <c:ext xmlns:c16="http://schemas.microsoft.com/office/drawing/2014/chart" uri="{C3380CC4-5D6E-409C-BE32-E72D297353CC}">
              <c16:uniqueId val="{00000002-5C72-4D95-9568-B8F8133A8D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{D977E828-8C57-46D3-877B-C05F632A8E7C}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1A9-42C9-BEDE-599C8F7A87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{BF2285E0-525F-4704-B7DE-A4DCB7692BCC}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A9-42C9-BEDE-599C8F7A87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{BAB6B6E8-0C51-4A2A-81FB-7DCCBFE8BC8C}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A9-42C9-BEDE-599C8F7A87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{01A40E70-C519-46FE-BB95-63430C5962AE}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A9-42C9-BEDE-599C8F7A87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{97258E53-4BF8-4A69-8F96-15278C00836F}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A9-42C9-BEDE-599C8F7A873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{9F31D01E-149E-4B59-B1EE-ECF76BDDB445}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1A9-42C9-BEDE-599C8F7A873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{158E5170-E7C9-4658-B2E8-CDB68AAC8940}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1A9-42C9-BEDE-599C8F7A873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{84FC0F30-41CB-419F-8AFF-8A50654CE649}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1A9-42C9-BEDE-599C8F7A873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{22ED48CF-7DAE-40DD-8DD7-F4ED2DDD1A53}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1A9-42C9-BEDE-599C8F7A87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59.1</c:v>
                </c:pt>
                <c:pt idx="16">
                  <c:v>60.2</c:v>
                </c:pt>
                <c:pt idx="24">
                  <c:v>60.7</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1A9-42C9-BEDE-599C8F7A87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{3E174FEA-AB21-4175-B785-F4399F9925DA}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1A9-42C9-BEDE-599C8F7A87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{1A1261E1-34DB-4563-89C2-2E3C4B0B047D}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A9-42C9-BEDE-599C8F7A87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{DF48D0A5-8609-40C3-8A4C-239667F6529C}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A9-42C9-BEDE-599C8F7A87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{52198251-A697-4069-BA18-0C622DFFE081}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A9-42C9-BEDE-599C8F7A87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{F8B214B9-8259-4C0D-ADAB-47D39DE76E3F}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A9-42C9-BEDE-599C8F7A873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{497CEB1F-4EFF-404D-9F3F-C22042A2360E}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1A9-42C9-BEDE-599C8F7A873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{412F50AC-5A41-4C88-A658-3463ABFFA30D}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1A9-42C9-BEDE-599C8F7A873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{13649346-5279-42C9-A945-0EA08D03055D}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1A9-42C9-BEDE-599C8F7A873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{94B6CF64-10BF-4133-9D22-9AE07E4F9F9D}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1A9-42C9-BEDE-599C8F7A87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1A9-42C9-BEDE-599C8F7A873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{64285395-28B9-4306-A86F-ED9014C635EE}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FAB-4F02-AD85-A1604BE4C5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{30C92DE9-2268-47AF-9DF9-68C5A7319860}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AB-4F02-AD85-A1604BE4C5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{193F583A-118D-4398-8733-7D4BD01F3272}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AB-4F02-AD85-A1604BE4C5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{37E18148-269C-4D36-B33A-8DECB964D726}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AB-4F02-AD85-A1604BE4C5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{1C6FECBE-FA62-439E-89DE-05D1AC5C8F2B}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AB-4F02-AD85-A1604BE4C53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{39627359-6768-4454-A134-8C3A8BFF8D89}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FAB-4F02-AD85-A1604BE4C53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{727304B5-60E7-4856-8297-B0B58F927267}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FAB-4F02-AD85-A1604BE4C53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{CC5CF774-DB66-46C4-AACB-C6564055D651}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FAB-4F02-AD85-A1604BE4C53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{9F7E6C33-EBED-43D2-9A8A-4EC4370A443D}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FAB-4F02-AD85-A1604BE4C5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1.1000000000000001</c:v>
                </c:pt>
                <c:pt idx="16">
                  <c:v>0.4</c:v>
                </c:pt>
                <c:pt idx="24">
                  <c:v>0.6</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FAB-4F02-AD85-A1604BE4C5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{3330610B-316A-42D9-823F-CEA5F67D454F}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FAB-4F02-AD85-A1604BE4C5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{295B223F-AB80-4479-B0F7-F4F94A2FFB29}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AB-4F02-AD85-A1604BE4C5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{6B42F850-D15C-4A7E-9DAF-C49BA207C7D8}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AB-4F02-AD85-A1604BE4C5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{E82A5E6B-B254-4487-AA0C-47AA628CCA2F}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AB-4F02-AD85-A1604BE4C5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{FCC9A86C-4291-4598-9486-0366AABFB2B4}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AB-4F02-AD85-A1604BE4C531}"/>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{7B93AEE4-FC4F-4E4C-8FDE-7AAE0DE10B62}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FAB-4F02-AD85-A1604BE4C53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{5AFED6E2-1835-4411-A091-7626B73C8BA8}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FAB-4F02-AD85-A1604BE4C53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{51AF2015-6A35-4537-B06B-71E04859BD2C}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FAB-4F02-AD85-A1604BE4C53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{293884A3-FCD8-470D-801F-166927E5FCC4}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FAB-4F02-AD85-A1604BE4C5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FAB-4F02-AD85-A1604BE4C531}"/>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0D250B4-EC77-40D7-823B-7C681F05BA3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80B4CF0-499E-45B9-A0CD-81A3728C5C2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近年の大型事業により借入をした過疎対策事業債と、災害普及事業債の元金償還が始まり</a:t>
          </a:r>
          <a:r>
            <a:rPr kumimoji="1" lang="ja-JP" altLang="en-US" sz="1100">
              <a:solidFill>
                <a:schemeClr val="dk1"/>
              </a:solidFill>
              <a:effectLst/>
              <a:latin typeface="+mn-lt"/>
              <a:ea typeface="+mn-ea"/>
              <a:cs typeface="+mn-cs"/>
            </a:rPr>
            <a:t>高水準</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償還金・実質公債費比率は同水準を推移していくと見込まれる。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満期一括償還地方債の借入は実施していない。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地方債残高が増加となったが、充当可能基金も増額となった。　</a:t>
          </a:r>
          <a:endParaRPr lang="ja-JP" altLang="ja-JP" sz="1400">
            <a:effectLst/>
          </a:endParaRPr>
        </a:p>
        <a:p>
          <a:r>
            <a:rPr kumimoji="1" lang="ja-JP" altLang="ja-JP" sz="1100">
              <a:solidFill>
                <a:schemeClr val="dk1"/>
              </a:solidFill>
              <a:effectLst/>
              <a:latin typeface="+mn-lt"/>
              <a:ea typeface="+mn-ea"/>
              <a:cs typeface="+mn-cs"/>
            </a:rPr>
            <a:t>　今後も基金を活用しながら起債発行の抑制に努める。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長野県大鹿村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基金に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百万円、ふるさとづくり基金に</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百万円積立てた。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実施計画により、計画的に基金を活用していく。</a:t>
          </a:r>
          <a:endParaRPr lang="ja-JP" altLang="ja-JP" sz="1400">
            <a:effectLst/>
          </a:endParaRPr>
        </a:p>
        <a:p>
          <a:r>
            <a:rPr kumimoji="1" lang="ja-JP" altLang="ja-JP" sz="1100">
              <a:solidFill>
                <a:schemeClr val="dk1"/>
              </a:solidFill>
              <a:effectLst/>
              <a:latin typeface="+mn-lt"/>
              <a:ea typeface="+mn-ea"/>
              <a:cs typeface="+mn-cs"/>
            </a:rPr>
            <a:t>　特定目的基金の「地域福祉基金」「歌舞伎伝承基金」は、果実運用型基金として利子を事業の財源として活用していく。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公共施設等整備基金：公共施設等の整備及びその促進。</a:t>
          </a:r>
          <a:endParaRPr lang="ja-JP" altLang="ja-JP" sz="1400">
            <a:effectLst/>
          </a:endParaRPr>
        </a:p>
        <a:p>
          <a:r>
            <a:rPr kumimoji="1" lang="ja-JP" altLang="ja-JP" sz="1100">
              <a:solidFill>
                <a:schemeClr val="dk1"/>
              </a:solidFill>
              <a:effectLst/>
              <a:latin typeface="+mn-lt"/>
              <a:ea typeface="+mn-ea"/>
              <a:cs typeface="+mn-cs"/>
            </a:rPr>
            <a:t>　　ふるさとづくり基金：地域活性化、地域づくりを図る。</a:t>
          </a:r>
          <a:endParaRPr lang="ja-JP" altLang="ja-JP" sz="1400">
            <a:effectLst/>
          </a:endParaRPr>
        </a:p>
        <a:p>
          <a:r>
            <a:rPr kumimoji="1" lang="ja-JP" altLang="ja-JP" sz="1100">
              <a:solidFill>
                <a:schemeClr val="dk1"/>
              </a:solidFill>
              <a:effectLst/>
              <a:latin typeface="+mn-lt"/>
              <a:ea typeface="+mn-ea"/>
              <a:cs typeface="+mn-cs"/>
            </a:rPr>
            <a:t>　　地域福祉基金　　　：福祉活動の円滑な推進を図る。</a:t>
          </a:r>
          <a:endParaRPr lang="ja-JP" altLang="ja-JP" sz="1400">
            <a:effectLst/>
          </a:endParaRPr>
        </a:p>
        <a:p>
          <a:r>
            <a:rPr kumimoji="1" lang="ja-JP" altLang="ja-JP" sz="1100">
              <a:solidFill>
                <a:schemeClr val="dk1"/>
              </a:solidFill>
              <a:effectLst/>
              <a:latin typeface="+mn-lt"/>
              <a:ea typeface="+mn-ea"/>
              <a:cs typeface="+mn-cs"/>
            </a:rPr>
            <a:t>　　歌舞伎伝承基金　　：大鹿村に伝わる歌舞伎の保存継承と振興を図る。</a:t>
          </a:r>
          <a:endParaRPr lang="ja-JP" altLang="ja-JP" sz="1400">
            <a:effectLst/>
          </a:endParaRPr>
        </a:p>
        <a:p>
          <a:r>
            <a:rPr kumimoji="1" lang="ja-JP" altLang="ja-JP" sz="1100">
              <a:solidFill>
                <a:schemeClr val="dk1"/>
              </a:solidFill>
              <a:effectLst/>
              <a:latin typeface="+mn-lt"/>
              <a:ea typeface="+mn-ea"/>
              <a:cs typeface="+mn-cs"/>
            </a:rPr>
            <a:t>　　文教施設整備基金　：学校施設の取得、整備を図る。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游ゴシック" panose="020B0400000000000000" pitchFamily="50" charset="-128"/>
              <a:ea typeface="游ゴシック" panose="020B0400000000000000" pitchFamily="50" charset="-128"/>
              <a:cs typeface="+mn-cs"/>
            </a:rPr>
            <a:t> 森林環境譲与税基金：森林環境譲与税の円滑な推進を図る。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ふるさとづくり基金：</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百万円積立て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ふるさとづくり基金：</a:t>
          </a:r>
          <a:r>
            <a:rPr kumimoji="1" lang="ja-JP" altLang="en-US" sz="1100">
              <a:solidFill>
                <a:schemeClr val="dk1"/>
              </a:solidFill>
              <a:effectLst/>
              <a:latin typeface="+mn-lt"/>
              <a:ea typeface="+mn-ea"/>
              <a:cs typeface="+mn-cs"/>
            </a:rPr>
            <a:t>必要な公共施設や文化施設等の事業等に充てる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の積立、</a:t>
          </a:r>
          <a:r>
            <a:rPr kumimoji="1" lang="ja-JP" altLang="ja-JP" sz="1100">
              <a:solidFill>
                <a:schemeClr val="dk1"/>
              </a:solidFill>
              <a:effectLst/>
              <a:latin typeface="+mn-lt"/>
              <a:ea typeface="+mn-ea"/>
              <a:cs typeface="+mn-cs"/>
            </a:rPr>
            <a:t>利子の積立。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災害等への備えのため、５憶円程度を目途に積立る。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利子の積立。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令和１０年度頃に地方債償還のピークを迎えるため、それに備えて計画的に積立てを行う予定。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4D28B7-8267-4CAA-97A3-75A0D4D7BF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0D012B8-7FD4-4C29-B5F2-8C78E7BB28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F8E3CA5-8C70-482D-8304-6279A91615E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2BD897C-BCED-43D1-857D-AAE4242008E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B0449E5-6925-4AC9-8A0C-60A87E1817A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77B117B-BE90-4AF4-8BE8-87054E2D917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0C0C416-FD86-449F-8587-153B2A253B5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10BB78A-E63C-4A8D-9D92-5B1B848CC56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1710B5D-24E1-4B13-A3A8-7A588D00860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F866942-A4D4-4D79-A0DF-77951B02B9C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62C7C54-91EB-438E-A81E-4A37BF5CA22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7743CB8-85DA-4081-AF46-D6572162445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6CD03C6-8048-446F-92B3-E6FC241D280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CE649F9-25F4-496D-9FA2-94515A2BAC8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6B2DC87-4922-4B85-A2F5-73C690908D1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C3162E2-0813-4420-AD29-E95139D9D48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DC45240-D64E-4F29-AC98-E3AF46D3C5C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68335D1-B61C-420E-A434-37CC8746DD1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526B211-9DC6-4A8D-86D4-C1A670B7A28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D420CDF-FE9E-4F33-B7E5-60A21145BC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89F8619-7DD7-4A91-981F-C309377DDD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B432D9E-E09F-45D5-8E69-69963852A6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
931
248.28
2,708,110
2,554,456
85,396
1,454,593
1,780,503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D239587-0FB8-4CD8-9E58-67D41929B5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47DAB76-333B-4A53-A1F7-22C6D452BFD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EFF2281-D713-4418-A557-D1CB02A9EBA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365A13A-A38E-4091-818C-75801DEB484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19AE840-B94C-48F6-895B-0382BF50E52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88DDC53-AEB9-48A6-BD31-CA7DB4CBA0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9FD1F6D-8FC5-4677-9895-6B89848276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1B117AA-9656-4682-A174-A70FB9F02D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27639BB-EA2A-4496-BD46-315EC7025C9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EC90812-50F5-4DA3-91AC-1F381C02C25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98AFE2F-7F12-4E06-A639-21C3FBC714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2D1B3E6-FA60-445F-9D7D-2002E0C2E36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2B895F0-036E-4586-BF3D-E691A6E2CCA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F7F2301-D9B0-40B0-8C02-89542E3EBC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16D27CB-B358-4C6A-B568-5ABFD9DD661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E0AC140-2D84-42E5-ABBA-E49E35C3532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5FBD432-443F-4178-8A18-EA282B9756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D6A956F-91C2-4915-BB28-F16BF832F9C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9ADC356-53D8-4BAA-9690-B897EF17041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8A72938-07BC-422D-B109-0D364A49A26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C19CD35-54FE-4B7F-9976-94F19ED33B6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D382DB8-1C8E-4EF3-8F43-3C893B7DEB9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F3C20D9-C9A9-4CF0-93D5-EDBBADD0BD7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AEB9BF5-F200-444F-BC27-2685C8C6D2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1B1A23C-2CB6-4367-95A8-7C614FC9FCB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E18417C-1933-475D-9064-05B567B97C5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C7DF39B-469E-42F3-8AF9-C1255E574A7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D8374B0-B6C2-433E-B00E-D9F2BA4718E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9A46D79-F705-4791-8594-0C185959A72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B92A317-FD6C-4EFF-855D-326595CC681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D942FE9-084C-423F-A70B-FD3F02ED796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066050B-BAE3-4A1E-A925-3100D6E514F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DB90BBC-567B-46AF-AFC7-5D499CC0C7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00216CA-DC59-4E6D-82F1-F1412F966DD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F3D489E-C552-4DDD-A63B-57011D5342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類似団体等平均と同水準となっている。</a:t>
          </a:r>
          <a:endParaRPr lang="ja-JP" altLang="ja-JP">
            <a:effectLst/>
          </a:endParaRPr>
        </a:p>
        <a:p>
          <a:r>
            <a:rPr kumimoji="1" lang="ja-JP" altLang="ja-JP" sz="1100">
              <a:solidFill>
                <a:schemeClr val="dk1"/>
              </a:solidFill>
              <a:effectLst/>
              <a:latin typeface="+mn-lt"/>
              <a:ea typeface="+mn-ea"/>
              <a:cs typeface="+mn-cs"/>
            </a:rPr>
            <a:t>適切な施設の維持管理に努める。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66C0410-727A-400E-84CD-061018863C8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448FD7B-8960-4DDD-A40E-189C73D2ED8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9D09395-C86E-4E96-ACA8-C801C3309CA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91EF5800-CA0A-402B-AC18-9E2DF857DD5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9A4D73C-7754-4ACE-81DB-E91810E8D96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95E842B-640C-4407-82A0-5891007A617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091E6EA-F940-42F2-8537-FC0DE1B75DD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8A576D8-2E0D-4711-9271-A00ABD16BE1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ADB7F642-BF03-4099-B121-D7AFCEF88B4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B60EA628-A393-46E9-AADE-6948CDC3DD3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EB3580A5-1375-4B6B-AB35-869A08C8055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3E88F43-8E9A-4BC9-9796-B85FFF647FE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5E677F6-D684-4921-BD91-CCE103FD9C1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7446D85-7D88-487C-A9A5-95569647DCB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C4C800D-2EEC-4D50-B846-67320D50A2F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3EDF783-A828-4C9B-9FC2-ED1608BE334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2893A789-DDCF-444E-8C2E-4340BFBFA56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A0EF5E5-ED23-48B9-A049-F39A1B8DEF7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751A86ED-83DC-4F48-991D-7802DA6640F8}"/>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F58C9552-C188-4C04-AF58-BA9D18F472AB}"/>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A7E81B10-0F29-4209-95E2-8A368D8F709E}"/>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74CDB823-7728-48C5-98BD-4ECC30175394}"/>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F389808F-A02E-4962-A445-573ECE08E7C5}"/>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A75EB0C9-EF1B-4D27-BD7B-2B61B766729A}"/>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71EADF0A-4E60-4818-97F7-CDD48935EFE6}"/>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DA25CFF-D4D4-4D83-8183-ACD155FE87BF}"/>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DC5DC0F3-0CEC-47EA-AA3D-446BD17A735E}"/>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CF9D2E3B-1D0E-429C-8BA4-AD08A9C7276A}"/>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9BCFF5CE-3436-459C-8EA2-DE5897520002}"/>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A4BE4CF-8522-426A-8A74-98494E2D58E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481C506-1524-4628-B5E9-D0ED1ED5D5E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C163292-DA2E-4634-89DD-C57054FDDCB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69024E0-716A-455E-B1D8-2021E7C181B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3087A6C-9BE0-4A59-A5BE-6E1A14583C7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93" name="楕円 92">
          <a:extLst>
            <a:ext uri="{FF2B5EF4-FFF2-40B4-BE49-F238E27FC236}">
              <a16:creationId xmlns:a16="http://schemas.microsoft.com/office/drawing/2014/main" id="{E2692657-0F54-4FFB-A945-8C723F50595C}"/>
            </a:ext>
          </a:extLst>
        </xdr:cNvPr>
        <xdr:cNvSpPr/>
      </xdr:nvSpPr>
      <xdr:spPr>
        <a:xfrm>
          <a:off x="47117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127833</xdr:rowOff>
    </xdr:from>
    <xdr:ext cx="405111" cy="259045"/>
    <xdr:sp macro="" textlink="">
      <xdr:nvSpPr>
        <xdr:cNvPr id="94" name="有形固定資産減価償却率該当値テキスト">
          <a:extLst>
            <a:ext uri="{FF2B5EF4-FFF2-40B4-BE49-F238E27FC236}">
              <a16:creationId xmlns:a16="http://schemas.microsoft.com/office/drawing/2014/main" id="{DE77F58D-DA02-4F09-8F5D-277A603D678C}"/>
            </a:ext>
          </a:extLst>
        </xdr:cNvPr>
        <xdr:cNvSpPr txBox="1"/>
      </xdr:nvSpPr>
      <xdr:spPr>
        <a:xfrm>
          <a:off x="4813300" y="604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95" name="楕円 94">
          <a:extLst>
            <a:ext uri="{FF2B5EF4-FFF2-40B4-BE49-F238E27FC236}">
              <a16:creationId xmlns:a16="http://schemas.microsoft.com/office/drawing/2014/main" id="{BA966440-EA4B-4102-AA53-B1867406106C}"/>
            </a:ext>
          </a:extLst>
        </xdr:cNvPr>
        <xdr:cNvSpPr/>
      </xdr:nvSpPr>
      <xdr:spPr>
        <a:xfrm>
          <a:off x="4000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121829</xdr:rowOff>
    </xdr:from>
    <xdr:to>
      <xdr:col>23</xdr:col>
      <xdr:colOff>85725</xdr:colOff>
      <xdr:row>31</xdr:row>
      <xdr:rowOff>155756</xdr:rowOff>
    </xdr:to>
    <xdr:cxnSp macro="">
      <xdr:nvCxnSpPr>
        <xdr:cNvPr id="96" name="直線コネクタ 95">
          <a:extLst>
            <a:ext uri="{FF2B5EF4-FFF2-40B4-BE49-F238E27FC236}">
              <a16:creationId xmlns:a16="http://schemas.microsoft.com/office/drawing/2014/main" id="{761F6CAC-3530-41CC-841A-D74CD1E11E54}"/>
            </a:ext>
          </a:extLst>
        </xdr:cNvPr>
        <xdr:cNvCxnSpPr/>
      </xdr:nvCxnSpPr>
      <xdr:spPr>
        <a:xfrm>
          <a:off x="4051300" y="6208304"/>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55608</xdr:rowOff>
    </xdr:from>
    <xdr:to>
      <xdr:col>15</xdr:col>
      <xdr:colOff>187325</xdr:colOff>
      <xdr:row>31</xdr:row>
      <xdr:rowOff>157208</xdr:rowOff>
    </xdr:to>
    <xdr:sp macro="" textlink="">
      <xdr:nvSpPr>
        <xdr:cNvPr id="97" name="楕円 96">
          <a:extLst>
            <a:ext uri="{FF2B5EF4-FFF2-40B4-BE49-F238E27FC236}">
              <a16:creationId xmlns:a16="http://schemas.microsoft.com/office/drawing/2014/main" id="{A4AE831E-77BB-409E-B991-D7DEA609E711}"/>
            </a:ext>
          </a:extLst>
        </xdr:cNvPr>
        <xdr:cNvSpPr/>
      </xdr:nvSpPr>
      <xdr:spPr>
        <a:xfrm>
          <a:off x="323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106408</xdr:rowOff>
    </xdr:from>
    <xdr:to>
      <xdr:col>19</xdr:col>
      <xdr:colOff>136525</xdr:colOff>
      <xdr:row>31</xdr:row>
      <xdr:rowOff>121829</xdr:rowOff>
    </xdr:to>
    <xdr:cxnSp macro="">
      <xdr:nvCxnSpPr>
        <xdr:cNvPr id="98" name="直線コネクタ 97">
          <a:extLst>
            <a:ext uri="{FF2B5EF4-FFF2-40B4-BE49-F238E27FC236}">
              <a16:creationId xmlns:a16="http://schemas.microsoft.com/office/drawing/2014/main" id="{BA94C902-BB62-4CBA-ABCD-46CE5FF85E17}"/>
            </a:ext>
          </a:extLst>
        </xdr:cNvPr>
        <xdr:cNvCxnSpPr/>
      </xdr:nvCxnSpPr>
      <xdr:spPr>
        <a:xfrm>
          <a:off x="3289300" y="619288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99" name="楕円 98">
          <a:extLst>
            <a:ext uri="{FF2B5EF4-FFF2-40B4-BE49-F238E27FC236}">
              <a16:creationId xmlns:a16="http://schemas.microsoft.com/office/drawing/2014/main" id="{51A34D6A-96B7-4189-B76E-690DDD5C69DC}"/>
            </a:ext>
          </a:extLst>
        </xdr:cNvPr>
        <xdr:cNvSpPr/>
      </xdr:nvSpPr>
      <xdr:spPr>
        <a:xfrm>
          <a:off x="2476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106408</xdr:rowOff>
    </xdr:to>
    <xdr:cxnSp macro="">
      <xdr:nvCxnSpPr>
        <xdr:cNvPr id="100" name="直線コネクタ 99">
          <a:extLst>
            <a:ext uri="{FF2B5EF4-FFF2-40B4-BE49-F238E27FC236}">
              <a16:creationId xmlns:a16="http://schemas.microsoft.com/office/drawing/2014/main" id="{490E86A4-B430-47B3-8AD5-79098D0FCFA2}"/>
            </a:ext>
          </a:extLst>
        </xdr:cNvPr>
        <xdr:cNvCxnSpPr/>
      </xdr:nvCxnSpPr>
      <xdr:spPr>
        <a:xfrm>
          <a:off x="2527300" y="615895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168456</xdr:rowOff>
    </xdr:from>
    <xdr:to>
      <xdr:col>7</xdr:col>
      <xdr:colOff>187325</xdr:colOff>
      <xdr:row>31</xdr:row>
      <xdr:rowOff>98606</xdr:rowOff>
    </xdr:to>
    <xdr:sp macro="" textlink="">
      <xdr:nvSpPr>
        <xdr:cNvPr id="101" name="楕円 100">
          <a:extLst>
            <a:ext uri="{FF2B5EF4-FFF2-40B4-BE49-F238E27FC236}">
              <a16:creationId xmlns:a16="http://schemas.microsoft.com/office/drawing/2014/main" id="{D434729D-F5CA-49E4-A4B0-9DCFCAD8C631}"/>
            </a:ext>
          </a:extLst>
        </xdr:cNvPr>
        <xdr:cNvSpPr/>
      </xdr:nvSpPr>
      <xdr:spPr>
        <a:xfrm>
          <a:off x="1714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47806</xdr:rowOff>
    </xdr:from>
    <xdr:to>
      <xdr:col>11</xdr:col>
      <xdr:colOff>136525</xdr:colOff>
      <xdr:row>31</xdr:row>
      <xdr:rowOff>72481</xdr:rowOff>
    </xdr:to>
    <xdr:cxnSp macro="">
      <xdr:nvCxnSpPr>
        <xdr:cNvPr id="102" name="直線コネクタ 101">
          <a:extLst>
            <a:ext uri="{FF2B5EF4-FFF2-40B4-BE49-F238E27FC236}">
              <a16:creationId xmlns:a16="http://schemas.microsoft.com/office/drawing/2014/main" id="{09CDF71B-024C-4D34-A5AD-576FFE279927}"/>
            </a:ext>
          </a:extLst>
        </xdr:cNvPr>
        <xdr:cNvCxnSpPr/>
      </xdr:nvCxnSpPr>
      <xdr:spPr>
        <a:xfrm>
          <a:off x="1765300" y="613428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8F9A59DA-AE13-4491-9F6B-BA99439C55AA}"/>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39204342-3AB9-464E-95F0-BC2954360E4C}"/>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7A420577-F7A1-4BE8-A1F4-F0090B8424CB}"/>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B079CC4F-FFF4-48AC-A96D-D25E4BF29A3F}"/>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17706</xdr:rowOff>
    </xdr:from>
    <xdr:ext cx="405111" cy="259045"/>
    <xdr:sp macro="" textlink="">
      <xdr:nvSpPr>
        <xdr:cNvPr id="107" name="n_1mainValue有形固定資産減価償却率">
          <a:extLst>
            <a:ext uri="{FF2B5EF4-FFF2-40B4-BE49-F238E27FC236}">
              <a16:creationId xmlns:a16="http://schemas.microsoft.com/office/drawing/2014/main" id="{4DEE6ED8-F27C-407E-834F-5872CA640761}"/>
            </a:ext>
          </a:extLst>
        </xdr:cNvPr>
        <xdr:cNvSpPr txBox="1"/>
      </xdr:nvSpPr>
      <xdr:spPr>
        <a:xfrm>
          <a:off x="3836044" y="59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8" name="n_2mainValue有形固定資産減価償却率">
          <a:extLst>
            <a:ext uri="{FF2B5EF4-FFF2-40B4-BE49-F238E27FC236}">
              <a16:creationId xmlns:a16="http://schemas.microsoft.com/office/drawing/2014/main" id="{1F3E8536-A539-4A79-9AB6-7A5D6FD438C8}"/>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139808</xdr:rowOff>
    </xdr:from>
    <xdr:ext cx="405111" cy="259045"/>
    <xdr:sp macro="" textlink="">
      <xdr:nvSpPr>
        <xdr:cNvPr id="109" name="n_3mainValue有形固定資産減価償却率">
          <a:extLst>
            <a:ext uri="{FF2B5EF4-FFF2-40B4-BE49-F238E27FC236}">
              <a16:creationId xmlns:a16="http://schemas.microsoft.com/office/drawing/2014/main" id="{01130422-8EA5-4511-B534-D54301395CF8}"/>
            </a:ext>
          </a:extLst>
        </xdr:cNvPr>
        <xdr:cNvSpPr txBox="1"/>
      </xdr:nvSpPr>
      <xdr:spPr>
        <a:xfrm>
          <a:off x="23247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89733</xdr:rowOff>
    </xdr:from>
    <xdr:ext cx="405111" cy="259045"/>
    <xdr:sp macro="" textlink="">
      <xdr:nvSpPr>
        <xdr:cNvPr id="110" name="n_4mainValue有形固定資産減価償却率">
          <a:extLst>
            <a:ext uri="{FF2B5EF4-FFF2-40B4-BE49-F238E27FC236}">
              <a16:creationId xmlns:a16="http://schemas.microsoft.com/office/drawing/2014/main" id="{D5922D94-E4BF-45F7-9100-9289635C2CB5}"/>
            </a:ext>
          </a:extLst>
        </xdr:cNvPr>
        <xdr:cNvSpPr txBox="1"/>
      </xdr:nvSpPr>
      <xdr:spPr>
        <a:xfrm>
          <a:off x="1562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EE638CFA-925C-43D8-A015-837DAAE06FD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EB0C818C-26AC-4CAD-AA1D-D4F17EE7F21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88A5401-64A9-4929-9C4C-6BB07C626585}"/>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A4E097A-1216-4F9F-BD23-B2FC0C139E1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D80A4D14-0ECC-4B8D-BCAB-9D747832B83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97A93E1-80B4-4482-B55B-8DAB3DAA704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534B137-6D69-4CF0-9AD9-CF17E6CB2E3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3D81192E-340B-4BEF-AD9B-8A56C723F88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78AF7F2E-BC2C-4543-B1F1-0993F21AE31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E173BC8-B801-47E5-B1BA-7310053BDBC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30A76B-3D62-46FF-89F4-8DC07BD41B1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D9410FA-7E07-4E1F-9487-80A91198B04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F6DC8947-6C37-4CFF-8A14-E33275822B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債務償還比率は算出されていない。今後も地方債残高が急激に上がらないように計画的な起債発行に取組んでいく。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B18BFB8-03B7-441F-895E-09D71AAEB46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FB12E67-E623-4EB5-91C9-8F8C0891A5A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3FB6408-1456-408C-A9D7-FDCCA1DA427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9C3D21C-5F98-4BB2-B39C-41DC4884F4B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14EABCDE-D796-48FB-A004-E82A3D612D6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AB929D5-55D7-4B32-9194-7EEF8ADA610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3A7D863-089D-494F-8668-4837FA5F40A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6318884B-ADCF-4529-9662-944360AD7CD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EDA4756B-E9DD-4ED1-BD96-D0BEEBF76FC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752B540D-D1A1-4FFF-A331-513AE0D66BA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EC192D29-FE5B-4B24-A4F9-673DB657725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41AA3970-BB13-4EA1-8386-0FF09EB3156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77860472-1D59-40DB-BF19-4AA449C39BA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7D0095C-B3DE-4F45-B17C-AE66FA8D54E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8DE010A-A4A8-4CB4-957A-0F7738DE67F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2B839A4B-31E4-4805-B3EC-B993629F4D7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1A2C8C96-0810-4EB5-96E7-F87DD6C045F7}"/>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262944C2-6CD6-47DA-BBED-1F0A844449D9}"/>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6B617D0-D509-48C5-96B9-99EEAD1905F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1C802C59-1547-4947-AEEB-EBDFA8E78C0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8E036F14-0C96-46A3-82F3-A5E7BE9862E9}"/>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AAE4E306-2137-4A72-9C07-5E96E0F92EEF}"/>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88028C2E-FFA5-41DF-B612-A7E19DFEE406}"/>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D5507492-215D-410F-BDAF-05DBE6FFBC1C}"/>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C817FFE9-0FD0-4C39-8BCF-BD05DDCAD5BA}"/>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1345C2B1-F853-4B97-B70C-95F33B0F9289}"/>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3B3C363-44FA-47AE-94E8-186F3CC8908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20A508E-897B-416E-8E98-6FB3D766AD6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4FC9E77-584B-486F-B93F-EEAA95925B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E33AB03-9201-4F0D-B552-3754905515A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8412380-A749-4526-9475-293308F88D3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B2AC20DE-1FAD-4FDF-A758-CEEB6023DBCB}"/>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7A089DFF-5971-43E4-A61F-545B80EB9125}"/>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78B34A91-77A8-45F2-81B7-FBE30EA3E96A}"/>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30ACC430-5AE8-4CF8-9950-EF98DE1C2643}"/>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A7AB340A-F526-4DAD-AE2A-BC2313F22C3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B5BB4D2C-0902-43CD-AF99-4E209E119E3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F8D70920-40B1-4E51-BC78-2F852358742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7391B88E-9622-4394-A1B5-D2BDB96F167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6243DD3C-B449-4C09-8514-9BC63673278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D2A8DBC5-4B05-4285-A36A-2E6B818B1E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D309DE-B885-40A2-B5B2-137EED8EBE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2A26AA-6D48-4F6B-8F83-8670E120B8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0DA713-C149-4E12-A6FC-F16F77E920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D324E1-BB5A-4414-AFF9-AD64D1CF0DC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9976AF-71C4-4841-95DF-BA2D85FD3F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3BF0E2-6865-40CE-8C5E-FC937EE81B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878616-A59B-434E-AEF1-CA459F94C2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4CFB58-4A4E-4A93-A491-F967CD5A8B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E4C015-BC86-45B9-A83F-033FE91C6B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767EF5-0204-4F48-8885-2B8334ECED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
931
248.28
2,708,110
2,554,456
85,396
1,454,593
1,780,503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0BDE02-D680-41B0-A6F2-C92E11A51D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33A92A-EA48-445F-BE2B-823D7772A10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924324-A395-4E24-B2C1-E6D1996017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9D5704-B803-4631-89EB-688CA80103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36E0DE-B17C-4CA1-9C63-6A1FE986D7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617AE68-1321-48B2-AF7E-C27B7B0C7B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FABC31-3082-4B16-A881-04E2CFCC86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1D1259-DA72-43FE-826A-779BC393E7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9607E4-DB63-4215-BA29-C987831882C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1308E2-028E-43D5-A84C-04EEC11624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DE6BD4-BB18-454D-934D-194D472D81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E8C586-B31B-4774-AFF1-0FC9096675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C31302-467E-4BBE-B552-530DF7E020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15E63D-E341-4A65-A554-A82473F87B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BC6198-E765-4327-AF5B-EA2A839D48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D81052-09CB-4708-AD69-5DAC0669F1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2384D7-AEAD-4A51-871C-1155A3326C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2622758-3CF4-44EC-A843-AB5CF24547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C0957C-E84F-4D9A-ABD9-08A75AD115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D9D3FE8-2739-4645-9E26-3E8740F7D7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CE933F-2730-4CB4-B4F0-A9B3D3CE9AB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B4A144-97ED-4306-A306-AAEDE6B85F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FA9971-8063-418E-BBBB-150F8BD2B7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EBAD74-3AEA-4D64-B986-7E4E2C97FF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4F61968-9AC4-4ABF-B39E-7FD361F1CD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AA5028-5791-4BA2-9B5A-99C77A611A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8AB1E03-DA01-4442-914B-752184A102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8D062E-20C8-4A52-925A-C7678EAD88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94EC2B-97AB-42DC-8BB3-675A0DEDA0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898708-A344-4ED6-8A81-E0C60D6ED6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744BF9-7773-47C5-AAD6-169A2FB768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7FE0D0-95A4-40B9-963B-FE43C8E2D5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8CB5F40-C71B-4C54-942E-6AA180143F0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7FE5CC9-CFE3-488F-9451-ED7849DF7DD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8CAD401-7811-4532-9BA6-7CF9F8B4BD7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DDCF606-8315-461E-82DB-7F4C5E7B193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26AF67C-0707-4D52-9EAB-722FCC7B2D7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F372659-F70A-4B9F-A2C6-7B22382BFA0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F39C290-CD7F-427A-A9B9-176C9887FF7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9ACA70E-904C-4392-99C1-575696D3F87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030EE2D-11B4-4115-9011-B326C6534D1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9F4FD86-3177-417E-B8EB-1B4E12BCE1A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39207F0-38A3-4D99-AB92-F548205CF6C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495BD90-D901-4E5A-94F9-6D6176A70BF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9187BDB-BC38-47A2-9E66-63DA8CF04B2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A9F72F5-CFB4-4470-9E8F-2E9BD6D5FD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3D4AD5E-6E09-4EAF-97CD-A01B781006FE}"/>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D7BB14F5-6153-4855-AFE3-E58CF54B43B3}"/>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EA70ED59-BD01-4EBB-A2EF-C06C4E13CDAC}"/>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73C9E86-28CB-4666-AA68-DCF1C1A3C1F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E5A95B9-CE7C-4AF8-910B-C4D82F523C6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426802D1-1AD3-4EAE-BF43-43ECACB07CC8}"/>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AC26F188-4CB7-4B62-A5F4-E159F4CD332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B256FAF5-ECFD-481A-8705-4C896F0190BF}"/>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74CBFD0E-17E3-48BE-B72F-ECF6F899C324}"/>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2CF09F56-6628-471F-83D8-95B348D696CE}"/>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ABC2A12F-34EC-4600-BF00-352A515BCD09}"/>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86BC21-FB0E-4121-84F9-33F8A0D8BCB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3D5078-905E-48B7-8BD4-F43D644091A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3F0B84F-CF8D-4D60-8E29-A5A7699B2C4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1F2BD6-5FAC-4796-A7D7-93E14C3FA64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12C7450-B54D-4E61-AADA-FA107993C71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39E06C5A-7608-48CF-BA5E-B5C19F0511E4}"/>
            </a:ext>
          </a:extLst>
        </xdr:cNvPr>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169108</xdr:rowOff>
    </xdr:from>
    <xdr:ext cx="405111" cy="259045"/>
    <xdr:sp macro="" textlink="">
      <xdr:nvSpPr>
        <xdr:cNvPr id="75" name="【道路】&#10;有形固定資産減価償却率該当値テキスト">
          <a:extLst>
            <a:ext uri="{FF2B5EF4-FFF2-40B4-BE49-F238E27FC236}">
              <a16:creationId xmlns:a16="http://schemas.microsoft.com/office/drawing/2014/main" id="{9F5BCD0E-7A27-4E0B-86A7-B1EDCD40CEDC}"/>
            </a:ext>
          </a:extLst>
        </xdr:cNvPr>
        <xdr:cNvSpPr txBox="1"/>
      </xdr:nvSpPr>
      <xdr:spPr>
        <a:xfrm>
          <a:off x="4673600" y="651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90715</xdr:rowOff>
    </xdr:from>
    <xdr:to>
      <xdr:col>20</xdr:col>
      <xdr:colOff>38100</xdr:colOff>
      <xdr:row>39</xdr:row>
      <xdr:rowOff>20865</xdr:rowOff>
    </xdr:to>
    <xdr:sp macro="" textlink="">
      <xdr:nvSpPr>
        <xdr:cNvPr id="76" name="楕円 75">
          <a:extLst>
            <a:ext uri="{FF2B5EF4-FFF2-40B4-BE49-F238E27FC236}">
              <a16:creationId xmlns:a16="http://schemas.microsoft.com/office/drawing/2014/main" id="{466714E4-768C-4984-8382-C23F369575F8}"/>
            </a:ext>
          </a:extLst>
        </xdr:cNvPr>
        <xdr:cNvSpPr/>
      </xdr:nvSpPr>
      <xdr:spPr>
        <a:xfrm>
          <a:off x="3746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141515</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BDE10F20-9C2F-46B7-837D-08300E032FCB}"/>
            </a:ext>
          </a:extLst>
        </xdr:cNvPr>
        <xdr:cNvCxnSpPr/>
      </xdr:nvCxnSpPr>
      <xdr:spPr>
        <a:xfrm>
          <a:off x="3797300" y="6656615"/>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a:extLst>
            <a:ext uri="{FF2B5EF4-FFF2-40B4-BE49-F238E27FC236}">
              <a16:creationId xmlns:a16="http://schemas.microsoft.com/office/drawing/2014/main" id="{8C8F2565-4D05-4DA5-A5A9-272A075DC149}"/>
            </a:ext>
          </a:extLst>
        </xdr:cNvPr>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141515</xdr:rowOff>
    </xdr:to>
    <xdr:cxnSp macro="">
      <xdr:nvCxnSpPr>
        <xdr:cNvPr id="79" name="直線コネクタ 78">
          <a:extLst>
            <a:ext uri="{FF2B5EF4-FFF2-40B4-BE49-F238E27FC236}">
              <a16:creationId xmlns:a16="http://schemas.microsoft.com/office/drawing/2014/main" id="{B6E6E340-453D-4233-B729-F99398468E17}"/>
            </a:ext>
          </a:extLst>
        </xdr:cNvPr>
        <xdr:cNvCxnSpPr/>
      </xdr:nvCxnSpPr>
      <xdr:spPr>
        <a:xfrm>
          <a:off x="2908300" y="66304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40096</xdr:rowOff>
    </xdr:from>
    <xdr:to>
      <xdr:col>10</xdr:col>
      <xdr:colOff>165100</xdr:colOff>
      <xdr:row>38</xdr:row>
      <xdr:rowOff>141696</xdr:rowOff>
    </xdr:to>
    <xdr:sp macro="" textlink="">
      <xdr:nvSpPr>
        <xdr:cNvPr id="80" name="楕円 79">
          <a:extLst>
            <a:ext uri="{FF2B5EF4-FFF2-40B4-BE49-F238E27FC236}">
              <a16:creationId xmlns:a16="http://schemas.microsoft.com/office/drawing/2014/main" id="{9EA83C90-05AD-469C-8287-E5C4B1A87AD5}"/>
            </a:ext>
          </a:extLst>
        </xdr:cNvPr>
        <xdr:cNvSpPr/>
      </xdr:nvSpPr>
      <xdr:spPr>
        <a:xfrm>
          <a:off x="1968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90896</xdr:rowOff>
    </xdr:from>
    <xdr:to>
      <xdr:col>15</xdr:col>
      <xdr:colOff>50800</xdr:colOff>
      <xdr:row>38</xdr:row>
      <xdr:rowOff>115388</xdr:rowOff>
    </xdr:to>
    <xdr:cxnSp macro="">
      <xdr:nvCxnSpPr>
        <xdr:cNvPr id="81" name="直線コネクタ 80">
          <a:extLst>
            <a:ext uri="{FF2B5EF4-FFF2-40B4-BE49-F238E27FC236}">
              <a16:creationId xmlns:a16="http://schemas.microsoft.com/office/drawing/2014/main" id="{70651D1C-8F03-4BEC-86D8-F217306BDD90}"/>
            </a:ext>
          </a:extLst>
        </xdr:cNvPr>
        <xdr:cNvCxnSpPr/>
      </xdr:nvCxnSpPr>
      <xdr:spPr>
        <a:xfrm>
          <a:off x="2019300" y="66059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15603</xdr:rowOff>
    </xdr:from>
    <xdr:to>
      <xdr:col>6</xdr:col>
      <xdr:colOff>38100</xdr:colOff>
      <xdr:row>38</xdr:row>
      <xdr:rowOff>117203</xdr:rowOff>
    </xdr:to>
    <xdr:sp macro="" textlink="">
      <xdr:nvSpPr>
        <xdr:cNvPr id="82" name="楕円 81">
          <a:extLst>
            <a:ext uri="{FF2B5EF4-FFF2-40B4-BE49-F238E27FC236}">
              <a16:creationId xmlns:a16="http://schemas.microsoft.com/office/drawing/2014/main" id="{6F467126-D5D6-409C-A99F-84AD3D075F72}"/>
            </a:ext>
          </a:extLst>
        </xdr:cNvPr>
        <xdr:cNvSpPr/>
      </xdr:nvSpPr>
      <xdr:spPr>
        <a:xfrm>
          <a:off x="1079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66403</xdr:rowOff>
    </xdr:from>
    <xdr:to>
      <xdr:col>10</xdr:col>
      <xdr:colOff>114300</xdr:colOff>
      <xdr:row>38</xdr:row>
      <xdr:rowOff>90896</xdr:rowOff>
    </xdr:to>
    <xdr:cxnSp macro="">
      <xdr:nvCxnSpPr>
        <xdr:cNvPr id="83" name="直線コネクタ 82">
          <a:extLst>
            <a:ext uri="{FF2B5EF4-FFF2-40B4-BE49-F238E27FC236}">
              <a16:creationId xmlns:a16="http://schemas.microsoft.com/office/drawing/2014/main" id="{3BB98B7E-3B12-4D15-A458-1B9DDCD75A31}"/>
            </a:ext>
          </a:extLst>
        </xdr:cNvPr>
        <xdr:cNvCxnSpPr/>
      </xdr:nvCxnSpPr>
      <xdr:spPr>
        <a:xfrm>
          <a:off x="1130300" y="65815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7F0DE0F4-2EC6-494B-8A5A-66E61507E03F}"/>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D64EAFD7-E13A-4A05-A7E6-7AB350B71066}"/>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8BF5CE56-6D55-4ABB-83A4-0A4D9D3FEFFB}"/>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A60FFD96-E416-4729-AD3F-49EC29EE6B8C}"/>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37391</xdr:rowOff>
    </xdr:from>
    <xdr:ext cx="405111" cy="259045"/>
    <xdr:sp macro="" textlink="">
      <xdr:nvSpPr>
        <xdr:cNvPr id="88" name="n_1mainValue【道路】&#10;有形固定資産減価償却率">
          <a:extLst>
            <a:ext uri="{FF2B5EF4-FFF2-40B4-BE49-F238E27FC236}">
              <a16:creationId xmlns:a16="http://schemas.microsoft.com/office/drawing/2014/main" id="{54B41055-05BA-4E98-B799-6CF50687D954}"/>
            </a:ext>
          </a:extLst>
        </xdr:cNvPr>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11266</xdr:rowOff>
    </xdr:from>
    <xdr:ext cx="405111" cy="259045"/>
    <xdr:sp macro="" textlink="">
      <xdr:nvSpPr>
        <xdr:cNvPr id="89" name="n_2mainValue【道路】&#10;有形固定資産減価償却率">
          <a:extLst>
            <a:ext uri="{FF2B5EF4-FFF2-40B4-BE49-F238E27FC236}">
              <a16:creationId xmlns:a16="http://schemas.microsoft.com/office/drawing/2014/main" id="{0FA0FBA8-355F-4874-86BD-A779982556AB}"/>
            </a:ext>
          </a:extLst>
        </xdr:cNvPr>
        <xdr:cNvSpPr txBox="1"/>
      </xdr:nvSpPr>
      <xdr:spPr>
        <a:xfrm>
          <a:off x="2705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90" name="n_3mainValue【道路】&#10;有形固定資産減価償却率">
          <a:extLst>
            <a:ext uri="{FF2B5EF4-FFF2-40B4-BE49-F238E27FC236}">
              <a16:creationId xmlns:a16="http://schemas.microsoft.com/office/drawing/2014/main" id="{94FCAA42-F3F4-41AC-B3C1-4B7DC6829785}"/>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133730</xdr:rowOff>
    </xdr:from>
    <xdr:ext cx="405111" cy="259045"/>
    <xdr:sp macro="" textlink="">
      <xdr:nvSpPr>
        <xdr:cNvPr id="91" name="n_4mainValue【道路】&#10;有形固定資産減価償却率">
          <a:extLst>
            <a:ext uri="{FF2B5EF4-FFF2-40B4-BE49-F238E27FC236}">
              <a16:creationId xmlns:a16="http://schemas.microsoft.com/office/drawing/2014/main" id="{92D03617-4B0C-477A-9232-4A3B3149D3D0}"/>
            </a:ext>
          </a:extLst>
        </xdr:cNvPr>
        <xdr:cNvSpPr txBox="1"/>
      </xdr:nvSpPr>
      <xdr:spPr>
        <a:xfrm>
          <a:off x="927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A425F3F-B266-4734-8894-974F1718FF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A76D53E-724F-437D-B88B-1B8FD0D1662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8E5D1D8-7CC7-47F2-9973-D8E4DFF7CC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8BBA420-697E-41F3-A249-2DAA7775EC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B0D3A21-160F-4DF7-BA3A-D3010F80DC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1EC70FC-3EA2-4A35-A24A-5797D4D8CF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B33AE91-6156-4436-B580-59149E71BF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2DF4796-617F-4B55-B1C1-F1464B7E15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5DD8783-56B3-4FB6-B0E1-144BE20317E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6331943-B0C6-4565-A593-74296CB6CC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3CC9C15-4F87-4510-9827-E2B3283ED93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917DBAB-1698-4FF0-B317-85A4A0ECF05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3163EA7-5014-4909-B796-AF98B5B0706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2A8D9D6-1772-44EC-AA0D-89AF2156F0C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5BEC1AF-EC93-4828-9C7C-5153F0827EA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28097659-C8DB-49E6-8CD3-91B3E854690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95106BF-ADA5-4140-AD35-60DF358E517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B0CC2FB2-A1E9-4E38-B85E-7C245201512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0FEC156-B95F-4EA3-8FA8-36193AF28A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244429A4-06FC-4687-B2D1-44953B039B3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E53CA25-0868-4F48-9ACF-808EFAFFC6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1CFDA073-7175-449B-BE39-C5006C98875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F85009C-F44B-4492-A2B3-8F965DEB53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A8A0C8E9-1C55-42F8-9BBD-F24D3F6DDFCE}"/>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7DD643B2-848D-4E01-A47B-24E67BAEBE81}"/>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49CBA29E-073C-4137-AF90-98442A2583D4}"/>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51ACFC39-A00B-4598-975B-0DD4290ED5B8}"/>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9AE8C408-C188-4C9B-BC80-0E1B9D63CFF2}"/>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D9D3DEE3-6D9B-43FA-AE86-E424BB067CAE}"/>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2DF3BAE1-3300-412A-A0B2-5B0358411CF5}"/>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23928223-2D3E-4831-BCA5-C5E223A7D1DD}"/>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6944DFF-A282-473B-8530-F2868E8FA937}"/>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B80D962B-02A4-4A09-B914-A7501BB65F14}"/>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C10EE7C3-DB3C-467E-99E0-58CEC0D4B9A3}"/>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CF40FB-592E-4E3B-987D-20627BC1FF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497B2FC-84A3-491A-9DBC-327A5E090D3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86C2AE3-D6CF-4067-8394-7C5F5536D2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344E644-EFCC-476F-96CD-4CE91A7A8D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905A8A5-1489-4A6F-B666-A5939824F3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31875</xdr:rowOff>
    </xdr:from>
    <xdr:to>
      <xdr:col>55</xdr:col>
      <xdr:colOff>50800</xdr:colOff>
      <xdr:row>39</xdr:row>
      <xdr:rowOff>133475</xdr:rowOff>
    </xdr:to>
    <xdr:sp macro="" textlink="">
      <xdr:nvSpPr>
        <xdr:cNvPr id="131" name="楕円 130">
          <a:extLst>
            <a:ext uri="{FF2B5EF4-FFF2-40B4-BE49-F238E27FC236}">
              <a16:creationId xmlns:a16="http://schemas.microsoft.com/office/drawing/2014/main" id="{DB49EF92-0230-47DD-B115-8931C3BAB4C1}"/>
            </a:ext>
          </a:extLst>
        </xdr:cNvPr>
        <xdr:cNvSpPr/>
      </xdr:nvSpPr>
      <xdr:spPr>
        <a:xfrm>
          <a:off x="10426700" y="6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54752</xdr:rowOff>
    </xdr:from>
    <xdr:ext cx="599010" cy="259045"/>
    <xdr:sp macro="" textlink="">
      <xdr:nvSpPr>
        <xdr:cNvPr id="132" name="【道路】&#10;一人当たり延長該当値テキスト">
          <a:extLst>
            <a:ext uri="{FF2B5EF4-FFF2-40B4-BE49-F238E27FC236}">
              <a16:creationId xmlns:a16="http://schemas.microsoft.com/office/drawing/2014/main" id="{FFB54508-A16B-4591-A444-3896B3176B43}"/>
            </a:ext>
          </a:extLst>
        </xdr:cNvPr>
        <xdr:cNvSpPr txBox="1"/>
      </xdr:nvSpPr>
      <xdr:spPr>
        <a:xfrm>
          <a:off x="10515600" y="65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49184</xdr:rowOff>
    </xdr:from>
    <xdr:to>
      <xdr:col>50</xdr:col>
      <xdr:colOff>165100</xdr:colOff>
      <xdr:row>39</xdr:row>
      <xdr:rowOff>150784</xdr:rowOff>
    </xdr:to>
    <xdr:sp macro="" textlink="">
      <xdr:nvSpPr>
        <xdr:cNvPr id="133" name="楕円 132">
          <a:extLst>
            <a:ext uri="{FF2B5EF4-FFF2-40B4-BE49-F238E27FC236}">
              <a16:creationId xmlns:a16="http://schemas.microsoft.com/office/drawing/2014/main" id="{7DDD9E68-7D2D-4C30-8750-EBDF804669B3}"/>
            </a:ext>
          </a:extLst>
        </xdr:cNvPr>
        <xdr:cNvSpPr/>
      </xdr:nvSpPr>
      <xdr:spPr>
        <a:xfrm>
          <a:off x="9588500" y="67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82675</xdr:rowOff>
    </xdr:from>
    <xdr:to>
      <xdr:col>55</xdr:col>
      <xdr:colOff>0</xdr:colOff>
      <xdr:row>39</xdr:row>
      <xdr:rowOff>99984</xdr:rowOff>
    </xdr:to>
    <xdr:cxnSp macro="">
      <xdr:nvCxnSpPr>
        <xdr:cNvPr id="134" name="直線コネクタ 133">
          <a:extLst>
            <a:ext uri="{FF2B5EF4-FFF2-40B4-BE49-F238E27FC236}">
              <a16:creationId xmlns:a16="http://schemas.microsoft.com/office/drawing/2014/main" id="{3D3980AB-6E80-4E5E-AEE7-B537DCC3B8BE}"/>
            </a:ext>
          </a:extLst>
        </xdr:cNvPr>
        <xdr:cNvCxnSpPr/>
      </xdr:nvCxnSpPr>
      <xdr:spPr>
        <a:xfrm flipV="1">
          <a:off x="9639300" y="6769225"/>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59591</xdr:rowOff>
    </xdr:from>
    <xdr:to>
      <xdr:col>46</xdr:col>
      <xdr:colOff>38100</xdr:colOff>
      <xdr:row>39</xdr:row>
      <xdr:rowOff>161191</xdr:rowOff>
    </xdr:to>
    <xdr:sp macro="" textlink="">
      <xdr:nvSpPr>
        <xdr:cNvPr id="135" name="楕円 134">
          <a:extLst>
            <a:ext uri="{FF2B5EF4-FFF2-40B4-BE49-F238E27FC236}">
              <a16:creationId xmlns:a16="http://schemas.microsoft.com/office/drawing/2014/main" id="{2F5621CE-7E46-4853-8EF2-FB37630FDDDD}"/>
            </a:ext>
          </a:extLst>
        </xdr:cNvPr>
        <xdr:cNvSpPr/>
      </xdr:nvSpPr>
      <xdr:spPr>
        <a:xfrm>
          <a:off x="8699500" y="67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99984</xdr:rowOff>
    </xdr:from>
    <xdr:to>
      <xdr:col>50</xdr:col>
      <xdr:colOff>114300</xdr:colOff>
      <xdr:row>39</xdr:row>
      <xdr:rowOff>110391</xdr:rowOff>
    </xdr:to>
    <xdr:cxnSp macro="">
      <xdr:nvCxnSpPr>
        <xdr:cNvPr id="136" name="直線コネクタ 135">
          <a:extLst>
            <a:ext uri="{FF2B5EF4-FFF2-40B4-BE49-F238E27FC236}">
              <a16:creationId xmlns:a16="http://schemas.microsoft.com/office/drawing/2014/main" id="{B3352B85-08A2-440E-B393-7E40871F934E}"/>
            </a:ext>
          </a:extLst>
        </xdr:cNvPr>
        <xdr:cNvCxnSpPr/>
      </xdr:nvCxnSpPr>
      <xdr:spPr>
        <a:xfrm flipV="1">
          <a:off x="8750300" y="6786534"/>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63264</xdr:rowOff>
    </xdr:from>
    <xdr:to>
      <xdr:col>41</xdr:col>
      <xdr:colOff>101600</xdr:colOff>
      <xdr:row>39</xdr:row>
      <xdr:rowOff>164864</xdr:rowOff>
    </xdr:to>
    <xdr:sp macro="" textlink="">
      <xdr:nvSpPr>
        <xdr:cNvPr id="137" name="楕円 136">
          <a:extLst>
            <a:ext uri="{FF2B5EF4-FFF2-40B4-BE49-F238E27FC236}">
              <a16:creationId xmlns:a16="http://schemas.microsoft.com/office/drawing/2014/main" id="{160291C3-18E7-4696-BDCF-310E65D974BF}"/>
            </a:ext>
          </a:extLst>
        </xdr:cNvPr>
        <xdr:cNvSpPr/>
      </xdr:nvSpPr>
      <xdr:spPr>
        <a:xfrm>
          <a:off x="7810500" y="67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110391</xdr:rowOff>
    </xdr:from>
    <xdr:to>
      <xdr:col>45</xdr:col>
      <xdr:colOff>177800</xdr:colOff>
      <xdr:row>39</xdr:row>
      <xdr:rowOff>114064</xdr:rowOff>
    </xdr:to>
    <xdr:cxnSp macro="">
      <xdr:nvCxnSpPr>
        <xdr:cNvPr id="138" name="直線コネクタ 137">
          <a:extLst>
            <a:ext uri="{FF2B5EF4-FFF2-40B4-BE49-F238E27FC236}">
              <a16:creationId xmlns:a16="http://schemas.microsoft.com/office/drawing/2014/main" id="{E2DF3204-01D5-4A99-A7EF-57F0EAD2F6F8}"/>
            </a:ext>
          </a:extLst>
        </xdr:cNvPr>
        <xdr:cNvCxnSpPr/>
      </xdr:nvCxnSpPr>
      <xdr:spPr>
        <a:xfrm flipV="1">
          <a:off x="7861300" y="6796941"/>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77568</xdr:rowOff>
    </xdr:from>
    <xdr:to>
      <xdr:col>36</xdr:col>
      <xdr:colOff>165100</xdr:colOff>
      <xdr:row>40</xdr:row>
      <xdr:rowOff>7718</xdr:rowOff>
    </xdr:to>
    <xdr:sp macro="" textlink="">
      <xdr:nvSpPr>
        <xdr:cNvPr id="139" name="楕円 138">
          <a:extLst>
            <a:ext uri="{FF2B5EF4-FFF2-40B4-BE49-F238E27FC236}">
              <a16:creationId xmlns:a16="http://schemas.microsoft.com/office/drawing/2014/main" id="{A6013069-BD69-4B73-8C68-24E283735618}"/>
            </a:ext>
          </a:extLst>
        </xdr:cNvPr>
        <xdr:cNvSpPr/>
      </xdr:nvSpPr>
      <xdr:spPr>
        <a:xfrm>
          <a:off x="6921500" y="67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114064</xdr:rowOff>
    </xdr:from>
    <xdr:to>
      <xdr:col>41</xdr:col>
      <xdr:colOff>50800</xdr:colOff>
      <xdr:row>39</xdr:row>
      <xdr:rowOff>128368</xdr:rowOff>
    </xdr:to>
    <xdr:cxnSp macro="">
      <xdr:nvCxnSpPr>
        <xdr:cNvPr id="140" name="直線コネクタ 139">
          <a:extLst>
            <a:ext uri="{FF2B5EF4-FFF2-40B4-BE49-F238E27FC236}">
              <a16:creationId xmlns:a16="http://schemas.microsoft.com/office/drawing/2014/main" id="{2BEF7A86-6AB7-4738-BC7D-17340DA41BC9}"/>
            </a:ext>
          </a:extLst>
        </xdr:cNvPr>
        <xdr:cNvCxnSpPr/>
      </xdr:nvCxnSpPr>
      <xdr:spPr>
        <a:xfrm flipV="1">
          <a:off x="6972300" y="6800614"/>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82FB1136-8341-49CD-8B7E-01F3F38D9BD1}"/>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7CB89442-7F4C-46A5-8E7A-4CC10F7F4E7B}"/>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F249471B-65FA-4140-A9FD-3D925715A62B}"/>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72AA002E-9C86-46A0-B058-565EF6AA19DF}"/>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167311</xdr:rowOff>
    </xdr:from>
    <xdr:ext cx="599010" cy="259045"/>
    <xdr:sp macro="" textlink="">
      <xdr:nvSpPr>
        <xdr:cNvPr id="145" name="n_1mainValue【道路】&#10;一人当たり延長">
          <a:extLst>
            <a:ext uri="{FF2B5EF4-FFF2-40B4-BE49-F238E27FC236}">
              <a16:creationId xmlns:a16="http://schemas.microsoft.com/office/drawing/2014/main" id="{D67F03F2-EFB6-4AA5-A025-30E87694C719}"/>
            </a:ext>
          </a:extLst>
        </xdr:cNvPr>
        <xdr:cNvSpPr txBox="1"/>
      </xdr:nvSpPr>
      <xdr:spPr>
        <a:xfrm>
          <a:off x="9327094" y="651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6268</xdr:rowOff>
    </xdr:from>
    <xdr:ext cx="599010" cy="259045"/>
    <xdr:sp macro="" textlink="">
      <xdr:nvSpPr>
        <xdr:cNvPr id="146" name="n_2mainValue【道路】&#10;一人当たり延長">
          <a:extLst>
            <a:ext uri="{FF2B5EF4-FFF2-40B4-BE49-F238E27FC236}">
              <a16:creationId xmlns:a16="http://schemas.microsoft.com/office/drawing/2014/main" id="{0AED008D-E6B3-4611-BAFE-F3553C52F086}"/>
            </a:ext>
          </a:extLst>
        </xdr:cNvPr>
        <xdr:cNvSpPr txBox="1"/>
      </xdr:nvSpPr>
      <xdr:spPr>
        <a:xfrm>
          <a:off x="8450794" y="652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9941</xdr:rowOff>
    </xdr:from>
    <xdr:ext cx="599010" cy="259045"/>
    <xdr:sp macro="" textlink="">
      <xdr:nvSpPr>
        <xdr:cNvPr id="147" name="n_3mainValue【道路】&#10;一人当たり延長">
          <a:extLst>
            <a:ext uri="{FF2B5EF4-FFF2-40B4-BE49-F238E27FC236}">
              <a16:creationId xmlns:a16="http://schemas.microsoft.com/office/drawing/2014/main" id="{E1E90828-A349-4E5E-9FA5-F5D08CB15D36}"/>
            </a:ext>
          </a:extLst>
        </xdr:cNvPr>
        <xdr:cNvSpPr txBox="1"/>
      </xdr:nvSpPr>
      <xdr:spPr>
        <a:xfrm>
          <a:off x="7561794" y="652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24245</xdr:rowOff>
    </xdr:from>
    <xdr:ext cx="599010" cy="259045"/>
    <xdr:sp macro="" textlink="">
      <xdr:nvSpPr>
        <xdr:cNvPr id="148" name="n_4mainValue【道路】&#10;一人当たり延長">
          <a:extLst>
            <a:ext uri="{FF2B5EF4-FFF2-40B4-BE49-F238E27FC236}">
              <a16:creationId xmlns:a16="http://schemas.microsoft.com/office/drawing/2014/main" id="{2A2A4C3E-392A-4864-B030-0B0B1BA9EE5B}"/>
            </a:ext>
          </a:extLst>
        </xdr:cNvPr>
        <xdr:cNvSpPr txBox="1"/>
      </xdr:nvSpPr>
      <xdr:spPr>
        <a:xfrm>
          <a:off x="6672794" y="653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7F8F22E-65BC-4796-A408-3ACF1AE7F7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564123D-592C-4FB7-8263-222A438B5B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91A94F1-5120-4010-86A3-38AAE586C2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16543AC-A669-4478-AB66-BD96403A9D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26156F1-1D80-4AC7-B81C-69BE167855D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A48933F-5FC9-4543-9D50-C93B6A5B15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623A539-003B-4E7A-BE1B-198BDA8995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012D14A-F298-4FBA-B896-41C42DF7BA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DB1A82C-347F-478C-B631-5587920826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A96EEB7-F5A8-410C-B5EC-422B190D9D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9E052A9-44C8-45CF-9D82-776AE686B7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D7AA790-BEB9-4C82-B55C-3FADBA5669B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2364A85-17A1-49A2-A5C7-B8EAD088E3B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0CA88C4-D26E-4845-ABE6-493FC49B183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94B52C0-93C2-469D-A434-4B280CE01BD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3E92A81-1FBF-4653-A64C-3B3A57F0566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9328B21-8104-4064-86BB-32F7DE14FD5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CE75778-0F17-42A5-8B5F-4E91B758A9A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1921F89-C9CB-4909-BA8D-D9E3C512037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9F612C3-B1E8-4C0D-A94D-473B941819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45629DB-DC9E-48BA-80E2-826B8D1B6FE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2C6A193-4E2D-45FF-81E8-DDAC652C96C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68406DE-D35D-4C29-B3CB-E9BFF33E313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DB28A4F-117D-4224-9702-0294C89551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6D47EB5-A032-43F8-B9AB-197D1474CE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EC3F92D7-1E1C-45A2-99B5-9E8B5901B7A3}"/>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C3D823B-DEB3-4FB5-A5DC-18C8470497D4}"/>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D047C1D7-2D27-4F09-BA4D-B3D1B9FADC54}"/>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CCB6368-72CB-4730-9B18-E223EE86AFBD}"/>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6F0834AB-0035-4A45-868E-163034B673BE}"/>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484660D-52C4-4918-B225-B93C6942863E}"/>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7D043C3A-961F-428E-8F92-511B2EF48CBD}"/>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B3F4DE68-7FB9-4146-A289-1A4BAA23BF4E}"/>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6DB14053-5605-44E3-8E9A-3164C0B9527F}"/>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772F8125-F96C-4FFF-AA3C-155E91A84A65}"/>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44962E1C-75C4-416C-BD30-BEFB247B3344}"/>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9B8C72-3895-4295-B752-DFB00B20CE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B1334D0-ADFB-483B-A76D-98C17D8031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B1F7C6C-A572-4878-AF2C-BF8B500283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2C7B6EE-DD58-42B8-9634-AAEE30FBF4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C874FCE-AC0C-4CE9-919F-00C7F3087E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190" name="楕円 189">
          <a:extLst>
            <a:ext uri="{FF2B5EF4-FFF2-40B4-BE49-F238E27FC236}">
              <a16:creationId xmlns:a16="http://schemas.microsoft.com/office/drawing/2014/main" id="{862CA218-6094-40D4-960B-6AE6EC19CD28}"/>
            </a:ext>
          </a:extLst>
        </xdr:cNvPr>
        <xdr:cNvSpPr/>
      </xdr:nvSpPr>
      <xdr:spPr>
        <a:xfrm>
          <a:off x="4584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9ED2F44-2F5E-4788-8BA8-0DBD6E0DF491}"/>
            </a:ext>
          </a:extLst>
        </xdr:cNvPr>
        <xdr:cNvSpPr txBox="1"/>
      </xdr:nvSpPr>
      <xdr:spPr>
        <a:xfrm>
          <a:off x="4673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192" name="楕円 191">
          <a:extLst>
            <a:ext uri="{FF2B5EF4-FFF2-40B4-BE49-F238E27FC236}">
              <a16:creationId xmlns:a16="http://schemas.microsoft.com/office/drawing/2014/main" id="{B2D7F6B3-34CC-474E-B711-D90C6BCA8781}"/>
            </a:ext>
          </a:extLst>
        </xdr:cNvPr>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58783</xdr:rowOff>
    </xdr:from>
    <xdr:to>
      <xdr:col>24</xdr:col>
      <xdr:colOff>63500</xdr:colOff>
      <xdr:row>62</xdr:row>
      <xdr:rowOff>81643</xdr:rowOff>
    </xdr:to>
    <xdr:cxnSp macro="">
      <xdr:nvCxnSpPr>
        <xdr:cNvPr id="193" name="直線コネクタ 192">
          <a:extLst>
            <a:ext uri="{FF2B5EF4-FFF2-40B4-BE49-F238E27FC236}">
              <a16:creationId xmlns:a16="http://schemas.microsoft.com/office/drawing/2014/main" id="{53E912EA-C805-4713-8D1C-8696D3ABE998}"/>
            </a:ext>
          </a:extLst>
        </xdr:cNvPr>
        <xdr:cNvCxnSpPr/>
      </xdr:nvCxnSpPr>
      <xdr:spPr>
        <a:xfrm>
          <a:off x="3797300" y="106886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156573</xdr:rowOff>
    </xdr:from>
    <xdr:to>
      <xdr:col>15</xdr:col>
      <xdr:colOff>101600</xdr:colOff>
      <xdr:row>62</xdr:row>
      <xdr:rowOff>86723</xdr:rowOff>
    </xdr:to>
    <xdr:sp macro="" textlink="">
      <xdr:nvSpPr>
        <xdr:cNvPr id="194" name="楕円 193">
          <a:extLst>
            <a:ext uri="{FF2B5EF4-FFF2-40B4-BE49-F238E27FC236}">
              <a16:creationId xmlns:a16="http://schemas.microsoft.com/office/drawing/2014/main" id="{B3D886AC-0E53-4F3D-AB9D-F8EBA5C5B493}"/>
            </a:ext>
          </a:extLst>
        </xdr:cNvPr>
        <xdr:cNvSpPr/>
      </xdr:nvSpPr>
      <xdr:spPr>
        <a:xfrm>
          <a:off x="2857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35923</xdr:rowOff>
    </xdr:from>
    <xdr:to>
      <xdr:col>19</xdr:col>
      <xdr:colOff>177800</xdr:colOff>
      <xdr:row>62</xdr:row>
      <xdr:rowOff>58783</xdr:rowOff>
    </xdr:to>
    <xdr:cxnSp macro="">
      <xdr:nvCxnSpPr>
        <xdr:cNvPr id="195" name="直線コネクタ 194">
          <a:extLst>
            <a:ext uri="{FF2B5EF4-FFF2-40B4-BE49-F238E27FC236}">
              <a16:creationId xmlns:a16="http://schemas.microsoft.com/office/drawing/2014/main" id="{4B2727C3-BF1F-41E7-AA8C-BB432F138E0A}"/>
            </a:ext>
          </a:extLst>
        </xdr:cNvPr>
        <xdr:cNvCxnSpPr/>
      </xdr:nvCxnSpPr>
      <xdr:spPr>
        <a:xfrm>
          <a:off x="2908300" y="106658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6" name="楕円 195">
          <a:extLst>
            <a:ext uri="{FF2B5EF4-FFF2-40B4-BE49-F238E27FC236}">
              <a16:creationId xmlns:a16="http://schemas.microsoft.com/office/drawing/2014/main" id="{AA7A4502-5EC5-4959-9AAC-87466F1385F9}"/>
            </a:ext>
          </a:extLst>
        </xdr:cNvPr>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35923</xdr:rowOff>
    </xdr:to>
    <xdr:cxnSp macro="">
      <xdr:nvCxnSpPr>
        <xdr:cNvPr id="197" name="直線コネクタ 196">
          <a:extLst>
            <a:ext uri="{FF2B5EF4-FFF2-40B4-BE49-F238E27FC236}">
              <a16:creationId xmlns:a16="http://schemas.microsoft.com/office/drawing/2014/main" id="{FAB91FC0-1C2A-4826-BEE6-76C8858DDB4C}"/>
            </a:ext>
          </a:extLst>
        </xdr:cNvPr>
        <xdr:cNvCxnSpPr/>
      </xdr:nvCxnSpPr>
      <xdr:spPr>
        <a:xfrm>
          <a:off x="2019300" y="106413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105954</xdr:rowOff>
    </xdr:from>
    <xdr:to>
      <xdr:col>6</xdr:col>
      <xdr:colOff>38100</xdr:colOff>
      <xdr:row>62</xdr:row>
      <xdr:rowOff>36104</xdr:rowOff>
    </xdr:to>
    <xdr:sp macro="" textlink="">
      <xdr:nvSpPr>
        <xdr:cNvPr id="198" name="楕円 197">
          <a:extLst>
            <a:ext uri="{FF2B5EF4-FFF2-40B4-BE49-F238E27FC236}">
              <a16:creationId xmlns:a16="http://schemas.microsoft.com/office/drawing/2014/main" id="{B38594D2-3E46-4490-A309-0FF9866DB8BB}"/>
            </a:ext>
          </a:extLst>
        </xdr:cNvPr>
        <xdr:cNvSpPr/>
      </xdr:nvSpPr>
      <xdr:spPr>
        <a:xfrm>
          <a:off x="1079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156754</xdr:rowOff>
    </xdr:from>
    <xdr:to>
      <xdr:col>10</xdr:col>
      <xdr:colOff>114300</xdr:colOff>
      <xdr:row>62</xdr:row>
      <xdr:rowOff>11430</xdr:rowOff>
    </xdr:to>
    <xdr:cxnSp macro="">
      <xdr:nvCxnSpPr>
        <xdr:cNvPr id="199" name="直線コネクタ 198">
          <a:extLst>
            <a:ext uri="{FF2B5EF4-FFF2-40B4-BE49-F238E27FC236}">
              <a16:creationId xmlns:a16="http://schemas.microsoft.com/office/drawing/2014/main" id="{490335B3-C0A7-4155-88AB-48B10F3040EC}"/>
            </a:ext>
          </a:extLst>
        </xdr:cNvPr>
        <xdr:cNvCxnSpPr/>
      </xdr:nvCxnSpPr>
      <xdr:spPr>
        <a:xfrm>
          <a:off x="1130300" y="106152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15880D3-17A9-49AA-B6D1-95BA51FCCD56}"/>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25DA743-51B4-4165-AD3B-B4201469AE71}"/>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AA2C00D-5340-49A4-B697-612130265877}"/>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68220D2-3835-417E-A38A-74736A21D3F2}"/>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C016497-14BC-4EDA-B1E1-492025657BC2}"/>
            </a:ext>
          </a:extLst>
        </xdr:cNvPr>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77850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E8745E9-0D9F-4111-B351-71FDA3607AFC}"/>
            </a:ext>
          </a:extLst>
        </xdr:cNvPr>
        <xdr:cNvSpPr txBox="1"/>
      </xdr:nvSpPr>
      <xdr:spPr>
        <a:xfrm>
          <a:off x="2705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5D25CEC-CA4A-463E-866D-BB9AF870CC99}"/>
            </a:ext>
          </a:extLst>
        </xdr:cNvPr>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27231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95767C5-F0A7-4788-871D-4CCE31757A28}"/>
            </a:ext>
          </a:extLst>
        </xdr:cNvPr>
        <xdr:cNvSpPr txBox="1"/>
      </xdr:nvSpPr>
      <xdr:spPr>
        <a:xfrm>
          <a:off x="927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637080E-64FC-4945-BDFA-B1D4AF7C6F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5C3554A-DD02-4CE3-A55E-B93E2D2C8D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FE32598-5160-4115-A4F5-B037253905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79EEEB2-6E98-4D66-8729-7295B8A19C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65FEF29-92E8-405D-ACE5-B333E850AC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2EBDA12-90D6-44FC-84B1-B08C2F512C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6AF01B8-25F8-40BC-AAA5-9F933F8307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6156B1B-9E9C-407F-85CE-5B4A186FE6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3865DB4-6C58-4760-B235-54DB527B71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0619156-0B71-431D-9830-4F237F3E40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C3E6B99E-167D-434B-9164-6771D355985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92F84A39-4D05-47CD-9F87-A706B4C0B63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B8E7E662-A04E-492B-ABCF-2C26F39AB9D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172BB61-506D-4D39-A99C-BE814AA2F1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747108DF-3FAF-47EE-9A55-43B78427349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FF00339E-B64B-408C-920F-AFB77175B1B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ACDA8631-D0CE-4DC9-B596-9A4F7F57921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7C38C93-7676-483E-8156-5591E02E8C8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5F8449C-2812-4820-9D9A-11F9BFFCAC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367EA1B-5620-4026-B784-D727C692E5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4A50559-FB08-40A9-86C0-D765BAFADB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943FE333-E975-474A-BD7A-93BFB070F3D2}"/>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E7C2AF0C-26C0-407A-A044-FA6C1212FD79}"/>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5DFA238-1543-42B0-B26B-C98969A2BB3E}"/>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B20502C-327B-4A99-B7D6-561B84198213}"/>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8EA8B738-270F-471C-B8A7-1BFA8E81B921}"/>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9518093E-7183-40BB-9896-531B86F56BAE}"/>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6E580E12-B8FC-4ED0-A6CE-5B2E389843F8}"/>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B71FC77A-EE16-4F3A-9094-4077E56A9C9C}"/>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3B4606AF-8521-48F8-8F16-A63DD59EF839}"/>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E7840294-40FF-470B-A5D5-6A03D4728074}"/>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19CE7CB9-0980-490E-8E9A-D9D897F637C8}"/>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38168A-1C71-42E9-A7E5-D4373FD577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8B42224-2297-46CE-B3E5-47B2E1E08D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FA7DDE6-F1D7-4D7F-A0DF-B9C11FB512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E9D9338-23F5-4921-8AA9-C6151600DF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605AB93-9608-4931-8567-EDD7ACF7A8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75033</xdr:rowOff>
    </xdr:from>
    <xdr:to>
      <xdr:col>55</xdr:col>
      <xdr:colOff>50800</xdr:colOff>
      <xdr:row>58</xdr:row>
      <xdr:rowOff>5183</xdr:rowOff>
    </xdr:to>
    <xdr:sp macro="" textlink="">
      <xdr:nvSpPr>
        <xdr:cNvPr id="245" name="楕円 244">
          <a:extLst>
            <a:ext uri="{FF2B5EF4-FFF2-40B4-BE49-F238E27FC236}">
              <a16:creationId xmlns:a16="http://schemas.microsoft.com/office/drawing/2014/main" id="{5E1DB7BB-A949-45C4-B24D-BAAADDEF2A5D}"/>
            </a:ext>
          </a:extLst>
        </xdr:cNvPr>
        <xdr:cNvSpPr/>
      </xdr:nvSpPr>
      <xdr:spPr>
        <a:xfrm>
          <a:off x="10426700" y="98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97910</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7E732B55-2AC0-43F0-94D9-BBF3F4C4FA97}"/>
            </a:ext>
          </a:extLst>
        </xdr:cNvPr>
        <xdr:cNvSpPr txBox="1"/>
      </xdr:nvSpPr>
      <xdr:spPr>
        <a:xfrm>
          <a:off x="10515600" y="96991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114619</xdr:rowOff>
    </xdr:from>
    <xdr:to>
      <xdr:col>50</xdr:col>
      <xdr:colOff>165100</xdr:colOff>
      <xdr:row>58</xdr:row>
      <xdr:rowOff>44769</xdr:rowOff>
    </xdr:to>
    <xdr:sp macro="" textlink="">
      <xdr:nvSpPr>
        <xdr:cNvPr id="247" name="楕円 246">
          <a:extLst>
            <a:ext uri="{FF2B5EF4-FFF2-40B4-BE49-F238E27FC236}">
              <a16:creationId xmlns:a16="http://schemas.microsoft.com/office/drawing/2014/main" id="{E26CE0A3-C5B5-43C7-8FB4-FC73B1A2D437}"/>
            </a:ext>
          </a:extLst>
        </xdr:cNvPr>
        <xdr:cNvSpPr/>
      </xdr:nvSpPr>
      <xdr:spPr>
        <a:xfrm>
          <a:off x="9588500" y="98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125833</xdr:rowOff>
    </xdr:from>
    <xdr:to>
      <xdr:col>55</xdr:col>
      <xdr:colOff>0</xdr:colOff>
      <xdr:row>57</xdr:row>
      <xdr:rowOff>165419</xdr:rowOff>
    </xdr:to>
    <xdr:cxnSp macro="">
      <xdr:nvCxnSpPr>
        <xdr:cNvPr id="248" name="直線コネクタ 247">
          <a:extLst>
            <a:ext uri="{FF2B5EF4-FFF2-40B4-BE49-F238E27FC236}">
              <a16:creationId xmlns:a16="http://schemas.microsoft.com/office/drawing/2014/main" id="{ABDACAC1-CD1C-4BF1-8DB3-5DEFE87C9895}"/>
            </a:ext>
          </a:extLst>
        </xdr:cNvPr>
        <xdr:cNvCxnSpPr/>
      </xdr:nvCxnSpPr>
      <xdr:spPr>
        <a:xfrm flipV="1">
          <a:off x="9639300" y="9898483"/>
          <a:ext cx="8382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138418</xdr:rowOff>
    </xdr:from>
    <xdr:to>
      <xdr:col>46</xdr:col>
      <xdr:colOff>38100</xdr:colOff>
      <xdr:row>58</xdr:row>
      <xdr:rowOff>68568</xdr:rowOff>
    </xdr:to>
    <xdr:sp macro="" textlink="">
      <xdr:nvSpPr>
        <xdr:cNvPr id="249" name="楕円 248">
          <a:extLst>
            <a:ext uri="{FF2B5EF4-FFF2-40B4-BE49-F238E27FC236}">
              <a16:creationId xmlns:a16="http://schemas.microsoft.com/office/drawing/2014/main" id="{E2C74E5C-BC31-423D-AF04-45688C1BA626}"/>
            </a:ext>
          </a:extLst>
        </xdr:cNvPr>
        <xdr:cNvSpPr/>
      </xdr:nvSpPr>
      <xdr:spPr>
        <a:xfrm>
          <a:off x="8699500" y="99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165419</xdr:rowOff>
    </xdr:from>
    <xdr:to>
      <xdr:col>50</xdr:col>
      <xdr:colOff>114300</xdr:colOff>
      <xdr:row>58</xdr:row>
      <xdr:rowOff>17768</xdr:rowOff>
    </xdr:to>
    <xdr:cxnSp macro="">
      <xdr:nvCxnSpPr>
        <xdr:cNvPr id="250" name="直線コネクタ 249">
          <a:extLst>
            <a:ext uri="{FF2B5EF4-FFF2-40B4-BE49-F238E27FC236}">
              <a16:creationId xmlns:a16="http://schemas.microsoft.com/office/drawing/2014/main" id="{325E3FB7-5C61-4DCF-B1E8-A6EA155ED44C}"/>
            </a:ext>
          </a:extLst>
        </xdr:cNvPr>
        <xdr:cNvCxnSpPr/>
      </xdr:nvCxnSpPr>
      <xdr:spPr>
        <a:xfrm flipV="1">
          <a:off x="8750300" y="9938069"/>
          <a:ext cx="889000" cy="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146441</xdr:rowOff>
    </xdr:from>
    <xdr:to>
      <xdr:col>41</xdr:col>
      <xdr:colOff>101600</xdr:colOff>
      <xdr:row>58</xdr:row>
      <xdr:rowOff>76591</xdr:rowOff>
    </xdr:to>
    <xdr:sp macro="" textlink="">
      <xdr:nvSpPr>
        <xdr:cNvPr id="251" name="楕円 250">
          <a:extLst>
            <a:ext uri="{FF2B5EF4-FFF2-40B4-BE49-F238E27FC236}">
              <a16:creationId xmlns:a16="http://schemas.microsoft.com/office/drawing/2014/main" id="{78111B6C-B5DE-4BB2-A87A-1C972C28DBCD}"/>
            </a:ext>
          </a:extLst>
        </xdr:cNvPr>
        <xdr:cNvSpPr/>
      </xdr:nvSpPr>
      <xdr:spPr>
        <a:xfrm>
          <a:off x="7810500" y="99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17768</xdr:rowOff>
    </xdr:from>
    <xdr:to>
      <xdr:col>45</xdr:col>
      <xdr:colOff>177800</xdr:colOff>
      <xdr:row>58</xdr:row>
      <xdr:rowOff>25791</xdr:rowOff>
    </xdr:to>
    <xdr:cxnSp macro="">
      <xdr:nvCxnSpPr>
        <xdr:cNvPr id="252" name="直線コネクタ 251">
          <a:extLst>
            <a:ext uri="{FF2B5EF4-FFF2-40B4-BE49-F238E27FC236}">
              <a16:creationId xmlns:a16="http://schemas.microsoft.com/office/drawing/2014/main" id="{0B78E7EB-4191-407D-8BF0-890C2F8B7948}"/>
            </a:ext>
          </a:extLst>
        </xdr:cNvPr>
        <xdr:cNvCxnSpPr/>
      </xdr:nvCxnSpPr>
      <xdr:spPr>
        <a:xfrm flipV="1">
          <a:off x="7861300" y="9961868"/>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7716</xdr:rowOff>
    </xdr:from>
    <xdr:to>
      <xdr:col>36</xdr:col>
      <xdr:colOff>165100</xdr:colOff>
      <xdr:row>58</xdr:row>
      <xdr:rowOff>109316</xdr:rowOff>
    </xdr:to>
    <xdr:sp macro="" textlink="">
      <xdr:nvSpPr>
        <xdr:cNvPr id="253" name="楕円 252">
          <a:extLst>
            <a:ext uri="{FF2B5EF4-FFF2-40B4-BE49-F238E27FC236}">
              <a16:creationId xmlns:a16="http://schemas.microsoft.com/office/drawing/2014/main" id="{F7CF5C58-4127-43EA-933D-3B48CF6B8450}"/>
            </a:ext>
          </a:extLst>
        </xdr:cNvPr>
        <xdr:cNvSpPr/>
      </xdr:nvSpPr>
      <xdr:spPr>
        <a:xfrm>
          <a:off x="6921500" y="99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25791</xdr:rowOff>
    </xdr:from>
    <xdr:to>
      <xdr:col>41</xdr:col>
      <xdr:colOff>50800</xdr:colOff>
      <xdr:row>58</xdr:row>
      <xdr:rowOff>58516</xdr:rowOff>
    </xdr:to>
    <xdr:cxnSp macro="">
      <xdr:nvCxnSpPr>
        <xdr:cNvPr id="254" name="直線コネクタ 253">
          <a:extLst>
            <a:ext uri="{FF2B5EF4-FFF2-40B4-BE49-F238E27FC236}">
              <a16:creationId xmlns:a16="http://schemas.microsoft.com/office/drawing/2014/main" id="{9508A7E2-41F9-4E3D-952F-B5DA95E47763}"/>
            </a:ext>
          </a:extLst>
        </xdr:cNvPr>
        <xdr:cNvCxnSpPr/>
      </xdr:nvCxnSpPr>
      <xdr:spPr>
        <a:xfrm flipV="1">
          <a:off x="6972300" y="9969891"/>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BBBF009-0052-4ECE-B084-B0C2A8F75ECA}"/>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F51ECE6E-DDB5-4C67-9695-DF4CF8EE7B15}"/>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D506051-C7BF-4AE4-9A72-E826BBDA52EC}"/>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0EF256D-A297-4CFE-84D4-FA36772F2517}"/>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61296</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4188FFD5-29AF-4892-A616-24FB3C992A20}"/>
            </a:ext>
          </a:extLst>
        </xdr:cNvPr>
        <xdr:cNvSpPr txBox="1"/>
      </xdr:nvSpPr>
      <xdr:spPr>
        <a:xfrm>
          <a:off x="9281505" y="9662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85095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9B8997AB-7DF1-4F17-92F2-B9716593222B}"/>
            </a:ext>
          </a:extLst>
        </xdr:cNvPr>
        <xdr:cNvSpPr txBox="1"/>
      </xdr:nvSpPr>
      <xdr:spPr>
        <a:xfrm>
          <a:off x="8405205" y="96862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93118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1C5C1901-8660-4E07-AA10-45E04394CC63}"/>
            </a:ext>
          </a:extLst>
        </xdr:cNvPr>
        <xdr:cNvSpPr txBox="1"/>
      </xdr:nvSpPr>
      <xdr:spPr>
        <a:xfrm>
          <a:off x="7516205" y="96943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125843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5BEF559D-7BCD-4A7D-8659-8B1AC4AD79A7}"/>
            </a:ext>
          </a:extLst>
        </xdr:cNvPr>
        <xdr:cNvSpPr txBox="1"/>
      </xdr:nvSpPr>
      <xdr:spPr>
        <a:xfrm>
          <a:off x="6627205" y="97270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CF1F082-1EA0-4726-8017-60F9B7DE44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7B17D6F-C036-40FA-BA92-6F278CF515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582B6F6-4798-4163-A02E-42D3FD6213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D78FFF2-5A1A-4129-A25A-5BDCB1D63B3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B23E8B3-001C-4852-9323-222DD1E523E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CCA8FB6-8009-49A4-B9D8-4F17A2986B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C4A97F9-2AD2-44B4-A776-76E3C26F44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BD91F38-C9D2-4373-B20D-99E644F490F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893DD86-CB06-4ED9-841C-14994DC057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08EFB71-3543-4A54-9A66-5DCDDBE834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936E84D-1ED1-4CA1-96D3-EB0755FA4D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7C3272E4-F877-474C-BDAD-077E89051DB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CB22C3A6-2CC0-4940-BBF4-4034D586202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E5F96B0E-817D-4114-B210-00CB0DEC327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FF9DC6A3-0E88-40A8-8494-F6EB014922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BCA99F8-C64A-4CD0-99E8-01F55039D8F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2DE3EF02-F891-4E3D-BC4C-6B64CB30AF7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5FE736AE-CE06-495A-873B-FE71779B1F6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AC181451-FD04-47AE-8580-761448AEDFA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6FF5C1D9-DEF1-4CCF-877C-F8E355D1865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E1BF4336-4736-495E-B9E5-E37602350E2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21F403A7-E14D-4009-8B28-D9BA6580F44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EF230DFD-FB7E-4DD0-BA3A-06EF6D953A9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B5E67C1-D4CF-496F-B988-58DB297C47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5B45E4D6-6161-40CD-9B61-4172A27FD509}"/>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2122038-63C1-4DC7-9BEF-92DB48D3F90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F4BAD4C5-85A9-41B2-9333-D0DAB5038B1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EBD2DFB6-C3AA-4F58-BF8B-5FDC9FDE85A8}"/>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F571BD2-8B0B-4DF5-BBAA-420E7BCC96CC}"/>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B9D987D-2226-404B-B24F-1F1FF8532998}"/>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C80F31CB-933D-4C32-A7ED-1CABC055B136}"/>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78FEFF63-FF99-4237-B155-78D9DF207C62}"/>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1420F07C-BC76-4C1A-B956-3FC7F7F21448}"/>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3ACDF6F-748F-4E54-9BD4-6711681270A7}"/>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9175771E-1F50-4D1F-B9DB-B80078D9BAEF}"/>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7672948-C2DD-4A57-9351-565D3B676E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16C6E73-A796-40AE-8B46-BDD03E2DD5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606F8A9-064D-43A1-B33D-800AC848E2E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3FF60F7-8128-4F93-9DB6-539B83FB25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BE09C8F-930D-42C3-9EE7-4F9FCA3E2BB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303" name="楕円 302">
          <a:extLst>
            <a:ext uri="{FF2B5EF4-FFF2-40B4-BE49-F238E27FC236}">
              <a16:creationId xmlns:a16="http://schemas.microsoft.com/office/drawing/2014/main" id="{BF5296D7-D060-4054-B4CE-797829274740}"/>
            </a:ext>
          </a:extLst>
        </xdr:cNvPr>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9AA54B3-A724-49F1-AB61-0E7C2BE581B5}"/>
            </a:ext>
          </a:extLst>
        </xdr:cNvPr>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305" name="楕円 304">
          <a:extLst>
            <a:ext uri="{FF2B5EF4-FFF2-40B4-BE49-F238E27FC236}">
              <a16:creationId xmlns:a16="http://schemas.microsoft.com/office/drawing/2014/main" id="{5E90EC42-E0D9-4D9D-ADB4-325B4E13F045}"/>
            </a:ext>
          </a:extLst>
        </xdr:cNvPr>
        <xdr:cNvSpPr/>
      </xdr:nvSpPr>
      <xdr:spPr>
        <a:xfrm>
          <a:off x="3746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104775</xdr:rowOff>
    </xdr:from>
    <xdr:to>
      <xdr:col>24</xdr:col>
      <xdr:colOff>63500</xdr:colOff>
      <xdr:row>81</xdr:row>
      <xdr:rowOff>19050</xdr:rowOff>
    </xdr:to>
    <xdr:cxnSp macro="">
      <xdr:nvCxnSpPr>
        <xdr:cNvPr id="306" name="直線コネクタ 305">
          <a:extLst>
            <a:ext uri="{FF2B5EF4-FFF2-40B4-BE49-F238E27FC236}">
              <a16:creationId xmlns:a16="http://schemas.microsoft.com/office/drawing/2014/main" id="{4483E114-E870-47AE-9862-A27B066D9A47}"/>
            </a:ext>
          </a:extLst>
        </xdr:cNvPr>
        <xdr:cNvCxnSpPr/>
      </xdr:nvCxnSpPr>
      <xdr:spPr>
        <a:xfrm>
          <a:off x="3797300" y="138207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27305</xdr:rowOff>
    </xdr:from>
    <xdr:to>
      <xdr:col>15</xdr:col>
      <xdr:colOff>101600</xdr:colOff>
      <xdr:row>80</xdr:row>
      <xdr:rowOff>128905</xdr:rowOff>
    </xdr:to>
    <xdr:sp macro="" textlink="">
      <xdr:nvSpPr>
        <xdr:cNvPr id="307" name="楕円 306">
          <a:extLst>
            <a:ext uri="{FF2B5EF4-FFF2-40B4-BE49-F238E27FC236}">
              <a16:creationId xmlns:a16="http://schemas.microsoft.com/office/drawing/2014/main" id="{22695FEF-7B69-49A8-9425-4D0E110F4245}"/>
            </a:ext>
          </a:extLst>
        </xdr:cNvPr>
        <xdr:cNvSpPr/>
      </xdr:nvSpPr>
      <xdr:spPr>
        <a:xfrm>
          <a:off x="2857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78105</xdr:rowOff>
    </xdr:from>
    <xdr:to>
      <xdr:col>19</xdr:col>
      <xdr:colOff>177800</xdr:colOff>
      <xdr:row>80</xdr:row>
      <xdr:rowOff>104775</xdr:rowOff>
    </xdr:to>
    <xdr:cxnSp macro="">
      <xdr:nvCxnSpPr>
        <xdr:cNvPr id="308" name="直線コネクタ 307">
          <a:extLst>
            <a:ext uri="{FF2B5EF4-FFF2-40B4-BE49-F238E27FC236}">
              <a16:creationId xmlns:a16="http://schemas.microsoft.com/office/drawing/2014/main" id="{4F55174E-A1B4-4DCC-A6A4-567FE0E3EEF9}"/>
            </a:ext>
          </a:extLst>
        </xdr:cNvPr>
        <xdr:cNvCxnSpPr/>
      </xdr:nvCxnSpPr>
      <xdr:spPr>
        <a:xfrm>
          <a:off x="2908300" y="137941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309" name="楕円 308">
          <a:extLst>
            <a:ext uri="{FF2B5EF4-FFF2-40B4-BE49-F238E27FC236}">
              <a16:creationId xmlns:a16="http://schemas.microsoft.com/office/drawing/2014/main" id="{F45F4A7A-4B3E-44FC-8934-20A01FE78EC1}"/>
            </a:ext>
          </a:extLst>
        </xdr:cNvPr>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78105</xdr:rowOff>
    </xdr:to>
    <xdr:cxnSp macro="">
      <xdr:nvCxnSpPr>
        <xdr:cNvPr id="310" name="直線コネクタ 309">
          <a:extLst>
            <a:ext uri="{FF2B5EF4-FFF2-40B4-BE49-F238E27FC236}">
              <a16:creationId xmlns:a16="http://schemas.microsoft.com/office/drawing/2014/main" id="{5D1222BC-8987-46C1-AD75-DE46150E35BE}"/>
            </a:ext>
          </a:extLst>
        </xdr:cNvPr>
        <xdr:cNvCxnSpPr/>
      </xdr:nvCxnSpPr>
      <xdr:spPr>
        <a:xfrm>
          <a:off x="2019300" y="13765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137795</xdr:rowOff>
    </xdr:from>
    <xdr:to>
      <xdr:col>6</xdr:col>
      <xdr:colOff>38100</xdr:colOff>
      <xdr:row>80</xdr:row>
      <xdr:rowOff>67945</xdr:rowOff>
    </xdr:to>
    <xdr:sp macro="" textlink="">
      <xdr:nvSpPr>
        <xdr:cNvPr id="311" name="楕円 310">
          <a:extLst>
            <a:ext uri="{FF2B5EF4-FFF2-40B4-BE49-F238E27FC236}">
              <a16:creationId xmlns:a16="http://schemas.microsoft.com/office/drawing/2014/main" id="{80BE3779-88FB-49F3-A894-6ED4D56DE10A}"/>
            </a:ext>
          </a:extLst>
        </xdr:cNvPr>
        <xdr:cNvSpPr/>
      </xdr:nvSpPr>
      <xdr:spPr>
        <a:xfrm>
          <a:off x="1079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17145</xdr:rowOff>
    </xdr:from>
    <xdr:to>
      <xdr:col>10</xdr:col>
      <xdr:colOff>114300</xdr:colOff>
      <xdr:row>80</xdr:row>
      <xdr:rowOff>49530</xdr:rowOff>
    </xdr:to>
    <xdr:cxnSp macro="">
      <xdr:nvCxnSpPr>
        <xdr:cNvPr id="312" name="直線コネクタ 311">
          <a:extLst>
            <a:ext uri="{FF2B5EF4-FFF2-40B4-BE49-F238E27FC236}">
              <a16:creationId xmlns:a16="http://schemas.microsoft.com/office/drawing/2014/main" id="{4F885E7A-A074-4D56-A95A-7CC3164AAF98}"/>
            </a:ext>
          </a:extLst>
        </xdr:cNvPr>
        <xdr:cNvCxnSpPr/>
      </xdr:nvCxnSpPr>
      <xdr:spPr>
        <a:xfrm>
          <a:off x="1130300" y="137331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919CBA64-062F-4F23-B249-1BAEDBFB202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C420F128-FF4B-465B-B06D-E81953D6195D}"/>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86595068-30E3-4C95-8F4E-3CDD046B3067}"/>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BFBC58A-4CAB-4D41-A029-FD131D1A0315}"/>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652</xdr:rowOff>
    </xdr:from>
    <xdr:ext cx="405111" cy="259045"/>
    <xdr:sp macro="" textlink="">
      <xdr:nvSpPr>
        <xdr:cNvPr id="317" name="n_1mainValue【公営住宅】&#10;有形固定資産減価償却率">
          <a:extLst>
            <a:ext uri="{FF2B5EF4-FFF2-40B4-BE49-F238E27FC236}">
              <a16:creationId xmlns:a16="http://schemas.microsoft.com/office/drawing/2014/main" id="{7D2D3024-B551-41D3-8FD4-A7C178CDFA47}"/>
            </a:ext>
          </a:extLst>
        </xdr:cNvPr>
        <xdr:cNvSpPr txBox="1"/>
      </xdr:nvSpPr>
      <xdr:spPr>
        <a:xfrm>
          <a:off x="3582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145432</xdr:rowOff>
    </xdr:from>
    <xdr:ext cx="405111" cy="259045"/>
    <xdr:sp macro="" textlink="">
      <xdr:nvSpPr>
        <xdr:cNvPr id="318" name="n_2mainValue【公営住宅】&#10;有形固定資産減価償却率">
          <a:extLst>
            <a:ext uri="{FF2B5EF4-FFF2-40B4-BE49-F238E27FC236}">
              <a16:creationId xmlns:a16="http://schemas.microsoft.com/office/drawing/2014/main" id="{E920103F-794C-48B0-B263-57EB8D80330A}"/>
            </a:ext>
          </a:extLst>
        </xdr:cNvPr>
        <xdr:cNvSpPr txBox="1"/>
      </xdr:nvSpPr>
      <xdr:spPr>
        <a:xfrm>
          <a:off x="2705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19" name="n_3mainValue【公営住宅】&#10;有形固定資産減価償却率">
          <a:extLst>
            <a:ext uri="{FF2B5EF4-FFF2-40B4-BE49-F238E27FC236}">
              <a16:creationId xmlns:a16="http://schemas.microsoft.com/office/drawing/2014/main" id="{7AEC04A7-13DD-4995-AD6D-ECCEDEA9A5E1}"/>
            </a:ext>
          </a:extLst>
        </xdr:cNvPr>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84472</xdr:rowOff>
    </xdr:from>
    <xdr:ext cx="405111" cy="259045"/>
    <xdr:sp macro="" textlink="">
      <xdr:nvSpPr>
        <xdr:cNvPr id="320" name="n_4mainValue【公営住宅】&#10;有形固定資産減価償却率">
          <a:extLst>
            <a:ext uri="{FF2B5EF4-FFF2-40B4-BE49-F238E27FC236}">
              <a16:creationId xmlns:a16="http://schemas.microsoft.com/office/drawing/2014/main" id="{7D2680F5-A173-4071-8D36-63BCBE437F70}"/>
            </a:ext>
          </a:extLst>
        </xdr:cNvPr>
        <xdr:cNvSpPr txBox="1"/>
      </xdr:nvSpPr>
      <xdr:spPr>
        <a:xfrm>
          <a:off x="927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C2D8F24-551D-44D6-A9D0-309E035CC1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B9CC089-AE66-461A-87A5-D7E29FB297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998A504-4E77-403F-962C-62FF308722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8A20CED-DB68-42EF-9556-F9AF71BAC7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BF7D851-F862-4A09-8697-D8EDD43F9C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C55BA87-63DE-402C-913B-C0BC8F13CC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DFC198E-2C84-4195-898D-5C72D8A5B3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A3F812F-3613-4443-B573-8EC31AF9D7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22E5DD9-D680-4D01-BFD8-A257BA5C3F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9E11687-8354-4B8D-A199-6F87D4F3E6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CF98EAFA-14BE-4DA1-A0B6-939D37B4001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B55B9BF6-91FD-4603-A794-EB5D1974035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3067E287-3AC6-4E3D-86CF-6A9FD13C868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8C3859DF-DD36-418E-99FC-BF99DA1E9F3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26011783-0F86-47F1-947E-5C8EDE3615B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56104124-DABB-4F46-8ABF-824503CDFD4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D11E314E-4835-4EC5-A6CF-FEAA656C0D2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97224863-C649-48FA-AD1F-63D775BC728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E7193DEA-DE0D-46C6-8511-D844BF8C9E3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5B6E006D-1E3F-4725-8447-7D26C283B3E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39E97191-71D1-41AF-9FBE-C213659F10A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934274C9-D949-4CB2-9D06-CDD5FFEE40C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27B9A2D8-EA29-4F63-A9FD-8537F2494D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BF8D32E4-30D9-4BFD-B600-362C1E2CB8A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DA17FC9-165A-4627-A6AC-4FCFEAD1DC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EECEA603-7477-4E95-828F-79B5C90B0E9F}"/>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77E52FAD-346A-4E08-81D5-58F081C03892}"/>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6D4E142F-2007-407B-BE5E-08B4972DCD2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753E99B6-27EA-4BB0-B0DE-59070DABA1FD}"/>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CF1D5395-DEB4-45C3-BFF8-7596A8C31A05}"/>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5D40173B-3532-4B99-A0F9-8BC0F827033C}"/>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9A307F78-EBE1-491C-ACB2-F0AD6E43B61D}"/>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5208AA46-8526-40DF-9662-1FFFD54663A8}"/>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F5E3FF62-F11B-4D74-9351-E205BAF77A18}"/>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7708B24E-E622-4FA6-8A45-6C1CBD5522C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70B2E8AE-B969-4C54-888D-4409C11F5018}"/>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061EB74-B192-4BDD-944A-5FC6209D06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E29DF7B-DE10-4C66-87BB-FE5BC5D461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318E89C-94A7-4493-90F8-DDC8CAA4D98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76CA467-6543-4105-9F5C-1CECA61DAB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1D17D08-C64C-4108-8654-CFF1938BA9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32367</xdr:rowOff>
    </xdr:from>
    <xdr:to>
      <xdr:col>55</xdr:col>
      <xdr:colOff>50800</xdr:colOff>
      <xdr:row>84</xdr:row>
      <xdr:rowOff>133967</xdr:rowOff>
    </xdr:to>
    <xdr:sp macro="" textlink="">
      <xdr:nvSpPr>
        <xdr:cNvPr id="362" name="楕円 361">
          <a:extLst>
            <a:ext uri="{FF2B5EF4-FFF2-40B4-BE49-F238E27FC236}">
              <a16:creationId xmlns:a16="http://schemas.microsoft.com/office/drawing/2014/main" id="{D161BCAD-2A61-4970-A84E-6C1C5B5613B1}"/>
            </a:ext>
          </a:extLst>
        </xdr:cNvPr>
        <xdr:cNvSpPr/>
      </xdr:nvSpPr>
      <xdr:spPr>
        <a:xfrm>
          <a:off x="10426700" y="144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10794</xdr:rowOff>
    </xdr:from>
    <xdr:ext cx="469744" cy="259045"/>
    <xdr:sp macro="" textlink="">
      <xdr:nvSpPr>
        <xdr:cNvPr id="363" name="【公営住宅】&#10;一人当たり面積該当値テキスト">
          <a:extLst>
            <a:ext uri="{FF2B5EF4-FFF2-40B4-BE49-F238E27FC236}">
              <a16:creationId xmlns:a16="http://schemas.microsoft.com/office/drawing/2014/main" id="{2BEA1CF2-311B-447F-914E-5B812E87271B}"/>
            </a:ext>
          </a:extLst>
        </xdr:cNvPr>
        <xdr:cNvSpPr txBox="1"/>
      </xdr:nvSpPr>
      <xdr:spPr>
        <a:xfrm>
          <a:off x="10515600" y="144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48151</xdr:rowOff>
    </xdr:from>
    <xdr:to>
      <xdr:col>50</xdr:col>
      <xdr:colOff>165100</xdr:colOff>
      <xdr:row>84</xdr:row>
      <xdr:rowOff>149751</xdr:rowOff>
    </xdr:to>
    <xdr:sp macro="" textlink="">
      <xdr:nvSpPr>
        <xdr:cNvPr id="364" name="楕円 363">
          <a:extLst>
            <a:ext uri="{FF2B5EF4-FFF2-40B4-BE49-F238E27FC236}">
              <a16:creationId xmlns:a16="http://schemas.microsoft.com/office/drawing/2014/main" id="{C108792B-E154-47A5-A16F-CE06E55D46BF}"/>
            </a:ext>
          </a:extLst>
        </xdr:cNvPr>
        <xdr:cNvSpPr/>
      </xdr:nvSpPr>
      <xdr:spPr>
        <a:xfrm>
          <a:off x="9588500" y="144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83167</xdr:rowOff>
    </xdr:from>
    <xdr:to>
      <xdr:col>55</xdr:col>
      <xdr:colOff>0</xdr:colOff>
      <xdr:row>84</xdr:row>
      <xdr:rowOff>98951</xdr:rowOff>
    </xdr:to>
    <xdr:cxnSp macro="">
      <xdr:nvCxnSpPr>
        <xdr:cNvPr id="365" name="直線コネクタ 364">
          <a:extLst>
            <a:ext uri="{FF2B5EF4-FFF2-40B4-BE49-F238E27FC236}">
              <a16:creationId xmlns:a16="http://schemas.microsoft.com/office/drawing/2014/main" id="{D5D46AB9-707B-41B7-AF6B-7C2EC8D7CF4C}"/>
            </a:ext>
          </a:extLst>
        </xdr:cNvPr>
        <xdr:cNvCxnSpPr/>
      </xdr:nvCxnSpPr>
      <xdr:spPr>
        <a:xfrm flipV="1">
          <a:off x="9639300" y="14484967"/>
          <a:ext cx="8382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57621</xdr:rowOff>
    </xdr:from>
    <xdr:to>
      <xdr:col>46</xdr:col>
      <xdr:colOff>38100</xdr:colOff>
      <xdr:row>84</xdr:row>
      <xdr:rowOff>159221</xdr:rowOff>
    </xdr:to>
    <xdr:sp macro="" textlink="">
      <xdr:nvSpPr>
        <xdr:cNvPr id="366" name="楕円 365">
          <a:extLst>
            <a:ext uri="{FF2B5EF4-FFF2-40B4-BE49-F238E27FC236}">
              <a16:creationId xmlns:a16="http://schemas.microsoft.com/office/drawing/2014/main" id="{F9EE5861-5C11-4198-B28E-CC70C07FADD1}"/>
            </a:ext>
          </a:extLst>
        </xdr:cNvPr>
        <xdr:cNvSpPr/>
      </xdr:nvSpPr>
      <xdr:spPr>
        <a:xfrm>
          <a:off x="8699500" y="1445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98951</xdr:rowOff>
    </xdr:from>
    <xdr:to>
      <xdr:col>50</xdr:col>
      <xdr:colOff>114300</xdr:colOff>
      <xdr:row>84</xdr:row>
      <xdr:rowOff>108421</xdr:rowOff>
    </xdr:to>
    <xdr:cxnSp macro="">
      <xdr:nvCxnSpPr>
        <xdr:cNvPr id="367" name="直線コネクタ 366">
          <a:extLst>
            <a:ext uri="{FF2B5EF4-FFF2-40B4-BE49-F238E27FC236}">
              <a16:creationId xmlns:a16="http://schemas.microsoft.com/office/drawing/2014/main" id="{5EF2B79A-B98B-40DC-803D-E04311A92A62}"/>
            </a:ext>
          </a:extLst>
        </xdr:cNvPr>
        <xdr:cNvCxnSpPr/>
      </xdr:nvCxnSpPr>
      <xdr:spPr>
        <a:xfrm flipV="1">
          <a:off x="8750300" y="1450075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128814</xdr:rowOff>
    </xdr:from>
    <xdr:to>
      <xdr:col>41</xdr:col>
      <xdr:colOff>101600</xdr:colOff>
      <xdr:row>85</xdr:row>
      <xdr:rowOff>58964</xdr:rowOff>
    </xdr:to>
    <xdr:sp macro="" textlink="">
      <xdr:nvSpPr>
        <xdr:cNvPr id="368" name="楕円 367">
          <a:extLst>
            <a:ext uri="{FF2B5EF4-FFF2-40B4-BE49-F238E27FC236}">
              <a16:creationId xmlns:a16="http://schemas.microsoft.com/office/drawing/2014/main" id="{69F62DDF-6119-4B7B-83BC-DFB2CB8D3DC1}"/>
            </a:ext>
          </a:extLst>
        </xdr:cNvPr>
        <xdr:cNvSpPr/>
      </xdr:nvSpPr>
      <xdr:spPr>
        <a:xfrm>
          <a:off x="7810500" y="145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108421</xdr:rowOff>
    </xdr:from>
    <xdr:to>
      <xdr:col>45</xdr:col>
      <xdr:colOff>177800</xdr:colOff>
      <xdr:row>85</xdr:row>
      <xdr:rowOff>8164</xdr:rowOff>
    </xdr:to>
    <xdr:cxnSp macro="">
      <xdr:nvCxnSpPr>
        <xdr:cNvPr id="369" name="直線コネクタ 368">
          <a:extLst>
            <a:ext uri="{FF2B5EF4-FFF2-40B4-BE49-F238E27FC236}">
              <a16:creationId xmlns:a16="http://schemas.microsoft.com/office/drawing/2014/main" id="{611EDEB0-706D-434A-8BE9-861943FAA928}"/>
            </a:ext>
          </a:extLst>
        </xdr:cNvPr>
        <xdr:cNvCxnSpPr/>
      </xdr:nvCxnSpPr>
      <xdr:spPr>
        <a:xfrm flipV="1">
          <a:off x="7861300" y="14510221"/>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68835</xdr:rowOff>
    </xdr:from>
    <xdr:to>
      <xdr:col>36</xdr:col>
      <xdr:colOff>165100</xdr:colOff>
      <xdr:row>84</xdr:row>
      <xdr:rowOff>170435</xdr:rowOff>
    </xdr:to>
    <xdr:sp macro="" textlink="">
      <xdr:nvSpPr>
        <xdr:cNvPr id="370" name="楕円 369">
          <a:extLst>
            <a:ext uri="{FF2B5EF4-FFF2-40B4-BE49-F238E27FC236}">
              <a16:creationId xmlns:a16="http://schemas.microsoft.com/office/drawing/2014/main" id="{5298725A-221C-4DB1-9431-29C23C504DE0}"/>
            </a:ext>
          </a:extLst>
        </xdr:cNvPr>
        <xdr:cNvSpPr/>
      </xdr:nvSpPr>
      <xdr:spPr>
        <a:xfrm>
          <a:off x="6921500" y="144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119635</xdr:rowOff>
    </xdr:from>
    <xdr:to>
      <xdr:col>41</xdr:col>
      <xdr:colOff>50800</xdr:colOff>
      <xdr:row>85</xdr:row>
      <xdr:rowOff>8164</xdr:rowOff>
    </xdr:to>
    <xdr:cxnSp macro="">
      <xdr:nvCxnSpPr>
        <xdr:cNvPr id="371" name="直線コネクタ 370">
          <a:extLst>
            <a:ext uri="{FF2B5EF4-FFF2-40B4-BE49-F238E27FC236}">
              <a16:creationId xmlns:a16="http://schemas.microsoft.com/office/drawing/2014/main" id="{EA02F6B3-F811-4F87-A624-3542F5C70EDC}"/>
            </a:ext>
          </a:extLst>
        </xdr:cNvPr>
        <xdr:cNvCxnSpPr/>
      </xdr:nvCxnSpPr>
      <xdr:spPr>
        <a:xfrm>
          <a:off x="6972300" y="14521435"/>
          <a:ext cx="889000" cy="5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895ECCD0-479C-4495-BAFA-FC8D96819A5B}"/>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77156847-93E0-4969-85F9-390F8AC35855}"/>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6C5E5117-D17A-4F8A-8B01-FFE27C2C8AD4}"/>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CA065CBC-0713-46A4-A625-4A1D1D5678D4}"/>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140878</xdr:rowOff>
    </xdr:from>
    <xdr:ext cx="469744" cy="259045"/>
    <xdr:sp macro="" textlink="">
      <xdr:nvSpPr>
        <xdr:cNvPr id="376" name="n_1mainValue【公営住宅】&#10;一人当たり面積">
          <a:extLst>
            <a:ext uri="{FF2B5EF4-FFF2-40B4-BE49-F238E27FC236}">
              <a16:creationId xmlns:a16="http://schemas.microsoft.com/office/drawing/2014/main" id="{C366DF94-7BA8-490B-8028-459B46B4F44D}"/>
            </a:ext>
          </a:extLst>
        </xdr:cNvPr>
        <xdr:cNvSpPr txBox="1"/>
      </xdr:nvSpPr>
      <xdr:spPr>
        <a:xfrm>
          <a:off x="9391727" y="145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150348</xdr:rowOff>
    </xdr:from>
    <xdr:ext cx="469744" cy="259045"/>
    <xdr:sp macro="" textlink="">
      <xdr:nvSpPr>
        <xdr:cNvPr id="377" name="n_2mainValue【公営住宅】&#10;一人当たり面積">
          <a:extLst>
            <a:ext uri="{FF2B5EF4-FFF2-40B4-BE49-F238E27FC236}">
              <a16:creationId xmlns:a16="http://schemas.microsoft.com/office/drawing/2014/main" id="{7B1EE536-119E-4CE2-A927-C76A7DF52E75}"/>
            </a:ext>
          </a:extLst>
        </xdr:cNvPr>
        <xdr:cNvSpPr txBox="1"/>
      </xdr:nvSpPr>
      <xdr:spPr>
        <a:xfrm>
          <a:off x="8515427" y="1455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50091</xdr:rowOff>
    </xdr:from>
    <xdr:ext cx="469744" cy="259045"/>
    <xdr:sp macro="" textlink="">
      <xdr:nvSpPr>
        <xdr:cNvPr id="378" name="n_3mainValue【公営住宅】&#10;一人当たり面積">
          <a:extLst>
            <a:ext uri="{FF2B5EF4-FFF2-40B4-BE49-F238E27FC236}">
              <a16:creationId xmlns:a16="http://schemas.microsoft.com/office/drawing/2014/main" id="{DE3356BE-3E1E-4988-9288-38DCC1878E80}"/>
            </a:ext>
          </a:extLst>
        </xdr:cNvPr>
        <xdr:cNvSpPr txBox="1"/>
      </xdr:nvSpPr>
      <xdr:spPr>
        <a:xfrm>
          <a:off x="7626427" y="1462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161562</xdr:rowOff>
    </xdr:from>
    <xdr:ext cx="469744" cy="259045"/>
    <xdr:sp macro="" textlink="">
      <xdr:nvSpPr>
        <xdr:cNvPr id="379" name="n_4mainValue【公営住宅】&#10;一人当たり面積">
          <a:extLst>
            <a:ext uri="{FF2B5EF4-FFF2-40B4-BE49-F238E27FC236}">
              <a16:creationId xmlns:a16="http://schemas.microsoft.com/office/drawing/2014/main" id="{490FF4B3-EC74-4EA6-B451-7B151D654097}"/>
            </a:ext>
          </a:extLst>
        </xdr:cNvPr>
        <xdr:cNvSpPr txBox="1"/>
      </xdr:nvSpPr>
      <xdr:spPr>
        <a:xfrm>
          <a:off x="6737427" y="145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C982603-BC90-4CF7-BAFD-84BD863133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954B46C-22A6-4578-B545-35169962A0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C837024-7CEC-408F-9B73-BED9D64CDB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52ACFED-8BBC-4FC8-BD44-AEADBA1603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35892C6-D3C6-4CF1-9598-B2433B3E20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CA192B8-84F2-41D7-9474-4A8980FA51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C6EC342-1296-4FFF-BB65-AEF828A077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9B980E5B-C0F5-4653-8148-9335AE2E96B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65B1A051-4ABF-4392-A32A-917B905AF0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27EE2610-9311-4351-A4D8-35B1245B68E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F177B585-4CCA-48F1-9AFB-26E4C943FB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A66BB1E-66E5-4A0D-A246-85690572A7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37161DA3-99C7-41DA-9B9A-8D064C10C8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9980A406-3447-454C-BA06-C1FA7988957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C10FA7E-610D-41E9-8FEF-46D80482CB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F0E90E6C-6B87-4968-B5EE-4447BC4C7A7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3C0FE0AC-66D9-4829-9736-946DCC1AE9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276C181-276D-48AB-97DD-00BAA32F92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6B4708D-6758-46B0-833B-2B7C9FBCFE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13DEAFA-36EB-477C-BB09-707F3566153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380BBA6F-3CF0-41DC-ABCB-A563985AFF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484D5119-C096-4E98-A107-B7C5FD4531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A0063FCB-73DA-40B2-8E22-951B60A185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F3346C04-94D5-4FC7-A220-79DBCB2B42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E25F1863-1321-4CF4-9B73-E34E92199F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5B8033D8-03D4-4038-ADA7-5334520B8EB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3A1D926D-B03B-41B1-9965-70FFF37D12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46BE0662-1862-4E5D-9CBE-E8FE6B4AD9B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E396D943-36FD-447A-A527-2BE423838AD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349C9CE4-A69C-4A6F-9B61-73076409061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39D2A1B7-C1E8-48C4-AB9B-4F93B5DEFBB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C406A9CD-CC62-4197-8B45-8B66706304B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96A6CE00-D50D-4CD5-9ED6-8ACA369B85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67B4C66F-D761-497A-88E2-6753579042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1A263E87-C4FC-49BA-B812-06B4121A7E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FAC18809-3834-43F5-AB04-24827C48B86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6" name="テキスト ボックス 415">
          <a:extLst>
            <a:ext uri="{FF2B5EF4-FFF2-40B4-BE49-F238E27FC236}">
              <a16:creationId xmlns:a16="http://schemas.microsoft.com/office/drawing/2014/main" id="{BBDB73C4-892A-49B6-AA2F-B96A91246211}"/>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B941829A-2D64-4312-82D9-5FFF2EACE0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8A782C16-D175-4D0E-9392-2CA44DE30C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115570</xdr:rowOff>
    </xdr:from>
    <xdr:to>
      <xdr:col>85</xdr:col>
      <xdr:colOff>126364</xdr:colOff>
      <xdr:row>40</xdr:row>
      <xdr:rowOff>127000</xdr:rowOff>
    </xdr:to>
    <xdr:cxnSp macro="">
      <xdr:nvCxnSpPr>
        <xdr:cNvPr id="419" name="直線コネクタ 418">
          <a:extLst>
            <a:ext uri="{FF2B5EF4-FFF2-40B4-BE49-F238E27FC236}">
              <a16:creationId xmlns:a16="http://schemas.microsoft.com/office/drawing/2014/main" id="{1824D3B3-B232-423F-BD2F-F3B3A1A0A96A}"/>
            </a:ext>
          </a:extLst>
        </xdr:cNvPr>
        <xdr:cNvCxnSpPr/>
      </xdr:nvCxnSpPr>
      <xdr:spPr>
        <a:xfrm flipV="1">
          <a:off x="16318864" y="57734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D012BFF9-6E39-48C1-AC9C-DDF90CBAA2FA}"/>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1" name="直線コネクタ 420">
          <a:extLst>
            <a:ext uri="{FF2B5EF4-FFF2-40B4-BE49-F238E27FC236}">
              <a16:creationId xmlns:a16="http://schemas.microsoft.com/office/drawing/2014/main" id="{99BA56AC-8C03-4BA4-A3F0-03D5B793C8BC}"/>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62247</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EF4D88CD-44FF-4340-97C4-F741D9D50B8F}"/>
            </a:ext>
          </a:extLst>
        </xdr:cNvPr>
        <xdr:cNvSpPr txBox="1"/>
      </xdr:nvSpPr>
      <xdr:spPr>
        <a:xfrm>
          <a:off x="16357600" y="5548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3" name="直線コネクタ 422">
          <a:extLst>
            <a:ext uri="{FF2B5EF4-FFF2-40B4-BE49-F238E27FC236}">
              <a16:creationId xmlns:a16="http://schemas.microsoft.com/office/drawing/2014/main" id="{445F0BE0-802C-43E1-B395-1FFE25C16AD8}"/>
            </a:ext>
          </a:extLst>
        </xdr:cNvPr>
        <xdr:cNvCxnSpPr/>
      </xdr:nvCxnSpPr>
      <xdr:spPr>
        <a:xfrm>
          <a:off x="162306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135907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73BB1149-FD8C-42B0-9C23-136F86531A3D}"/>
            </a:ext>
          </a:extLst>
        </xdr:cNvPr>
        <xdr:cNvSpPr txBox="1"/>
      </xdr:nvSpPr>
      <xdr:spPr>
        <a:xfrm>
          <a:off x="16357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157480</xdr:rowOff>
    </xdr:from>
    <xdr:to>
      <xdr:col>85</xdr:col>
      <xdr:colOff>177800</xdr:colOff>
      <xdr:row>37</xdr:row>
      <xdr:rowOff>87630</xdr:rowOff>
    </xdr:to>
    <xdr:sp macro="" textlink="">
      <xdr:nvSpPr>
        <xdr:cNvPr id="425" name="フローチャート: 判断 424">
          <a:extLst>
            <a:ext uri="{FF2B5EF4-FFF2-40B4-BE49-F238E27FC236}">
              <a16:creationId xmlns:a16="http://schemas.microsoft.com/office/drawing/2014/main" id="{39462B76-4E87-4480-AA11-F0F05C9B771A}"/>
            </a:ext>
          </a:extLst>
        </xdr:cNvPr>
        <xdr:cNvSpPr/>
      </xdr:nvSpPr>
      <xdr:spPr>
        <a:xfrm>
          <a:off x="162687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6" name="フローチャート: 判断 425">
          <a:extLst>
            <a:ext uri="{FF2B5EF4-FFF2-40B4-BE49-F238E27FC236}">
              <a16:creationId xmlns:a16="http://schemas.microsoft.com/office/drawing/2014/main" id="{9C056FDA-A336-444C-A729-5F3EA8639D81}"/>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7" name="フローチャート: 判断 426">
          <a:extLst>
            <a:ext uri="{FF2B5EF4-FFF2-40B4-BE49-F238E27FC236}">
              <a16:creationId xmlns:a16="http://schemas.microsoft.com/office/drawing/2014/main" id="{AA542284-8A4E-4FEC-9A1E-F96EA0666361}"/>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8" name="フローチャート: 判断 427">
          <a:extLst>
            <a:ext uri="{FF2B5EF4-FFF2-40B4-BE49-F238E27FC236}">
              <a16:creationId xmlns:a16="http://schemas.microsoft.com/office/drawing/2014/main" id="{08D4594B-A862-49DD-A170-264278C5D3EE}"/>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29" name="フローチャート: 判断 428">
          <a:extLst>
            <a:ext uri="{FF2B5EF4-FFF2-40B4-BE49-F238E27FC236}">
              <a16:creationId xmlns:a16="http://schemas.microsoft.com/office/drawing/2014/main" id="{2F28807E-15A8-42E0-8418-AFC765152235}"/>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6B14C0D-938C-413B-A42F-8A26283218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4D6A1C4-BB6A-4CC5-8298-395185FE3D9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D4184D6-FF4E-48F8-83B2-F243E04F39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408AD0E-9CA3-4805-8752-98393EE974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93CDDF6-86E9-41D0-94A1-F3624CBFC6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77470</xdr:rowOff>
    </xdr:from>
    <xdr:to>
      <xdr:col>85</xdr:col>
      <xdr:colOff>177800</xdr:colOff>
      <xdr:row>34</xdr:row>
      <xdr:rowOff>7620</xdr:rowOff>
    </xdr:to>
    <xdr:sp macro="" textlink="">
      <xdr:nvSpPr>
        <xdr:cNvPr id="435" name="楕円 434">
          <a:extLst>
            <a:ext uri="{FF2B5EF4-FFF2-40B4-BE49-F238E27FC236}">
              <a16:creationId xmlns:a16="http://schemas.microsoft.com/office/drawing/2014/main" id="{D9797057-439C-40ED-9A98-6F436B99D702}"/>
            </a:ext>
          </a:extLst>
        </xdr:cNvPr>
        <xdr:cNvSpPr/>
      </xdr:nvSpPr>
      <xdr:spPr>
        <a:xfrm>
          <a:off x="162687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17797</xdr:rowOff>
    </xdr:from>
    <xdr:ext cx="340478" cy="259045"/>
    <xdr:sp macro="" textlink="">
      <xdr:nvSpPr>
        <xdr:cNvPr id="436" name="【認定こども園・幼稚園・保育所】&#10;有形固定資産減価償却率該当値テキスト">
          <a:extLst>
            <a:ext uri="{FF2B5EF4-FFF2-40B4-BE49-F238E27FC236}">
              <a16:creationId xmlns:a16="http://schemas.microsoft.com/office/drawing/2014/main" id="{FBF58D37-2AE2-4234-96AD-64C8EB068962}"/>
            </a:ext>
          </a:extLst>
        </xdr:cNvPr>
        <xdr:cNvSpPr txBox="1"/>
      </xdr:nvSpPr>
      <xdr:spPr>
        <a:xfrm>
          <a:off x="16357600" y="5675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37" name="楕円 436">
          <a:extLst>
            <a:ext uri="{FF2B5EF4-FFF2-40B4-BE49-F238E27FC236}">
              <a16:creationId xmlns:a16="http://schemas.microsoft.com/office/drawing/2014/main" id="{FB4BF9B4-9687-493E-A9C5-FC7C5209801D}"/>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128270</xdr:rowOff>
    </xdr:to>
    <xdr:cxnSp macro="">
      <xdr:nvCxnSpPr>
        <xdr:cNvPr id="438" name="直線コネクタ 437">
          <a:extLst>
            <a:ext uri="{FF2B5EF4-FFF2-40B4-BE49-F238E27FC236}">
              <a16:creationId xmlns:a16="http://schemas.microsoft.com/office/drawing/2014/main" id="{08C4C50B-0FA1-45AE-9349-DB6266604C91}"/>
            </a:ext>
          </a:extLst>
        </xdr:cNvPr>
        <xdr:cNvCxnSpPr/>
      </xdr:nvCxnSpPr>
      <xdr:spPr>
        <a:xfrm>
          <a:off x="15481300" y="5715000"/>
          <a:ext cx="8382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39" name="楕円 438">
          <a:extLst>
            <a:ext uri="{FF2B5EF4-FFF2-40B4-BE49-F238E27FC236}">
              <a16:creationId xmlns:a16="http://schemas.microsoft.com/office/drawing/2014/main" id="{9DDD4416-FC7C-4E4C-8161-48054CB5ADB3}"/>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76200</xdr:rowOff>
    </xdr:from>
    <xdr:to>
      <xdr:col>67</xdr:col>
      <xdr:colOff>101600</xdr:colOff>
      <xdr:row>41</xdr:row>
      <xdr:rowOff>6350</xdr:rowOff>
    </xdr:to>
    <xdr:sp macro="" textlink="">
      <xdr:nvSpPr>
        <xdr:cNvPr id="440" name="楕円 439">
          <a:extLst>
            <a:ext uri="{FF2B5EF4-FFF2-40B4-BE49-F238E27FC236}">
              <a16:creationId xmlns:a16="http://schemas.microsoft.com/office/drawing/2014/main" id="{F726E081-AD87-4254-91BE-CAF7AE63F4AD}"/>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1" name="直線コネクタ 440">
          <a:extLst>
            <a:ext uri="{FF2B5EF4-FFF2-40B4-BE49-F238E27FC236}">
              <a16:creationId xmlns:a16="http://schemas.microsoft.com/office/drawing/2014/main" id="{0EE90D56-8C81-470E-AF67-FA0CB79A9989}"/>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7098F5AA-841A-44C6-B4CD-03FDABDE366F}"/>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ABFEDC50-8A35-4BDC-BA0E-19AB169E7ABF}"/>
            </a:ext>
          </a:extLst>
        </xdr:cNvPr>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62AD29C9-A463-49F2-992C-12ADDEBF0033}"/>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2BC046A4-A2DE-4E44-B1D1-6F92D5DC420E}"/>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124477</xdr:rowOff>
    </xdr:from>
    <xdr:ext cx="340478" cy="259045"/>
    <xdr:sp macro="" textlink="">
      <xdr:nvSpPr>
        <xdr:cNvPr id="446" name="n_1mainValue【認定こども園・幼稚園・保育所】&#10;有形固定資産減価償却率">
          <a:extLst>
            <a:ext uri="{FF2B5EF4-FFF2-40B4-BE49-F238E27FC236}">
              <a16:creationId xmlns:a16="http://schemas.microsoft.com/office/drawing/2014/main" id="{E684B196-8F73-4F87-BB13-6FB7FB6002F8}"/>
            </a:ext>
          </a:extLst>
        </xdr:cNvPr>
        <xdr:cNvSpPr txBox="1"/>
      </xdr:nvSpPr>
      <xdr:spPr>
        <a:xfrm>
          <a:off x="15298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7" name="n_3mainValue【認定こども園・幼稚園・保育所】&#10;有形固定資産減価償却率">
          <a:extLst>
            <a:ext uri="{FF2B5EF4-FFF2-40B4-BE49-F238E27FC236}">
              <a16:creationId xmlns:a16="http://schemas.microsoft.com/office/drawing/2014/main" id="{FC69BC97-06DB-4A25-B1C8-CF2AED817E4D}"/>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48" name="n_4mainValue【認定こども園・幼稚園・保育所】&#10;有形固定資産減価償却率">
          <a:extLst>
            <a:ext uri="{FF2B5EF4-FFF2-40B4-BE49-F238E27FC236}">
              <a16:creationId xmlns:a16="http://schemas.microsoft.com/office/drawing/2014/main" id="{69B6D0E1-D35E-4561-A4A0-73ADC4334F9A}"/>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8B4D1FD6-2D44-407E-97EC-7F1C6A505F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671DB711-7A83-4DCB-9875-489337C3FE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33C37D52-6435-4156-9CAD-4BBCA009F36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19BD1226-5E65-4DCA-B9F0-BD27E96917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B510B4BA-BDFF-480A-939B-2B7154DBC8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7F0882B2-A108-45DF-A66F-95C6BE40A6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C246CC1D-F4E0-4987-8B84-F57491A4B3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6E0E493-536F-4628-A7A9-E90078FC66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AE72DA61-54FB-45BA-B736-51CE3E487FD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634BDB3-1AF6-4E12-879F-0AC9B1FA01C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EDE54AD0-8295-478A-A5B3-1081CEE7E77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470BC1C4-EBAB-4927-91E0-E848F53FD1E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E9745F5E-098F-441F-84BD-2DEF63B51D5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6B350841-5D91-45C2-9D8B-603B6B3FFFD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A719B8E2-162F-4792-AB63-1EC4729CB01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322523E5-0DAF-4C4C-B31E-77D7618AE07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8A1EFD7-959C-43BA-8B7F-E79077EC2B3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5CC22893-503D-43FF-9D30-D2C344D5FC5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E5212567-20A5-42CF-9A3C-19AB676E96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4C98AB7A-8D36-45D5-9EE0-28497116260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2ED5225D-B7E3-4237-8012-F7DEE123041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0" name="直線コネクタ 469">
          <a:extLst>
            <a:ext uri="{FF2B5EF4-FFF2-40B4-BE49-F238E27FC236}">
              <a16:creationId xmlns:a16="http://schemas.microsoft.com/office/drawing/2014/main" id="{1EEFAA89-7DFB-4EC6-9FBA-0914129A8028}"/>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DA114E9E-66AE-40F5-BF7C-B6D2276F6053}"/>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2" name="直線コネクタ 471">
          <a:extLst>
            <a:ext uri="{FF2B5EF4-FFF2-40B4-BE49-F238E27FC236}">
              <a16:creationId xmlns:a16="http://schemas.microsoft.com/office/drawing/2014/main" id="{9DE2BB8B-CD18-438E-B31B-37E2808FFFF4}"/>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A089BFDA-0A2B-4CD6-BE54-EAEEDE837676}"/>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74" name="直線コネクタ 473">
          <a:extLst>
            <a:ext uri="{FF2B5EF4-FFF2-40B4-BE49-F238E27FC236}">
              <a16:creationId xmlns:a16="http://schemas.microsoft.com/office/drawing/2014/main" id="{0D8867F7-81E7-4548-A424-15F68164276C}"/>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C290D2E5-587C-4CFD-8248-3D88551B5DB1}"/>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76" name="フローチャート: 判断 475">
          <a:extLst>
            <a:ext uri="{FF2B5EF4-FFF2-40B4-BE49-F238E27FC236}">
              <a16:creationId xmlns:a16="http://schemas.microsoft.com/office/drawing/2014/main" id="{1C7B7D1C-69DF-41C7-8BA4-01AE44883BC5}"/>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77" name="フローチャート: 判断 476">
          <a:extLst>
            <a:ext uri="{FF2B5EF4-FFF2-40B4-BE49-F238E27FC236}">
              <a16:creationId xmlns:a16="http://schemas.microsoft.com/office/drawing/2014/main" id="{C1CF0F34-96DA-4A4B-AD85-CEA7C783EA91}"/>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78" name="フローチャート: 判断 477">
          <a:extLst>
            <a:ext uri="{FF2B5EF4-FFF2-40B4-BE49-F238E27FC236}">
              <a16:creationId xmlns:a16="http://schemas.microsoft.com/office/drawing/2014/main" id="{47C0F619-CC73-45F8-9E7D-0B74576D72D9}"/>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79" name="フローチャート: 判断 478">
          <a:extLst>
            <a:ext uri="{FF2B5EF4-FFF2-40B4-BE49-F238E27FC236}">
              <a16:creationId xmlns:a16="http://schemas.microsoft.com/office/drawing/2014/main" id="{0B412089-561A-4E27-9865-4513457C5143}"/>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0" name="フローチャート: 判断 479">
          <a:extLst>
            <a:ext uri="{FF2B5EF4-FFF2-40B4-BE49-F238E27FC236}">
              <a16:creationId xmlns:a16="http://schemas.microsoft.com/office/drawing/2014/main" id="{1B953941-D618-4465-9C2B-AD1CAF91FF5F}"/>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DE49DA0-44C1-4174-8E6E-EF03F12FA2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0CB73C6-27F5-41FE-8B33-199F708AEF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F14FB56-3760-4A34-A611-6DF3A2D562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5C011C7-DBEF-4BD3-9434-18991AC309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AA3EF30-331A-49D8-AC83-5B33E4310AD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13513</xdr:rowOff>
    </xdr:from>
    <xdr:to>
      <xdr:col>116</xdr:col>
      <xdr:colOff>114300</xdr:colOff>
      <xdr:row>38</xdr:row>
      <xdr:rowOff>115113</xdr:rowOff>
    </xdr:to>
    <xdr:sp macro="" textlink="">
      <xdr:nvSpPr>
        <xdr:cNvPr id="486" name="楕円 485">
          <a:extLst>
            <a:ext uri="{FF2B5EF4-FFF2-40B4-BE49-F238E27FC236}">
              <a16:creationId xmlns:a16="http://schemas.microsoft.com/office/drawing/2014/main" id="{200B2A38-D666-435F-BB1D-9B06DCA0DF76}"/>
            </a:ext>
          </a:extLst>
        </xdr:cNvPr>
        <xdr:cNvSpPr/>
      </xdr:nvSpPr>
      <xdr:spPr>
        <a:xfrm>
          <a:off x="22110700" y="65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36390</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C8FB3D55-820B-4E55-99F6-96000720B171}"/>
            </a:ext>
          </a:extLst>
        </xdr:cNvPr>
        <xdr:cNvSpPr txBox="1"/>
      </xdr:nvSpPr>
      <xdr:spPr>
        <a:xfrm>
          <a:off x="22199600" y="63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35458</xdr:rowOff>
    </xdr:from>
    <xdr:to>
      <xdr:col>112</xdr:col>
      <xdr:colOff>38100</xdr:colOff>
      <xdr:row>38</xdr:row>
      <xdr:rowOff>137058</xdr:rowOff>
    </xdr:to>
    <xdr:sp macro="" textlink="">
      <xdr:nvSpPr>
        <xdr:cNvPr id="488" name="楕円 487">
          <a:extLst>
            <a:ext uri="{FF2B5EF4-FFF2-40B4-BE49-F238E27FC236}">
              <a16:creationId xmlns:a16="http://schemas.microsoft.com/office/drawing/2014/main" id="{BEB428DF-E78D-40AE-B89E-79F109010274}"/>
            </a:ext>
          </a:extLst>
        </xdr:cNvPr>
        <xdr:cNvSpPr/>
      </xdr:nvSpPr>
      <xdr:spPr>
        <a:xfrm>
          <a:off x="21272500" y="65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64313</xdr:rowOff>
    </xdr:from>
    <xdr:to>
      <xdr:col>116</xdr:col>
      <xdr:colOff>63500</xdr:colOff>
      <xdr:row>38</xdr:row>
      <xdr:rowOff>86258</xdr:rowOff>
    </xdr:to>
    <xdr:cxnSp macro="">
      <xdr:nvCxnSpPr>
        <xdr:cNvPr id="489" name="直線コネクタ 488">
          <a:extLst>
            <a:ext uri="{FF2B5EF4-FFF2-40B4-BE49-F238E27FC236}">
              <a16:creationId xmlns:a16="http://schemas.microsoft.com/office/drawing/2014/main" id="{76BDFD68-88F0-4BC5-8E20-C72FAFFA1B4F}"/>
            </a:ext>
          </a:extLst>
        </xdr:cNvPr>
        <xdr:cNvCxnSpPr/>
      </xdr:nvCxnSpPr>
      <xdr:spPr>
        <a:xfrm flipV="1">
          <a:off x="21323300" y="6579413"/>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29058</xdr:rowOff>
    </xdr:from>
    <xdr:to>
      <xdr:col>102</xdr:col>
      <xdr:colOff>165100</xdr:colOff>
      <xdr:row>38</xdr:row>
      <xdr:rowOff>130658</xdr:rowOff>
    </xdr:to>
    <xdr:sp macro="" textlink="">
      <xdr:nvSpPr>
        <xdr:cNvPr id="490" name="楕円 489">
          <a:extLst>
            <a:ext uri="{FF2B5EF4-FFF2-40B4-BE49-F238E27FC236}">
              <a16:creationId xmlns:a16="http://schemas.microsoft.com/office/drawing/2014/main" id="{E6B6BC60-E024-4DC4-831B-0F347A636AD9}"/>
            </a:ext>
          </a:extLst>
        </xdr:cNvPr>
        <xdr:cNvSpPr/>
      </xdr:nvSpPr>
      <xdr:spPr>
        <a:xfrm>
          <a:off x="19494500" y="65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47346</xdr:rowOff>
    </xdr:from>
    <xdr:to>
      <xdr:col>98</xdr:col>
      <xdr:colOff>38100</xdr:colOff>
      <xdr:row>38</xdr:row>
      <xdr:rowOff>148946</xdr:rowOff>
    </xdr:to>
    <xdr:sp macro="" textlink="">
      <xdr:nvSpPr>
        <xdr:cNvPr id="491" name="楕円 490">
          <a:extLst>
            <a:ext uri="{FF2B5EF4-FFF2-40B4-BE49-F238E27FC236}">
              <a16:creationId xmlns:a16="http://schemas.microsoft.com/office/drawing/2014/main" id="{8EE0D8FA-3CDB-4619-97E1-65A0DA5CAA92}"/>
            </a:ext>
          </a:extLst>
        </xdr:cNvPr>
        <xdr:cNvSpPr/>
      </xdr:nvSpPr>
      <xdr:spPr>
        <a:xfrm>
          <a:off x="18605500" y="65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79858</xdr:rowOff>
    </xdr:from>
    <xdr:to>
      <xdr:col>102</xdr:col>
      <xdr:colOff>114300</xdr:colOff>
      <xdr:row>38</xdr:row>
      <xdr:rowOff>98146</xdr:rowOff>
    </xdr:to>
    <xdr:cxnSp macro="">
      <xdr:nvCxnSpPr>
        <xdr:cNvPr id="492" name="直線コネクタ 491">
          <a:extLst>
            <a:ext uri="{FF2B5EF4-FFF2-40B4-BE49-F238E27FC236}">
              <a16:creationId xmlns:a16="http://schemas.microsoft.com/office/drawing/2014/main" id="{B374EDA6-7768-4180-870F-EC11863C4EAA}"/>
            </a:ext>
          </a:extLst>
        </xdr:cNvPr>
        <xdr:cNvCxnSpPr/>
      </xdr:nvCxnSpPr>
      <xdr:spPr>
        <a:xfrm flipV="1">
          <a:off x="18656300" y="65949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14F5CC58-00E7-4BBD-9B08-888E7A7FF39B}"/>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6F31CA2A-D0C1-47E5-AB13-124D3B33B074}"/>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A6E795A1-2C71-4ED3-8281-53F6DF41E9EA}"/>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79C1E151-9858-4B12-91B3-12F2960C5CE0}"/>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153585</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52AFDD1F-9751-4BF2-924F-6FE0207459FC}"/>
            </a:ext>
          </a:extLst>
        </xdr:cNvPr>
        <xdr:cNvSpPr txBox="1"/>
      </xdr:nvSpPr>
      <xdr:spPr>
        <a:xfrm>
          <a:off x="21075727" y="63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147185</xdr:rowOff>
    </xdr:from>
    <xdr:ext cx="469744" cy="259045"/>
    <xdr:sp macro="" textlink="">
      <xdr:nvSpPr>
        <xdr:cNvPr id="498" name="n_3mainValue【認定こども園・幼稚園・保育所】&#10;一人当たり面積">
          <a:extLst>
            <a:ext uri="{FF2B5EF4-FFF2-40B4-BE49-F238E27FC236}">
              <a16:creationId xmlns:a16="http://schemas.microsoft.com/office/drawing/2014/main" id="{4509A647-BAE2-42F2-AD89-40C1910F8A89}"/>
            </a:ext>
          </a:extLst>
        </xdr:cNvPr>
        <xdr:cNvSpPr txBox="1"/>
      </xdr:nvSpPr>
      <xdr:spPr>
        <a:xfrm>
          <a:off x="19310427" y="63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165473</xdr:rowOff>
    </xdr:from>
    <xdr:ext cx="469744" cy="259045"/>
    <xdr:sp macro="" textlink="">
      <xdr:nvSpPr>
        <xdr:cNvPr id="499" name="n_4mainValue【認定こども園・幼稚園・保育所】&#10;一人当たり面積">
          <a:extLst>
            <a:ext uri="{FF2B5EF4-FFF2-40B4-BE49-F238E27FC236}">
              <a16:creationId xmlns:a16="http://schemas.microsoft.com/office/drawing/2014/main" id="{D6626C98-A1F8-41D6-AB1B-AC7FEFD03A0A}"/>
            </a:ext>
          </a:extLst>
        </xdr:cNvPr>
        <xdr:cNvSpPr txBox="1"/>
      </xdr:nvSpPr>
      <xdr:spPr>
        <a:xfrm>
          <a:off x="18421427" y="633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A0025F65-106A-4E84-9403-34F8017D92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62944882-2D7D-4FCC-8E94-332C8E3AB2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63A89863-72F9-4724-92C5-CB8D3AE289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A5A5BA4D-8E9A-4955-8320-796D129BC9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F1C290C5-64E0-4DF2-AD6B-9D06361F3D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B2E61934-DBD0-48BB-B312-F28E724DEFA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11546FCE-46C5-4D3C-91F7-D5D3C86F70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27F35C37-C910-4358-AE8C-E35742652DF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D831E3C2-F038-4E46-B37B-9B9C9B513B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D7F65FBD-3A17-413F-B8A2-35B7331AC1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id="{804AD800-45D7-4E22-A258-7F05DB1F0E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a:extLst>
            <a:ext uri="{FF2B5EF4-FFF2-40B4-BE49-F238E27FC236}">
              <a16:creationId xmlns:a16="http://schemas.microsoft.com/office/drawing/2014/main" id="{D0F4A15D-F53F-479A-B693-E55C57D7C3D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2" name="テキスト ボックス 511">
          <a:extLst>
            <a:ext uri="{FF2B5EF4-FFF2-40B4-BE49-F238E27FC236}">
              <a16:creationId xmlns:a16="http://schemas.microsoft.com/office/drawing/2014/main" id="{BF11707D-AB89-4A4A-B057-13BA3CAA683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a:extLst>
            <a:ext uri="{FF2B5EF4-FFF2-40B4-BE49-F238E27FC236}">
              <a16:creationId xmlns:a16="http://schemas.microsoft.com/office/drawing/2014/main" id="{640B88ED-C0B0-4EE2-AC36-5ED0B4A20E1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a:extLst>
            <a:ext uri="{FF2B5EF4-FFF2-40B4-BE49-F238E27FC236}">
              <a16:creationId xmlns:a16="http://schemas.microsoft.com/office/drawing/2014/main" id="{D6EEFBD6-1CC9-476B-A012-0F8E7668EAD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a:extLst>
            <a:ext uri="{FF2B5EF4-FFF2-40B4-BE49-F238E27FC236}">
              <a16:creationId xmlns:a16="http://schemas.microsoft.com/office/drawing/2014/main" id="{792906A1-BE72-44D0-9E72-7070086EA43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a:extLst>
            <a:ext uri="{FF2B5EF4-FFF2-40B4-BE49-F238E27FC236}">
              <a16:creationId xmlns:a16="http://schemas.microsoft.com/office/drawing/2014/main" id="{D1776AAC-08E1-4053-9F30-11851705B46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a:extLst>
            <a:ext uri="{FF2B5EF4-FFF2-40B4-BE49-F238E27FC236}">
              <a16:creationId xmlns:a16="http://schemas.microsoft.com/office/drawing/2014/main" id="{E6D88FC0-50F1-4922-82FF-F37BBC0E3D9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a:extLst>
            <a:ext uri="{FF2B5EF4-FFF2-40B4-BE49-F238E27FC236}">
              <a16:creationId xmlns:a16="http://schemas.microsoft.com/office/drawing/2014/main" id="{4FA672C3-5101-4A8C-9368-C6DBB4EF9B1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a:extLst>
            <a:ext uri="{FF2B5EF4-FFF2-40B4-BE49-F238E27FC236}">
              <a16:creationId xmlns:a16="http://schemas.microsoft.com/office/drawing/2014/main" id="{C56C19CE-57A1-40C5-A3C6-1D7221E9103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a:extLst>
            <a:ext uri="{FF2B5EF4-FFF2-40B4-BE49-F238E27FC236}">
              <a16:creationId xmlns:a16="http://schemas.microsoft.com/office/drawing/2014/main" id="{3FC8B99A-3884-4297-9F29-F7380C8610E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a:extLst>
            <a:ext uri="{FF2B5EF4-FFF2-40B4-BE49-F238E27FC236}">
              <a16:creationId xmlns:a16="http://schemas.microsoft.com/office/drawing/2014/main" id="{D1A2F0F7-6850-47CF-856E-162A9D95B11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2" name="テキスト ボックス 521">
          <a:extLst>
            <a:ext uri="{FF2B5EF4-FFF2-40B4-BE49-F238E27FC236}">
              <a16:creationId xmlns:a16="http://schemas.microsoft.com/office/drawing/2014/main" id="{FBC2E579-8917-4D0C-B25D-C0D4F944FF6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4CAACAC1-FECC-4584-9407-0D315711F14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F34F1E79-406C-44AC-9289-412C3BBCF7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25" name="直線コネクタ 524">
          <a:extLst>
            <a:ext uri="{FF2B5EF4-FFF2-40B4-BE49-F238E27FC236}">
              <a16:creationId xmlns:a16="http://schemas.microsoft.com/office/drawing/2014/main" id="{C3D56E62-2F9E-4900-940B-28FB927E6032}"/>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6" name="【学校施設】&#10;有形固定資産減価償却率最小値テキスト">
          <a:extLst>
            <a:ext uri="{FF2B5EF4-FFF2-40B4-BE49-F238E27FC236}">
              <a16:creationId xmlns:a16="http://schemas.microsoft.com/office/drawing/2014/main" id="{08AB6249-46B6-4994-9044-58B66B269FD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7" name="直線コネクタ 526">
          <a:extLst>
            <a:ext uri="{FF2B5EF4-FFF2-40B4-BE49-F238E27FC236}">
              <a16:creationId xmlns:a16="http://schemas.microsoft.com/office/drawing/2014/main" id="{0B6971C2-BB8D-4CA8-8AC9-C7E281A179A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28" name="【学校施設】&#10;有形固定資産減価償却率最大値テキスト">
          <a:extLst>
            <a:ext uri="{FF2B5EF4-FFF2-40B4-BE49-F238E27FC236}">
              <a16:creationId xmlns:a16="http://schemas.microsoft.com/office/drawing/2014/main" id="{F25390CE-027C-4D22-9AA1-0626DC0CA733}"/>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29" name="直線コネクタ 528">
          <a:extLst>
            <a:ext uri="{FF2B5EF4-FFF2-40B4-BE49-F238E27FC236}">
              <a16:creationId xmlns:a16="http://schemas.microsoft.com/office/drawing/2014/main" id="{6795BB03-BCA5-4FC7-8690-5C80FCCC20DF}"/>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C08CE92B-6F87-4DE9-94C2-B716A798EED5}"/>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31" name="フローチャート: 判断 530">
          <a:extLst>
            <a:ext uri="{FF2B5EF4-FFF2-40B4-BE49-F238E27FC236}">
              <a16:creationId xmlns:a16="http://schemas.microsoft.com/office/drawing/2014/main" id="{B12DCCC6-F3FF-4937-A162-28E66C6670B4}"/>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32" name="フローチャート: 判断 531">
          <a:extLst>
            <a:ext uri="{FF2B5EF4-FFF2-40B4-BE49-F238E27FC236}">
              <a16:creationId xmlns:a16="http://schemas.microsoft.com/office/drawing/2014/main" id="{3CDD0FC0-AB91-4AC8-BE54-D6FF68C72723}"/>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33" name="フローチャート: 判断 532">
          <a:extLst>
            <a:ext uri="{FF2B5EF4-FFF2-40B4-BE49-F238E27FC236}">
              <a16:creationId xmlns:a16="http://schemas.microsoft.com/office/drawing/2014/main" id="{DF1722F8-A721-4E91-ACAB-424531CD4645}"/>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34" name="フローチャート: 判断 533">
          <a:extLst>
            <a:ext uri="{FF2B5EF4-FFF2-40B4-BE49-F238E27FC236}">
              <a16:creationId xmlns:a16="http://schemas.microsoft.com/office/drawing/2014/main" id="{774576C6-6455-4417-ADD5-FD57EFA0C65C}"/>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35" name="フローチャート: 判断 534">
          <a:extLst>
            <a:ext uri="{FF2B5EF4-FFF2-40B4-BE49-F238E27FC236}">
              <a16:creationId xmlns:a16="http://schemas.microsoft.com/office/drawing/2014/main" id="{7E715993-E99A-4FDF-8470-A9351661139A}"/>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FDF3CB93-0E8D-4E78-934B-53E1EB5D7B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4A1B9DC2-B86C-47E2-A162-0CECC8FBB0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62D81DE6-9BF1-4692-AC48-193C8CF333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6A8196E3-8D4A-4287-B13D-4C3C8F79EB2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68DB8C-6D66-48AA-80B0-D1BC3014FC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117384</xdr:rowOff>
    </xdr:from>
    <xdr:to>
      <xdr:col>85</xdr:col>
      <xdr:colOff>177800</xdr:colOff>
      <xdr:row>62</xdr:row>
      <xdr:rowOff>47534</xdr:rowOff>
    </xdr:to>
    <xdr:sp macro="" textlink="">
      <xdr:nvSpPr>
        <xdr:cNvPr id="541" name="楕円 540">
          <a:extLst>
            <a:ext uri="{FF2B5EF4-FFF2-40B4-BE49-F238E27FC236}">
              <a16:creationId xmlns:a16="http://schemas.microsoft.com/office/drawing/2014/main" id="{09B4F9E9-2DA7-44D1-A9FE-A5D81CE7401F}"/>
            </a:ext>
          </a:extLst>
        </xdr:cNvPr>
        <xdr:cNvSpPr/>
      </xdr:nvSpPr>
      <xdr:spPr>
        <a:xfrm>
          <a:off x="16268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95811</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C36BAB8B-2456-410D-A8A6-926514D1689C}"/>
            </a:ext>
          </a:extLst>
        </xdr:cNvPr>
        <xdr:cNvSpPr txBox="1"/>
      </xdr:nvSpPr>
      <xdr:spPr>
        <a:xfrm>
          <a:off x="163576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76563</xdr:rowOff>
    </xdr:from>
    <xdr:to>
      <xdr:col>81</xdr:col>
      <xdr:colOff>101600</xdr:colOff>
      <xdr:row>62</xdr:row>
      <xdr:rowOff>6713</xdr:rowOff>
    </xdr:to>
    <xdr:sp macro="" textlink="">
      <xdr:nvSpPr>
        <xdr:cNvPr id="543" name="楕円 542">
          <a:extLst>
            <a:ext uri="{FF2B5EF4-FFF2-40B4-BE49-F238E27FC236}">
              <a16:creationId xmlns:a16="http://schemas.microsoft.com/office/drawing/2014/main" id="{AC47255D-7ADC-45EB-89F1-5E3510FD5B2C}"/>
            </a:ext>
          </a:extLst>
        </xdr:cNvPr>
        <xdr:cNvSpPr/>
      </xdr:nvSpPr>
      <xdr:spPr>
        <a:xfrm>
          <a:off x="15430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127363</xdr:rowOff>
    </xdr:from>
    <xdr:to>
      <xdr:col>85</xdr:col>
      <xdr:colOff>127000</xdr:colOff>
      <xdr:row>61</xdr:row>
      <xdr:rowOff>168184</xdr:rowOff>
    </xdr:to>
    <xdr:cxnSp macro="">
      <xdr:nvCxnSpPr>
        <xdr:cNvPr id="544" name="直線コネクタ 543">
          <a:extLst>
            <a:ext uri="{FF2B5EF4-FFF2-40B4-BE49-F238E27FC236}">
              <a16:creationId xmlns:a16="http://schemas.microsoft.com/office/drawing/2014/main" id="{62F0CBB2-83B3-4398-BC02-A13D60899D71}"/>
            </a:ext>
          </a:extLst>
        </xdr:cNvPr>
        <xdr:cNvCxnSpPr/>
      </xdr:nvCxnSpPr>
      <xdr:spPr>
        <a:xfrm>
          <a:off x="15481300" y="1058581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42273</xdr:rowOff>
    </xdr:from>
    <xdr:to>
      <xdr:col>76</xdr:col>
      <xdr:colOff>165100</xdr:colOff>
      <xdr:row>61</xdr:row>
      <xdr:rowOff>143873</xdr:rowOff>
    </xdr:to>
    <xdr:sp macro="" textlink="">
      <xdr:nvSpPr>
        <xdr:cNvPr id="545" name="楕円 544">
          <a:extLst>
            <a:ext uri="{FF2B5EF4-FFF2-40B4-BE49-F238E27FC236}">
              <a16:creationId xmlns:a16="http://schemas.microsoft.com/office/drawing/2014/main" id="{5A72698E-BD9B-47F8-A753-C1F8FF22D4EF}"/>
            </a:ext>
          </a:extLst>
        </xdr:cNvPr>
        <xdr:cNvSpPr/>
      </xdr:nvSpPr>
      <xdr:spPr>
        <a:xfrm>
          <a:off x="14541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93073</xdr:rowOff>
    </xdr:from>
    <xdr:to>
      <xdr:col>81</xdr:col>
      <xdr:colOff>50800</xdr:colOff>
      <xdr:row>61</xdr:row>
      <xdr:rowOff>127363</xdr:rowOff>
    </xdr:to>
    <xdr:cxnSp macro="">
      <xdr:nvCxnSpPr>
        <xdr:cNvPr id="546" name="直線コネクタ 545">
          <a:extLst>
            <a:ext uri="{FF2B5EF4-FFF2-40B4-BE49-F238E27FC236}">
              <a16:creationId xmlns:a16="http://schemas.microsoft.com/office/drawing/2014/main" id="{CA3A1D67-555B-454A-8F4C-D625A1720D78}"/>
            </a:ext>
          </a:extLst>
        </xdr:cNvPr>
        <xdr:cNvCxnSpPr/>
      </xdr:nvCxnSpPr>
      <xdr:spPr>
        <a:xfrm>
          <a:off x="14592300" y="105515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7983</xdr:rowOff>
    </xdr:from>
    <xdr:to>
      <xdr:col>72</xdr:col>
      <xdr:colOff>38100</xdr:colOff>
      <xdr:row>61</xdr:row>
      <xdr:rowOff>109583</xdr:rowOff>
    </xdr:to>
    <xdr:sp macro="" textlink="">
      <xdr:nvSpPr>
        <xdr:cNvPr id="547" name="楕円 546">
          <a:extLst>
            <a:ext uri="{FF2B5EF4-FFF2-40B4-BE49-F238E27FC236}">
              <a16:creationId xmlns:a16="http://schemas.microsoft.com/office/drawing/2014/main" id="{D8F4CDCB-EBA8-4BA7-831F-ACB29044ED14}"/>
            </a:ext>
          </a:extLst>
        </xdr:cNvPr>
        <xdr:cNvSpPr/>
      </xdr:nvSpPr>
      <xdr:spPr>
        <a:xfrm>
          <a:off x="13652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58783</xdr:rowOff>
    </xdr:from>
    <xdr:to>
      <xdr:col>76</xdr:col>
      <xdr:colOff>114300</xdr:colOff>
      <xdr:row>61</xdr:row>
      <xdr:rowOff>93073</xdr:rowOff>
    </xdr:to>
    <xdr:cxnSp macro="">
      <xdr:nvCxnSpPr>
        <xdr:cNvPr id="548" name="直線コネクタ 547">
          <a:extLst>
            <a:ext uri="{FF2B5EF4-FFF2-40B4-BE49-F238E27FC236}">
              <a16:creationId xmlns:a16="http://schemas.microsoft.com/office/drawing/2014/main" id="{A13E1A6F-D654-472C-BC4C-54608B07D7DD}"/>
            </a:ext>
          </a:extLst>
        </xdr:cNvPr>
        <xdr:cNvCxnSpPr/>
      </xdr:nvCxnSpPr>
      <xdr:spPr>
        <a:xfrm>
          <a:off x="13703300" y="105172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549" name="楕円 548">
          <a:extLst>
            <a:ext uri="{FF2B5EF4-FFF2-40B4-BE49-F238E27FC236}">
              <a16:creationId xmlns:a16="http://schemas.microsoft.com/office/drawing/2014/main" id="{D9C158FD-27F2-48A5-8DCB-77B6F11CF155}"/>
            </a:ext>
          </a:extLst>
        </xdr:cNvPr>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58783</xdr:rowOff>
    </xdr:to>
    <xdr:cxnSp macro="">
      <xdr:nvCxnSpPr>
        <xdr:cNvPr id="550" name="直線コネクタ 549">
          <a:extLst>
            <a:ext uri="{FF2B5EF4-FFF2-40B4-BE49-F238E27FC236}">
              <a16:creationId xmlns:a16="http://schemas.microsoft.com/office/drawing/2014/main" id="{D16B2F58-AF8E-4B77-A354-2A37AA90DB9B}"/>
            </a:ext>
          </a:extLst>
        </xdr:cNvPr>
        <xdr:cNvCxnSpPr/>
      </xdr:nvCxnSpPr>
      <xdr:spPr>
        <a:xfrm>
          <a:off x="12814300" y="104829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51" name="n_1aveValue【学校施設】&#10;有形固定資産減価償却率">
          <a:extLst>
            <a:ext uri="{FF2B5EF4-FFF2-40B4-BE49-F238E27FC236}">
              <a16:creationId xmlns:a16="http://schemas.microsoft.com/office/drawing/2014/main" id="{EC4D243B-0157-4A24-A006-D1CF737DB876}"/>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52" name="n_2aveValue【学校施設】&#10;有形固定資産減価償却率">
          <a:extLst>
            <a:ext uri="{FF2B5EF4-FFF2-40B4-BE49-F238E27FC236}">
              <a16:creationId xmlns:a16="http://schemas.microsoft.com/office/drawing/2014/main" id="{CB791492-E6F0-4FA0-A84E-73B0E7EE0ADD}"/>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53" name="n_3aveValue【学校施設】&#10;有形固定資産減価償却率">
          <a:extLst>
            <a:ext uri="{FF2B5EF4-FFF2-40B4-BE49-F238E27FC236}">
              <a16:creationId xmlns:a16="http://schemas.microsoft.com/office/drawing/2014/main" id="{87E9C931-241F-40EA-B2D6-48B54FEC5D16}"/>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54" name="n_4aveValue【学校施設】&#10;有形固定資産減価償却率">
          <a:extLst>
            <a:ext uri="{FF2B5EF4-FFF2-40B4-BE49-F238E27FC236}">
              <a16:creationId xmlns:a16="http://schemas.microsoft.com/office/drawing/2014/main" id="{E12F4030-61A1-41F2-8E23-49C0F47B2D68}"/>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169290</xdr:rowOff>
    </xdr:from>
    <xdr:ext cx="405111" cy="259045"/>
    <xdr:sp macro="" textlink="">
      <xdr:nvSpPr>
        <xdr:cNvPr id="555" name="n_1mainValue【学校施設】&#10;有形固定資産減価償却率">
          <a:extLst>
            <a:ext uri="{FF2B5EF4-FFF2-40B4-BE49-F238E27FC236}">
              <a16:creationId xmlns:a16="http://schemas.microsoft.com/office/drawing/2014/main" id="{8816EDED-3ECF-4FFD-A084-2244A205F872}"/>
            </a:ext>
          </a:extLst>
        </xdr:cNvPr>
        <xdr:cNvSpPr txBox="1"/>
      </xdr:nvSpPr>
      <xdr:spPr>
        <a:xfrm>
          <a:off x="15266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135000</xdr:rowOff>
    </xdr:from>
    <xdr:ext cx="405111" cy="259045"/>
    <xdr:sp macro="" textlink="">
      <xdr:nvSpPr>
        <xdr:cNvPr id="556" name="n_2mainValue【学校施設】&#10;有形固定資産減価償却率">
          <a:extLst>
            <a:ext uri="{FF2B5EF4-FFF2-40B4-BE49-F238E27FC236}">
              <a16:creationId xmlns:a16="http://schemas.microsoft.com/office/drawing/2014/main" id="{9491271C-4495-43EA-87B7-CD951AA0C496}"/>
            </a:ext>
          </a:extLst>
        </xdr:cNvPr>
        <xdr:cNvSpPr txBox="1"/>
      </xdr:nvSpPr>
      <xdr:spPr>
        <a:xfrm>
          <a:off x="14389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100710</xdr:rowOff>
    </xdr:from>
    <xdr:ext cx="405111" cy="259045"/>
    <xdr:sp macro="" textlink="">
      <xdr:nvSpPr>
        <xdr:cNvPr id="557" name="n_3mainValue【学校施設】&#10;有形固定資産減価償却率">
          <a:extLst>
            <a:ext uri="{FF2B5EF4-FFF2-40B4-BE49-F238E27FC236}">
              <a16:creationId xmlns:a16="http://schemas.microsoft.com/office/drawing/2014/main" id="{A73DBE42-0CEF-4F61-B297-CDD91E82C910}"/>
            </a:ext>
          </a:extLst>
        </xdr:cNvPr>
        <xdr:cNvSpPr txBox="1"/>
      </xdr:nvSpPr>
      <xdr:spPr>
        <a:xfrm>
          <a:off x="13500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558" name="n_4mainValue【学校施設】&#10;有形固定資産減価償却率">
          <a:extLst>
            <a:ext uri="{FF2B5EF4-FFF2-40B4-BE49-F238E27FC236}">
              <a16:creationId xmlns:a16="http://schemas.microsoft.com/office/drawing/2014/main" id="{644003BE-633E-4C8E-94FC-776FCD7B219F}"/>
            </a:ext>
          </a:extLst>
        </xdr:cNvPr>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E656857C-952C-4CCB-AC26-72E95F37CA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3FB2F3BF-988E-4D7F-92D9-410D66172D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87B9007E-B427-4A0C-8514-8CD544CD27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B6500BB1-C155-4111-A9BC-2877672ABD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AE94D25B-C5F6-4C07-8D3E-68EC9E73E9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398308F6-3CBE-4B7E-929B-63D2B69E67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2636F61D-2AA5-4600-8FF8-F4B67581CE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9B3DD834-3886-40DE-95A3-44F69AB044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D6E4BF60-69D5-40C7-A229-0E564CC684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46231405-2AD6-4E89-975A-0D62527BBA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0B24E162-73A8-459C-AE4D-ADAA0315DAE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54F13359-F85B-4D72-9042-702A9E51480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DE5DC02C-33ED-469A-8242-A851500CC83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2" name="テキスト ボックス 571">
          <a:extLst>
            <a:ext uri="{FF2B5EF4-FFF2-40B4-BE49-F238E27FC236}">
              <a16:creationId xmlns:a16="http://schemas.microsoft.com/office/drawing/2014/main" id="{50CE07B7-61F2-4752-9A28-47C6EE38D44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D507CD59-BA31-4B6F-831C-4DAFDBF2EAA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4" name="テキスト ボックス 573">
          <a:extLst>
            <a:ext uri="{FF2B5EF4-FFF2-40B4-BE49-F238E27FC236}">
              <a16:creationId xmlns:a16="http://schemas.microsoft.com/office/drawing/2014/main" id="{475C2B21-0B03-43BF-8F14-FF73357D3E0A}"/>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5A8BA73D-3CDF-4FE7-BCC9-633B2A77210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6" name="テキスト ボックス 575">
          <a:extLst>
            <a:ext uri="{FF2B5EF4-FFF2-40B4-BE49-F238E27FC236}">
              <a16:creationId xmlns:a16="http://schemas.microsoft.com/office/drawing/2014/main" id="{73EC6628-DDAA-4749-9F33-0B2D1BF327C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723C008B-3F06-44D6-BA54-ADDBE6E5994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8" name="テキスト ボックス 577">
          <a:extLst>
            <a:ext uri="{FF2B5EF4-FFF2-40B4-BE49-F238E27FC236}">
              <a16:creationId xmlns:a16="http://schemas.microsoft.com/office/drawing/2014/main" id="{573BC9B4-986F-4B18-AB38-B356E4A338E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54AFFB4B-0A52-4331-8BEF-F456FC59E2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80" name="直線コネクタ 579">
          <a:extLst>
            <a:ext uri="{FF2B5EF4-FFF2-40B4-BE49-F238E27FC236}">
              <a16:creationId xmlns:a16="http://schemas.microsoft.com/office/drawing/2014/main" id="{ADD55C23-1FBF-498A-BA3A-ACC0715D3E46}"/>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81" name="【学校施設】&#10;一人当たり面積最小値テキスト">
          <a:extLst>
            <a:ext uri="{FF2B5EF4-FFF2-40B4-BE49-F238E27FC236}">
              <a16:creationId xmlns:a16="http://schemas.microsoft.com/office/drawing/2014/main" id="{02178C1D-8659-4794-9BBC-DAA2B79FDDD1}"/>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82" name="直線コネクタ 581">
          <a:extLst>
            <a:ext uri="{FF2B5EF4-FFF2-40B4-BE49-F238E27FC236}">
              <a16:creationId xmlns:a16="http://schemas.microsoft.com/office/drawing/2014/main" id="{4523E187-4BC7-4506-84EB-7F4E01FCE328}"/>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83" name="【学校施設】&#10;一人当たり面積最大値テキスト">
          <a:extLst>
            <a:ext uri="{FF2B5EF4-FFF2-40B4-BE49-F238E27FC236}">
              <a16:creationId xmlns:a16="http://schemas.microsoft.com/office/drawing/2014/main" id="{5AF64BB3-03E3-4B77-9915-3B27D8C763D7}"/>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84" name="直線コネクタ 583">
          <a:extLst>
            <a:ext uri="{FF2B5EF4-FFF2-40B4-BE49-F238E27FC236}">
              <a16:creationId xmlns:a16="http://schemas.microsoft.com/office/drawing/2014/main" id="{0DBEAAA4-658E-4E5E-A657-D3971C3E5F87}"/>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85" name="【学校施設】&#10;一人当たり面積平均値テキスト">
          <a:extLst>
            <a:ext uri="{FF2B5EF4-FFF2-40B4-BE49-F238E27FC236}">
              <a16:creationId xmlns:a16="http://schemas.microsoft.com/office/drawing/2014/main" id="{6BB146DB-3863-4DA4-B7D4-62BD76B6E204}"/>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86" name="フローチャート: 判断 585">
          <a:extLst>
            <a:ext uri="{FF2B5EF4-FFF2-40B4-BE49-F238E27FC236}">
              <a16:creationId xmlns:a16="http://schemas.microsoft.com/office/drawing/2014/main" id="{EBAB1C7D-29A5-4D59-A2D9-CD7DCEC96BDD}"/>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87" name="フローチャート: 判断 586">
          <a:extLst>
            <a:ext uri="{FF2B5EF4-FFF2-40B4-BE49-F238E27FC236}">
              <a16:creationId xmlns:a16="http://schemas.microsoft.com/office/drawing/2014/main" id="{7E892F40-58EE-4335-9A89-48128822C484}"/>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88" name="フローチャート: 判断 587">
          <a:extLst>
            <a:ext uri="{FF2B5EF4-FFF2-40B4-BE49-F238E27FC236}">
              <a16:creationId xmlns:a16="http://schemas.microsoft.com/office/drawing/2014/main" id="{A662583B-F380-4F94-A600-FE1311F14D33}"/>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89" name="フローチャート: 判断 588">
          <a:extLst>
            <a:ext uri="{FF2B5EF4-FFF2-40B4-BE49-F238E27FC236}">
              <a16:creationId xmlns:a16="http://schemas.microsoft.com/office/drawing/2014/main" id="{65709EED-CB8C-42BD-A952-05D47005B045}"/>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90" name="フローチャート: 判断 589">
          <a:extLst>
            <a:ext uri="{FF2B5EF4-FFF2-40B4-BE49-F238E27FC236}">
              <a16:creationId xmlns:a16="http://schemas.microsoft.com/office/drawing/2014/main" id="{A5DBA482-7D05-4BE7-A7BA-976775AED80A}"/>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138F5AE2-96CB-4001-95F0-971D203534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499A2CA-D7C5-47D0-87EB-25E88EC34E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B9AD83E-9B62-46A8-A630-2ADF2DA726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5F92525-B960-4871-9A81-AFEDF455A6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1C48E50B-17A7-44AC-90CC-83C6885AA9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13025</xdr:rowOff>
    </xdr:from>
    <xdr:to>
      <xdr:col>116</xdr:col>
      <xdr:colOff>114300</xdr:colOff>
      <xdr:row>61</xdr:row>
      <xdr:rowOff>114625</xdr:rowOff>
    </xdr:to>
    <xdr:sp macro="" textlink="">
      <xdr:nvSpPr>
        <xdr:cNvPr id="596" name="楕円 595">
          <a:extLst>
            <a:ext uri="{FF2B5EF4-FFF2-40B4-BE49-F238E27FC236}">
              <a16:creationId xmlns:a16="http://schemas.microsoft.com/office/drawing/2014/main" id="{16D0675C-D83B-4947-9632-A6E98BE7CE68}"/>
            </a:ext>
          </a:extLst>
        </xdr:cNvPr>
        <xdr:cNvSpPr/>
      </xdr:nvSpPr>
      <xdr:spPr>
        <a:xfrm>
          <a:off x="22110700" y="104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35902</xdr:rowOff>
    </xdr:from>
    <xdr:ext cx="469744" cy="259045"/>
    <xdr:sp macro="" textlink="">
      <xdr:nvSpPr>
        <xdr:cNvPr id="597" name="【学校施設】&#10;一人当たり面積該当値テキスト">
          <a:extLst>
            <a:ext uri="{FF2B5EF4-FFF2-40B4-BE49-F238E27FC236}">
              <a16:creationId xmlns:a16="http://schemas.microsoft.com/office/drawing/2014/main" id="{3E0F3605-F3E0-4D8C-80FC-A1216F05567F}"/>
            </a:ext>
          </a:extLst>
        </xdr:cNvPr>
        <xdr:cNvSpPr txBox="1"/>
      </xdr:nvSpPr>
      <xdr:spPr>
        <a:xfrm>
          <a:off x="22199600" y="103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29621</xdr:rowOff>
    </xdr:from>
    <xdr:to>
      <xdr:col>112</xdr:col>
      <xdr:colOff>38100</xdr:colOff>
      <xdr:row>61</xdr:row>
      <xdr:rowOff>131221</xdr:rowOff>
    </xdr:to>
    <xdr:sp macro="" textlink="">
      <xdr:nvSpPr>
        <xdr:cNvPr id="598" name="楕円 597">
          <a:extLst>
            <a:ext uri="{FF2B5EF4-FFF2-40B4-BE49-F238E27FC236}">
              <a16:creationId xmlns:a16="http://schemas.microsoft.com/office/drawing/2014/main" id="{42591337-A075-44DD-AF44-D1E8AE2CE391}"/>
            </a:ext>
          </a:extLst>
        </xdr:cNvPr>
        <xdr:cNvSpPr/>
      </xdr:nvSpPr>
      <xdr:spPr>
        <a:xfrm>
          <a:off x="21272500" y="104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63825</xdr:rowOff>
    </xdr:from>
    <xdr:to>
      <xdr:col>116</xdr:col>
      <xdr:colOff>63500</xdr:colOff>
      <xdr:row>61</xdr:row>
      <xdr:rowOff>80421</xdr:rowOff>
    </xdr:to>
    <xdr:cxnSp macro="">
      <xdr:nvCxnSpPr>
        <xdr:cNvPr id="599" name="直線コネクタ 598">
          <a:extLst>
            <a:ext uri="{FF2B5EF4-FFF2-40B4-BE49-F238E27FC236}">
              <a16:creationId xmlns:a16="http://schemas.microsoft.com/office/drawing/2014/main" id="{7A537925-DBE4-41F9-B556-D964BEA53EF8}"/>
            </a:ext>
          </a:extLst>
        </xdr:cNvPr>
        <xdr:cNvCxnSpPr/>
      </xdr:nvCxnSpPr>
      <xdr:spPr>
        <a:xfrm flipV="1">
          <a:off x="21323300" y="10522275"/>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39588</xdr:rowOff>
    </xdr:from>
    <xdr:to>
      <xdr:col>107</xdr:col>
      <xdr:colOff>101600</xdr:colOff>
      <xdr:row>61</xdr:row>
      <xdr:rowOff>141188</xdr:rowOff>
    </xdr:to>
    <xdr:sp macro="" textlink="">
      <xdr:nvSpPr>
        <xdr:cNvPr id="600" name="楕円 599">
          <a:extLst>
            <a:ext uri="{FF2B5EF4-FFF2-40B4-BE49-F238E27FC236}">
              <a16:creationId xmlns:a16="http://schemas.microsoft.com/office/drawing/2014/main" id="{0CA807DD-1534-4323-AEB4-FA58D8153692}"/>
            </a:ext>
          </a:extLst>
        </xdr:cNvPr>
        <xdr:cNvSpPr/>
      </xdr:nvSpPr>
      <xdr:spPr>
        <a:xfrm>
          <a:off x="20383500" y="104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80421</xdr:rowOff>
    </xdr:from>
    <xdr:to>
      <xdr:col>111</xdr:col>
      <xdr:colOff>177800</xdr:colOff>
      <xdr:row>61</xdr:row>
      <xdr:rowOff>90388</xdr:rowOff>
    </xdr:to>
    <xdr:cxnSp macro="">
      <xdr:nvCxnSpPr>
        <xdr:cNvPr id="601" name="直線コネクタ 600">
          <a:extLst>
            <a:ext uri="{FF2B5EF4-FFF2-40B4-BE49-F238E27FC236}">
              <a16:creationId xmlns:a16="http://schemas.microsoft.com/office/drawing/2014/main" id="{C37DE16C-2534-4964-B25D-90E23AE0B64E}"/>
            </a:ext>
          </a:extLst>
        </xdr:cNvPr>
        <xdr:cNvCxnSpPr/>
      </xdr:nvCxnSpPr>
      <xdr:spPr>
        <a:xfrm flipV="1">
          <a:off x="20434300" y="10538871"/>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42972</xdr:rowOff>
    </xdr:from>
    <xdr:to>
      <xdr:col>102</xdr:col>
      <xdr:colOff>165100</xdr:colOff>
      <xdr:row>61</xdr:row>
      <xdr:rowOff>144572</xdr:rowOff>
    </xdr:to>
    <xdr:sp macro="" textlink="">
      <xdr:nvSpPr>
        <xdr:cNvPr id="602" name="楕円 601">
          <a:extLst>
            <a:ext uri="{FF2B5EF4-FFF2-40B4-BE49-F238E27FC236}">
              <a16:creationId xmlns:a16="http://schemas.microsoft.com/office/drawing/2014/main" id="{458A801F-302C-4429-965D-59D6F851C670}"/>
            </a:ext>
          </a:extLst>
        </xdr:cNvPr>
        <xdr:cNvSpPr/>
      </xdr:nvSpPr>
      <xdr:spPr>
        <a:xfrm>
          <a:off x="19494500" y="105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90388</xdr:rowOff>
    </xdr:from>
    <xdr:to>
      <xdr:col>107</xdr:col>
      <xdr:colOff>50800</xdr:colOff>
      <xdr:row>61</xdr:row>
      <xdr:rowOff>93772</xdr:rowOff>
    </xdr:to>
    <xdr:cxnSp macro="">
      <xdr:nvCxnSpPr>
        <xdr:cNvPr id="603" name="直線コネクタ 602">
          <a:extLst>
            <a:ext uri="{FF2B5EF4-FFF2-40B4-BE49-F238E27FC236}">
              <a16:creationId xmlns:a16="http://schemas.microsoft.com/office/drawing/2014/main" id="{306F433A-F6E2-4AB2-AF42-28DD920B1A1E}"/>
            </a:ext>
          </a:extLst>
        </xdr:cNvPr>
        <xdr:cNvCxnSpPr/>
      </xdr:nvCxnSpPr>
      <xdr:spPr>
        <a:xfrm flipV="1">
          <a:off x="19545300" y="10548838"/>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56688</xdr:rowOff>
    </xdr:from>
    <xdr:to>
      <xdr:col>98</xdr:col>
      <xdr:colOff>38100</xdr:colOff>
      <xdr:row>61</xdr:row>
      <xdr:rowOff>158288</xdr:rowOff>
    </xdr:to>
    <xdr:sp macro="" textlink="">
      <xdr:nvSpPr>
        <xdr:cNvPr id="604" name="楕円 603">
          <a:extLst>
            <a:ext uri="{FF2B5EF4-FFF2-40B4-BE49-F238E27FC236}">
              <a16:creationId xmlns:a16="http://schemas.microsoft.com/office/drawing/2014/main" id="{0AA36233-16F4-43B9-BAA6-44FB4D39F5BE}"/>
            </a:ext>
          </a:extLst>
        </xdr:cNvPr>
        <xdr:cNvSpPr/>
      </xdr:nvSpPr>
      <xdr:spPr>
        <a:xfrm>
          <a:off x="18605500" y="105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93772</xdr:rowOff>
    </xdr:from>
    <xdr:to>
      <xdr:col>102</xdr:col>
      <xdr:colOff>114300</xdr:colOff>
      <xdr:row>61</xdr:row>
      <xdr:rowOff>107488</xdr:rowOff>
    </xdr:to>
    <xdr:cxnSp macro="">
      <xdr:nvCxnSpPr>
        <xdr:cNvPr id="605" name="直線コネクタ 604">
          <a:extLst>
            <a:ext uri="{FF2B5EF4-FFF2-40B4-BE49-F238E27FC236}">
              <a16:creationId xmlns:a16="http://schemas.microsoft.com/office/drawing/2014/main" id="{5D5649E5-A651-4D5D-B25D-17CC3510747E}"/>
            </a:ext>
          </a:extLst>
        </xdr:cNvPr>
        <xdr:cNvCxnSpPr/>
      </xdr:nvCxnSpPr>
      <xdr:spPr>
        <a:xfrm flipV="1">
          <a:off x="18656300" y="105522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06" name="n_1aveValue【学校施設】&#10;一人当たり面積">
          <a:extLst>
            <a:ext uri="{FF2B5EF4-FFF2-40B4-BE49-F238E27FC236}">
              <a16:creationId xmlns:a16="http://schemas.microsoft.com/office/drawing/2014/main" id="{A435FBF9-9A70-43E9-871B-2BB2BC6A3283}"/>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07" name="n_2aveValue【学校施設】&#10;一人当たり面積">
          <a:extLst>
            <a:ext uri="{FF2B5EF4-FFF2-40B4-BE49-F238E27FC236}">
              <a16:creationId xmlns:a16="http://schemas.microsoft.com/office/drawing/2014/main" id="{167F4952-7253-40B7-B5C3-EFAF575C0F2C}"/>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08" name="n_3aveValue【学校施設】&#10;一人当たり面積">
          <a:extLst>
            <a:ext uri="{FF2B5EF4-FFF2-40B4-BE49-F238E27FC236}">
              <a16:creationId xmlns:a16="http://schemas.microsoft.com/office/drawing/2014/main" id="{EB91C142-21F3-4842-8511-08FA9E154F84}"/>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09" name="n_4aveValue【学校施設】&#10;一人当たり面積">
          <a:extLst>
            <a:ext uri="{FF2B5EF4-FFF2-40B4-BE49-F238E27FC236}">
              <a16:creationId xmlns:a16="http://schemas.microsoft.com/office/drawing/2014/main" id="{46F18731-39BF-4B58-9675-84EAF5DF7451}"/>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147748</xdr:rowOff>
    </xdr:from>
    <xdr:ext cx="469744" cy="259045"/>
    <xdr:sp macro="" textlink="">
      <xdr:nvSpPr>
        <xdr:cNvPr id="610" name="n_1mainValue【学校施設】&#10;一人当たり面積">
          <a:extLst>
            <a:ext uri="{FF2B5EF4-FFF2-40B4-BE49-F238E27FC236}">
              <a16:creationId xmlns:a16="http://schemas.microsoft.com/office/drawing/2014/main" id="{8BC25FA6-2BF7-4AB3-B396-F3BE30C2BF0D}"/>
            </a:ext>
          </a:extLst>
        </xdr:cNvPr>
        <xdr:cNvSpPr txBox="1"/>
      </xdr:nvSpPr>
      <xdr:spPr>
        <a:xfrm>
          <a:off x="21075727" y="1026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157715</xdr:rowOff>
    </xdr:from>
    <xdr:ext cx="469744" cy="259045"/>
    <xdr:sp macro="" textlink="">
      <xdr:nvSpPr>
        <xdr:cNvPr id="611" name="n_2mainValue【学校施設】&#10;一人当たり面積">
          <a:extLst>
            <a:ext uri="{FF2B5EF4-FFF2-40B4-BE49-F238E27FC236}">
              <a16:creationId xmlns:a16="http://schemas.microsoft.com/office/drawing/2014/main" id="{E26D7BE4-4BE7-491B-9EC9-23878FBEA660}"/>
            </a:ext>
          </a:extLst>
        </xdr:cNvPr>
        <xdr:cNvSpPr txBox="1"/>
      </xdr:nvSpPr>
      <xdr:spPr>
        <a:xfrm>
          <a:off x="20199427" y="1027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161099</xdr:rowOff>
    </xdr:from>
    <xdr:ext cx="469744" cy="259045"/>
    <xdr:sp macro="" textlink="">
      <xdr:nvSpPr>
        <xdr:cNvPr id="612" name="n_3mainValue【学校施設】&#10;一人当たり面積">
          <a:extLst>
            <a:ext uri="{FF2B5EF4-FFF2-40B4-BE49-F238E27FC236}">
              <a16:creationId xmlns:a16="http://schemas.microsoft.com/office/drawing/2014/main" id="{42A2DF56-F77A-43AD-846E-D539C0D63E0A}"/>
            </a:ext>
          </a:extLst>
        </xdr:cNvPr>
        <xdr:cNvSpPr txBox="1"/>
      </xdr:nvSpPr>
      <xdr:spPr>
        <a:xfrm>
          <a:off x="19310427" y="1027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3365</xdr:rowOff>
    </xdr:from>
    <xdr:ext cx="469744" cy="259045"/>
    <xdr:sp macro="" textlink="">
      <xdr:nvSpPr>
        <xdr:cNvPr id="613" name="n_4mainValue【学校施設】&#10;一人当たり面積">
          <a:extLst>
            <a:ext uri="{FF2B5EF4-FFF2-40B4-BE49-F238E27FC236}">
              <a16:creationId xmlns:a16="http://schemas.microsoft.com/office/drawing/2014/main" id="{582A7423-920B-4E7B-B4E0-BCB8CD07C6CA}"/>
            </a:ext>
          </a:extLst>
        </xdr:cNvPr>
        <xdr:cNvSpPr txBox="1"/>
      </xdr:nvSpPr>
      <xdr:spPr>
        <a:xfrm>
          <a:off x="18421427" y="1029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19FC1806-3090-4C45-B650-A08340C6D9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693D4232-BCB7-4465-9120-C0724CDBBB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8C2C5F02-E636-4690-BB2B-CA4FF14383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293B643E-3387-46A5-997A-97235272D4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D2D91E04-618E-4FF6-84E2-A524BA171B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384B7D33-4E2B-4CF5-9708-7D0C834B596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2B2E6518-4205-4A76-A0B0-471A16FE15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94A0506D-2184-4C02-BCB5-7F908D8939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a:extLst>
            <a:ext uri="{FF2B5EF4-FFF2-40B4-BE49-F238E27FC236}">
              <a16:creationId xmlns:a16="http://schemas.microsoft.com/office/drawing/2014/main" id="{65C691F4-4CF6-4E74-8B55-79955C90BF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a:extLst>
            <a:ext uri="{FF2B5EF4-FFF2-40B4-BE49-F238E27FC236}">
              <a16:creationId xmlns:a16="http://schemas.microsoft.com/office/drawing/2014/main" id="{0151F849-261E-47D6-A6EC-E7A8CB3B9B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a:extLst>
            <a:ext uri="{FF2B5EF4-FFF2-40B4-BE49-F238E27FC236}">
              <a16:creationId xmlns:a16="http://schemas.microsoft.com/office/drawing/2014/main" id="{7790A0B6-EE4B-4B92-9B5E-5A7EC2425C3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a:extLst>
            <a:ext uri="{FF2B5EF4-FFF2-40B4-BE49-F238E27FC236}">
              <a16:creationId xmlns:a16="http://schemas.microsoft.com/office/drawing/2014/main" id="{78FB267A-D2F5-4837-8CF3-F6E720ABD8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a:extLst>
            <a:ext uri="{FF2B5EF4-FFF2-40B4-BE49-F238E27FC236}">
              <a16:creationId xmlns:a16="http://schemas.microsoft.com/office/drawing/2014/main" id="{81A7F2B7-C766-475C-81FA-83EF0035E5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a:extLst>
            <a:ext uri="{FF2B5EF4-FFF2-40B4-BE49-F238E27FC236}">
              <a16:creationId xmlns:a16="http://schemas.microsoft.com/office/drawing/2014/main" id="{3AAE58C3-9728-43C1-B786-7DC7C65556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a:extLst>
            <a:ext uri="{FF2B5EF4-FFF2-40B4-BE49-F238E27FC236}">
              <a16:creationId xmlns:a16="http://schemas.microsoft.com/office/drawing/2014/main" id="{121A74AC-460B-4CED-B779-0BCA2901B3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a:extLst>
            <a:ext uri="{FF2B5EF4-FFF2-40B4-BE49-F238E27FC236}">
              <a16:creationId xmlns:a16="http://schemas.microsoft.com/office/drawing/2014/main" id="{B487E8CA-97EE-46AF-B511-DC6E6EA0BCF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277A4AF0-9DAB-4F11-AF8B-5EAADB886A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3C04AB83-FE08-4B2B-A119-53FAAC7943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6210ABB3-D402-40F3-854E-806E2E2609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CE1535BD-D9C1-46D2-A5B3-8CF840EEE0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1172FF71-95C2-431B-9A66-45F56E8832D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BDFE97EA-DFC3-4291-BF88-BCAF60243B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105F4B37-9A9E-4A66-BFDD-A96D19A867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134DE2BF-678A-401A-9496-9C436C1CF0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75C0DFE9-2839-4C16-9415-7A3B217E284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8B5F5388-A73D-47D2-A092-06F1FAB3C5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5754CEDB-00CA-4C7F-A83D-EC96C02716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1" name="直線コネクタ 640">
          <a:extLst>
            <a:ext uri="{FF2B5EF4-FFF2-40B4-BE49-F238E27FC236}">
              <a16:creationId xmlns:a16="http://schemas.microsoft.com/office/drawing/2014/main" id="{1C2AA943-5A3B-4471-8D79-AE938D6CE9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id="{1A2A1687-130E-45CC-90B3-6D28405A8E9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3" name="直線コネクタ 642">
          <a:extLst>
            <a:ext uri="{FF2B5EF4-FFF2-40B4-BE49-F238E27FC236}">
              <a16:creationId xmlns:a16="http://schemas.microsoft.com/office/drawing/2014/main" id="{56CE1072-FE56-412D-B921-91CF411BAA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4" name="テキスト ボックス 643">
          <a:extLst>
            <a:ext uri="{FF2B5EF4-FFF2-40B4-BE49-F238E27FC236}">
              <a16:creationId xmlns:a16="http://schemas.microsoft.com/office/drawing/2014/main" id="{51FCFA0C-8723-4236-B35C-2AA759A2C0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5" name="直線コネクタ 644">
          <a:extLst>
            <a:ext uri="{FF2B5EF4-FFF2-40B4-BE49-F238E27FC236}">
              <a16:creationId xmlns:a16="http://schemas.microsoft.com/office/drawing/2014/main" id="{62A1BBB7-0B59-4A33-A566-4FE2AF4A06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6" name="テキスト ボックス 645">
          <a:extLst>
            <a:ext uri="{FF2B5EF4-FFF2-40B4-BE49-F238E27FC236}">
              <a16:creationId xmlns:a16="http://schemas.microsoft.com/office/drawing/2014/main" id="{3E9D02DA-7EEF-4B02-B03B-3E66F878A75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7" name="直線コネクタ 646">
          <a:extLst>
            <a:ext uri="{FF2B5EF4-FFF2-40B4-BE49-F238E27FC236}">
              <a16:creationId xmlns:a16="http://schemas.microsoft.com/office/drawing/2014/main" id="{0BE35E00-9AE4-445F-A239-9553AEAF727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8" name="テキスト ボックス 647">
          <a:extLst>
            <a:ext uri="{FF2B5EF4-FFF2-40B4-BE49-F238E27FC236}">
              <a16:creationId xmlns:a16="http://schemas.microsoft.com/office/drawing/2014/main" id="{A48405E5-137D-4B15-A145-D217D825FC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9" name="直線コネクタ 648">
          <a:extLst>
            <a:ext uri="{FF2B5EF4-FFF2-40B4-BE49-F238E27FC236}">
              <a16:creationId xmlns:a16="http://schemas.microsoft.com/office/drawing/2014/main" id="{9FE34089-3C8F-488C-9F42-F217573AEC4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0" name="テキスト ボックス 649">
          <a:extLst>
            <a:ext uri="{FF2B5EF4-FFF2-40B4-BE49-F238E27FC236}">
              <a16:creationId xmlns:a16="http://schemas.microsoft.com/office/drawing/2014/main" id="{BE063230-A7F6-41B0-80C8-21A532ECF1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1" name="直線コネクタ 650">
          <a:extLst>
            <a:ext uri="{FF2B5EF4-FFF2-40B4-BE49-F238E27FC236}">
              <a16:creationId xmlns:a16="http://schemas.microsoft.com/office/drawing/2014/main" id="{CC35E13C-CEA1-41B8-84E7-6F5BDD66F58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2" name="テキスト ボックス 651">
          <a:extLst>
            <a:ext uri="{FF2B5EF4-FFF2-40B4-BE49-F238E27FC236}">
              <a16:creationId xmlns:a16="http://schemas.microsoft.com/office/drawing/2014/main" id="{6E1E0C8E-02AF-461B-BE1A-2FEA649CC6D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a:extLst>
            <a:ext uri="{FF2B5EF4-FFF2-40B4-BE49-F238E27FC236}">
              <a16:creationId xmlns:a16="http://schemas.microsoft.com/office/drawing/2014/main" id="{24F71DBD-4735-480B-A3E4-0668DA32AE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a:extLst>
            <a:ext uri="{FF2B5EF4-FFF2-40B4-BE49-F238E27FC236}">
              <a16:creationId xmlns:a16="http://schemas.microsoft.com/office/drawing/2014/main" id="{329DF8BE-EAB6-4A16-A4B9-DC6DC61D7CE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5" name="直線コネクタ 654">
          <a:extLst>
            <a:ext uri="{FF2B5EF4-FFF2-40B4-BE49-F238E27FC236}">
              <a16:creationId xmlns:a16="http://schemas.microsoft.com/office/drawing/2014/main" id="{C343108E-B8CC-4634-91F3-F2364F803CB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6" name="【公民館】&#10;有形固定資産減価償却率最小値テキスト">
          <a:extLst>
            <a:ext uri="{FF2B5EF4-FFF2-40B4-BE49-F238E27FC236}">
              <a16:creationId xmlns:a16="http://schemas.microsoft.com/office/drawing/2014/main" id="{4A0EDE9D-15B2-4452-9FD8-354ADCC133C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7" name="直線コネクタ 656">
          <a:extLst>
            <a:ext uri="{FF2B5EF4-FFF2-40B4-BE49-F238E27FC236}">
              <a16:creationId xmlns:a16="http://schemas.microsoft.com/office/drawing/2014/main" id="{EBAFE6FF-B7C9-4A1C-B9D7-9E385E52023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58" name="【公民館】&#10;有形固定資産減価償却率最大値テキスト">
          <a:extLst>
            <a:ext uri="{FF2B5EF4-FFF2-40B4-BE49-F238E27FC236}">
              <a16:creationId xmlns:a16="http://schemas.microsoft.com/office/drawing/2014/main" id="{9A823929-C9D3-4DD6-8997-1FCE2AFDDCEE}"/>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59" name="直線コネクタ 658">
          <a:extLst>
            <a:ext uri="{FF2B5EF4-FFF2-40B4-BE49-F238E27FC236}">
              <a16:creationId xmlns:a16="http://schemas.microsoft.com/office/drawing/2014/main" id="{2F4E23CB-964B-4662-B99F-E28108734E82}"/>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60" name="【公民館】&#10;有形固定資産減価償却率平均値テキスト">
          <a:extLst>
            <a:ext uri="{FF2B5EF4-FFF2-40B4-BE49-F238E27FC236}">
              <a16:creationId xmlns:a16="http://schemas.microsoft.com/office/drawing/2014/main" id="{89002EC2-BB9E-4593-8DCF-5CF3DC3EDE0B}"/>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61" name="フローチャート: 判断 660">
          <a:extLst>
            <a:ext uri="{FF2B5EF4-FFF2-40B4-BE49-F238E27FC236}">
              <a16:creationId xmlns:a16="http://schemas.microsoft.com/office/drawing/2014/main" id="{928C2D40-912A-4B5E-92A8-5D5D78D7365A}"/>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62" name="フローチャート: 判断 661">
          <a:extLst>
            <a:ext uri="{FF2B5EF4-FFF2-40B4-BE49-F238E27FC236}">
              <a16:creationId xmlns:a16="http://schemas.microsoft.com/office/drawing/2014/main" id="{723DF9FE-AB6E-4F4E-85AE-8A1FDCFCD844}"/>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63" name="フローチャート: 判断 662">
          <a:extLst>
            <a:ext uri="{FF2B5EF4-FFF2-40B4-BE49-F238E27FC236}">
              <a16:creationId xmlns:a16="http://schemas.microsoft.com/office/drawing/2014/main" id="{AB7BF45D-17F3-4E0B-AA32-5B02757FD8B3}"/>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64" name="フローチャート: 判断 663">
          <a:extLst>
            <a:ext uri="{FF2B5EF4-FFF2-40B4-BE49-F238E27FC236}">
              <a16:creationId xmlns:a16="http://schemas.microsoft.com/office/drawing/2014/main" id="{FFA38A08-A8A6-4E16-B5F7-3FD20480301D}"/>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65" name="フローチャート: 判断 664">
          <a:extLst>
            <a:ext uri="{FF2B5EF4-FFF2-40B4-BE49-F238E27FC236}">
              <a16:creationId xmlns:a16="http://schemas.microsoft.com/office/drawing/2014/main" id="{1F0BBADE-6A17-4274-9855-E105E0396DE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77C1A283-437D-4767-A504-D2DA94B7C1D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61F665A1-AEFF-4A04-8EB1-A20D2678A2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5EFDC00D-7FAB-4463-B405-AA5B2B46C0C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E48B2391-8830-45E2-9E63-9761E36DA8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C75787CF-95C8-461B-85F6-9A04479802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147864</xdr:rowOff>
    </xdr:from>
    <xdr:to>
      <xdr:col>85</xdr:col>
      <xdr:colOff>177800</xdr:colOff>
      <xdr:row>109</xdr:row>
      <xdr:rowOff>78014</xdr:rowOff>
    </xdr:to>
    <xdr:sp macro="" textlink="">
      <xdr:nvSpPr>
        <xdr:cNvPr id="671" name="楕円 670">
          <a:extLst>
            <a:ext uri="{FF2B5EF4-FFF2-40B4-BE49-F238E27FC236}">
              <a16:creationId xmlns:a16="http://schemas.microsoft.com/office/drawing/2014/main" id="{9A265D79-468A-49F9-9B41-606A96CED8BC}"/>
            </a:ext>
          </a:extLst>
        </xdr:cNvPr>
        <xdr:cNvSpPr/>
      </xdr:nvSpPr>
      <xdr:spPr>
        <a:xfrm>
          <a:off x="16268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62791</xdr:rowOff>
    </xdr:from>
    <xdr:ext cx="405111" cy="259045"/>
    <xdr:sp macro="" textlink="">
      <xdr:nvSpPr>
        <xdr:cNvPr id="672" name="【公民館】&#10;有形固定資産減価償却率該当値テキスト">
          <a:extLst>
            <a:ext uri="{FF2B5EF4-FFF2-40B4-BE49-F238E27FC236}">
              <a16:creationId xmlns:a16="http://schemas.microsoft.com/office/drawing/2014/main" id="{E5926B05-7213-47E8-A8B3-AE1974CFF65C}"/>
            </a:ext>
          </a:extLst>
        </xdr:cNvPr>
        <xdr:cNvSpPr txBox="1"/>
      </xdr:nvSpPr>
      <xdr:spPr>
        <a:xfrm>
          <a:off x="16357600" y="185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146231</xdr:rowOff>
    </xdr:from>
    <xdr:to>
      <xdr:col>81</xdr:col>
      <xdr:colOff>101600</xdr:colOff>
      <xdr:row>109</xdr:row>
      <xdr:rowOff>76381</xdr:rowOff>
    </xdr:to>
    <xdr:sp macro="" textlink="">
      <xdr:nvSpPr>
        <xdr:cNvPr id="673" name="楕円 672">
          <a:extLst>
            <a:ext uri="{FF2B5EF4-FFF2-40B4-BE49-F238E27FC236}">
              <a16:creationId xmlns:a16="http://schemas.microsoft.com/office/drawing/2014/main" id="{C9639A75-024B-436E-87CD-E67FD24D2DEF}"/>
            </a:ext>
          </a:extLst>
        </xdr:cNvPr>
        <xdr:cNvSpPr/>
      </xdr:nvSpPr>
      <xdr:spPr>
        <a:xfrm>
          <a:off x="15430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25581</xdr:rowOff>
    </xdr:from>
    <xdr:to>
      <xdr:col>85</xdr:col>
      <xdr:colOff>127000</xdr:colOff>
      <xdr:row>109</xdr:row>
      <xdr:rowOff>27214</xdr:rowOff>
    </xdr:to>
    <xdr:cxnSp macro="">
      <xdr:nvCxnSpPr>
        <xdr:cNvPr id="674" name="直線コネクタ 673">
          <a:extLst>
            <a:ext uri="{FF2B5EF4-FFF2-40B4-BE49-F238E27FC236}">
              <a16:creationId xmlns:a16="http://schemas.microsoft.com/office/drawing/2014/main" id="{D793B844-5E83-4031-B650-3EEB61E2E36E}"/>
            </a:ext>
          </a:extLst>
        </xdr:cNvPr>
        <xdr:cNvCxnSpPr/>
      </xdr:nvCxnSpPr>
      <xdr:spPr>
        <a:xfrm>
          <a:off x="15481300" y="1871363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116839</xdr:rowOff>
    </xdr:from>
    <xdr:to>
      <xdr:col>76</xdr:col>
      <xdr:colOff>165100</xdr:colOff>
      <xdr:row>109</xdr:row>
      <xdr:rowOff>46989</xdr:rowOff>
    </xdr:to>
    <xdr:sp macro="" textlink="">
      <xdr:nvSpPr>
        <xdr:cNvPr id="675" name="楕円 674">
          <a:extLst>
            <a:ext uri="{FF2B5EF4-FFF2-40B4-BE49-F238E27FC236}">
              <a16:creationId xmlns:a16="http://schemas.microsoft.com/office/drawing/2014/main" id="{42E0E351-FDD7-4791-A5F2-4637BAF42F23}"/>
            </a:ext>
          </a:extLst>
        </xdr:cNvPr>
        <xdr:cNvSpPr/>
      </xdr:nvSpPr>
      <xdr:spPr>
        <a:xfrm>
          <a:off x="14541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167639</xdr:rowOff>
    </xdr:from>
    <xdr:to>
      <xdr:col>81</xdr:col>
      <xdr:colOff>50800</xdr:colOff>
      <xdr:row>109</xdr:row>
      <xdr:rowOff>25581</xdr:rowOff>
    </xdr:to>
    <xdr:cxnSp macro="">
      <xdr:nvCxnSpPr>
        <xdr:cNvPr id="676" name="直線コネクタ 675">
          <a:extLst>
            <a:ext uri="{FF2B5EF4-FFF2-40B4-BE49-F238E27FC236}">
              <a16:creationId xmlns:a16="http://schemas.microsoft.com/office/drawing/2014/main" id="{1ED52CC0-EE94-4937-8BCA-8FD7C537AB71}"/>
            </a:ext>
          </a:extLst>
        </xdr:cNvPr>
        <xdr:cNvCxnSpPr/>
      </xdr:nvCxnSpPr>
      <xdr:spPr>
        <a:xfrm>
          <a:off x="14592300" y="186842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89081</xdr:rowOff>
    </xdr:from>
    <xdr:to>
      <xdr:col>72</xdr:col>
      <xdr:colOff>38100</xdr:colOff>
      <xdr:row>109</xdr:row>
      <xdr:rowOff>19231</xdr:rowOff>
    </xdr:to>
    <xdr:sp macro="" textlink="">
      <xdr:nvSpPr>
        <xdr:cNvPr id="677" name="楕円 676">
          <a:extLst>
            <a:ext uri="{FF2B5EF4-FFF2-40B4-BE49-F238E27FC236}">
              <a16:creationId xmlns:a16="http://schemas.microsoft.com/office/drawing/2014/main" id="{4C0DC499-FCF7-4502-98BD-294C00E5E9F5}"/>
            </a:ext>
          </a:extLst>
        </xdr:cNvPr>
        <xdr:cNvSpPr/>
      </xdr:nvSpPr>
      <xdr:spPr>
        <a:xfrm>
          <a:off x="13652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139881</xdr:rowOff>
    </xdr:from>
    <xdr:to>
      <xdr:col>76</xdr:col>
      <xdr:colOff>114300</xdr:colOff>
      <xdr:row>108</xdr:row>
      <xdr:rowOff>167639</xdr:rowOff>
    </xdr:to>
    <xdr:cxnSp macro="">
      <xdr:nvCxnSpPr>
        <xdr:cNvPr id="678" name="直線コネクタ 677">
          <a:extLst>
            <a:ext uri="{FF2B5EF4-FFF2-40B4-BE49-F238E27FC236}">
              <a16:creationId xmlns:a16="http://schemas.microsoft.com/office/drawing/2014/main" id="{60CE2043-43E6-482B-BBFF-46C073221520}"/>
            </a:ext>
          </a:extLst>
        </xdr:cNvPr>
        <xdr:cNvCxnSpPr/>
      </xdr:nvCxnSpPr>
      <xdr:spPr>
        <a:xfrm>
          <a:off x="13703300" y="1865648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59689</xdr:rowOff>
    </xdr:from>
    <xdr:to>
      <xdr:col>67</xdr:col>
      <xdr:colOff>101600</xdr:colOff>
      <xdr:row>108</xdr:row>
      <xdr:rowOff>161289</xdr:rowOff>
    </xdr:to>
    <xdr:sp macro="" textlink="">
      <xdr:nvSpPr>
        <xdr:cNvPr id="679" name="楕円 678">
          <a:extLst>
            <a:ext uri="{FF2B5EF4-FFF2-40B4-BE49-F238E27FC236}">
              <a16:creationId xmlns:a16="http://schemas.microsoft.com/office/drawing/2014/main" id="{B13DC877-B98E-45BB-A109-B165870E2984}"/>
            </a:ext>
          </a:extLst>
        </xdr:cNvPr>
        <xdr:cNvSpPr/>
      </xdr:nvSpPr>
      <xdr:spPr>
        <a:xfrm>
          <a:off x="1276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110489</xdr:rowOff>
    </xdr:from>
    <xdr:to>
      <xdr:col>71</xdr:col>
      <xdr:colOff>177800</xdr:colOff>
      <xdr:row>108</xdr:row>
      <xdr:rowOff>139881</xdr:rowOff>
    </xdr:to>
    <xdr:cxnSp macro="">
      <xdr:nvCxnSpPr>
        <xdr:cNvPr id="680" name="直線コネクタ 679">
          <a:extLst>
            <a:ext uri="{FF2B5EF4-FFF2-40B4-BE49-F238E27FC236}">
              <a16:creationId xmlns:a16="http://schemas.microsoft.com/office/drawing/2014/main" id="{3A059E34-4A95-4E8B-AAC8-AD4B9BCB62F7}"/>
            </a:ext>
          </a:extLst>
        </xdr:cNvPr>
        <xdr:cNvCxnSpPr/>
      </xdr:nvCxnSpPr>
      <xdr:spPr>
        <a:xfrm>
          <a:off x="12814300" y="186270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81" name="n_1aveValue【公民館】&#10;有形固定資産減価償却率">
          <a:extLst>
            <a:ext uri="{FF2B5EF4-FFF2-40B4-BE49-F238E27FC236}">
              <a16:creationId xmlns:a16="http://schemas.microsoft.com/office/drawing/2014/main" id="{5AE7F8A5-4660-4C4F-B609-1A45DD153636}"/>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82" name="n_2aveValue【公民館】&#10;有形固定資産減価償却率">
          <a:extLst>
            <a:ext uri="{FF2B5EF4-FFF2-40B4-BE49-F238E27FC236}">
              <a16:creationId xmlns:a16="http://schemas.microsoft.com/office/drawing/2014/main" id="{4F38A25D-5BD5-4689-A24E-88045B528208}"/>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83" name="n_3aveValue【公民館】&#10;有形固定資産減価償却率">
          <a:extLst>
            <a:ext uri="{FF2B5EF4-FFF2-40B4-BE49-F238E27FC236}">
              <a16:creationId xmlns:a16="http://schemas.microsoft.com/office/drawing/2014/main" id="{64A63912-8B8A-4D92-B7DA-496D77F03255}"/>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84" name="n_4aveValue【公民館】&#10;有形固定資産減価償却率">
          <a:extLst>
            <a:ext uri="{FF2B5EF4-FFF2-40B4-BE49-F238E27FC236}">
              <a16:creationId xmlns:a16="http://schemas.microsoft.com/office/drawing/2014/main" id="{E0B11879-461A-4F80-BE52-F3CE94785179}"/>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67508</xdr:rowOff>
    </xdr:from>
    <xdr:ext cx="405111" cy="259045"/>
    <xdr:sp macro="" textlink="">
      <xdr:nvSpPr>
        <xdr:cNvPr id="685" name="n_1mainValue【公民館】&#10;有形固定資産減価償却率">
          <a:extLst>
            <a:ext uri="{FF2B5EF4-FFF2-40B4-BE49-F238E27FC236}">
              <a16:creationId xmlns:a16="http://schemas.microsoft.com/office/drawing/2014/main" id="{1FF7900D-4DAC-4EC8-865C-C9B11EBE0CF0}"/>
            </a:ext>
          </a:extLst>
        </xdr:cNvPr>
        <xdr:cNvSpPr txBox="1"/>
      </xdr:nvSpPr>
      <xdr:spPr>
        <a:xfrm>
          <a:off x="152660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38116</xdr:rowOff>
    </xdr:from>
    <xdr:ext cx="405111" cy="259045"/>
    <xdr:sp macro="" textlink="">
      <xdr:nvSpPr>
        <xdr:cNvPr id="686" name="n_2mainValue【公民館】&#10;有形固定資産減価償却率">
          <a:extLst>
            <a:ext uri="{FF2B5EF4-FFF2-40B4-BE49-F238E27FC236}">
              <a16:creationId xmlns:a16="http://schemas.microsoft.com/office/drawing/2014/main" id="{CA6273AD-B4DF-46FD-B0D3-F0559E2E45C2}"/>
            </a:ext>
          </a:extLst>
        </xdr:cNvPr>
        <xdr:cNvSpPr txBox="1"/>
      </xdr:nvSpPr>
      <xdr:spPr>
        <a:xfrm>
          <a:off x="14389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10358</xdr:rowOff>
    </xdr:from>
    <xdr:ext cx="405111" cy="259045"/>
    <xdr:sp macro="" textlink="">
      <xdr:nvSpPr>
        <xdr:cNvPr id="687" name="n_3mainValue【公民館】&#10;有形固定資産減価償却率">
          <a:extLst>
            <a:ext uri="{FF2B5EF4-FFF2-40B4-BE49-F238E27FC236}">
              <a16:creationId xmlns:a16="http://schemas.microsoft.com/office/drawing/2014/main" id="{BDCF884E-926E-4368-98D1-FF2B9394A7F1}"/>
            </a:ext>
          </a:extLst>
        </xdr:cNvPr>
        <xdr:cNvSpPr txBox="1"/>
      </xdr:nvSpPr>
      <xdr:spPr>
        <a:xfrm>
          <a:off x="135007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152416</xdr:rowOff>
    </xdr:from>
    <xdr:ext cx="405111" cy="259045"/>
    <xdr:sp macro="" textlink="">
      <xdr:nvSpPr>
        <xdr:cNvPr id="688" name="n_4mainValue【公民館】&#10;有形固定資産減価償却率">
          <a:extLst>
            <a:ext uri="{FF2B5EF4-FFF2-40B4-BE49-F238E27FC236}">
              <a16:creationId xmlns:a16="http://schemas.microsoft.com/office/drawing/2014/main" id="{E1AAA970-2067-4844-A3A5-9DA9F947FCCC}"/>
            </a:ext>
          </a:extLst>
        </xdr:cNvPr>
        <xdr:cNvSpPr txBox="1"/>
      </xdr:nvSpPr>
      <xdr:spPr>
        <a:xfrm>
          <a:off x="12611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6CB74F73-3A60-4C8A-87C4-94F83D844D2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88FD41C6-AAA3-4E41-BD98-3B0A8D6AF0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2591842F-AB93-4312-8710-6040D1A379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ABE3B6CB-DAD4-47CB-893D-FF4E75089B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C3242EBF-AC01-45E7-A072-BBDBE2D054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07527E6C-33C4-46A0-8C11-CC80EA84D1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94A9DA8D-A907-451D-8C7F-2E1523F497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97986EF2-B0DB-410F-A5BA-409CB1D06E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34D2B61B-A0C6-4170-AF32-FDAB1CC706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B5DED97F-D3C0-453F-B927-85442F24331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a:extLst>
            <a:ext uri="{FF2B5EF4-FFF2-40B4-BE49-F238E27FC236}">
              <a16:creationId xmlns:a16="http://schemas.microsoft.com/office/drawing/2014/main" id="{696751B0-B655-4961-BCFA-D82105749F4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a:extLst>
            <a:ext uri="{FF2B5EF4-FFF2-40B4-BE49-F238E27FC236}">
              <a16:creationId xmlns:a16="http://schemas.microsoft.com/office/drawing/2014/main" id="{829B0ABE-F354-453A-A198-BC7EC288F5A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a:extLst>
            <a:ext uri="{FF2B5EF4-FFF2-40B4-BE49-F238E27FC236}">
              <a16:creationId xmlns:a16="http://schemas.microsoft.com/office/drawing/2014/main" id="{E8C3B615-F12D-4F1C-A50F-4600D03D233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a:extLst>
            <a:ext uri="{FF2B5EF4-FFF2-40B4-BE49-F238E27FC236}">
              <a16:creationId xmlns:a16="http://schemas.microsoft.com/office/drawing/2014/main" id="{CFEDE842-6682-4531-805D-E31557EC432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a:extLst>
            <a:ext uri="{FF2B5EF4-FFF2-40B4-BE49-F238E27FC236}">
              <a16:creationId xmlns:a16="http://schemas.microsoft.com/office/drawing/2014/main" id="{B1A9E157-0C5F-4E71-B2C2-2329D5F2F3F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4" name="テキスト ボックス 703">
          <a:extLst>
            <a:ext uri="{FF2B5EF4-FFF2-40B4-BE49-F238E27FC236}">
              <a16:creationId xmlns:a16="http://schemas.microsoft.com/office/drawing/2014/main" id="{290DBD44-0064-4C6B-8268-8AA6E3C4D94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a:extLst>
            <a:ext uri="{FF2B5EF4-FFF2-40B4-BE49-F238E27FC236}">
              <a16:creationId xmlns:a16="http://schemas.microsoft.com/office/drawing/2014/main" id="{7D65F8FA-7119-4482-B455-6555603BD10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06" name="テキスト ボックス 705">
          <a:extLst>
            <a:ext uri="{FF2B5EF4-FFF2-40B4-BE49-F238E27FC236}">
              <a16:creationId xmlns:a16="http://schemas.microsoft.com/office/drawing/2014/main" id="{CC1E8E0B-2CA8-431C-964A-AA3B7A6D2C5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a:extLst>
            <a:ext uri="{FF2B5EF4-FFF2-40B4-BE49-F238E27FC236}">
              <a16:creationId xmlns:a16="http://schemas.microsoft.com/office/drawing/2014/main" id="{A503CB38-FFA4-43FE-82FE-09AEF06D3C0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8" name="テキスト ボックス 707">
          <a:extLst>
            <a:ext uri="{FF2B5EF4-FFF2-40B4-BE49-F238E27FC236}">
              <a16:creationId xmlns:a16="http://schemas.microsoft.com/office/drawing/2014/main" id="{521CDC2E-415D-42E4-B4A7-CA297495220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C8BC94E2-5D56-437C-98F7-8425858B4E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0" name="テキスト ボックス 709">
          <a:extLst>
            <a:ext uri="{FF2B5EF4-FFF2-40B4-BE49-F238E27FC236}">
              <a16:creationId xmlns:a16="http://schemas.microsoft.com/office/drawing/2014/main" id="{5F333872-C8A0-499A-AD4A-E7AC3D55363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C7AF7FA1-0F00-4087-BB9A-2A632A9C11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12" name="直線コネクタ 711">
          <a:extLst>
            <a:ext uri="{FF2B5EF4-FFF2-40B4-BE49-F238E27FC236}">
              <a16:creationId xmlns:a16="http://schemas.microsoft.com/office/drawing/2014/main" id="{9F3EFFA1-F4EB-4882-8743-0B8C85AEC7FF}"/>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3" name="【公民館】&#10;一人当たり面積最小値テキスト">
          <a:extLst>
            <a:ext uri="{FF2B5EF4-FFF2-40B4-BE49-F238E27FC236}">
              <a16:creationId xmlns:a16="http://schemas.microsoft.com/office/drawing/2014/main" id="{BDBAA467-63E8-4E8C-91C3-99588B8973C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4" name="直線コネクタ 713">
          <a:extLst>
            <a:ext uri="{FF2B5EF4-FFF2-40B4-BE49-F238E27FC236}">
              <a16:creationId xmlns:a16="http://schemas.microsoft.com/office/drawing/2014/main" id="{3107D60F-3AFD-448F-BB7A-82D0C47C17DC}"/>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15" name="【公民館】&#10;一人当たり面積最大値テキスト">
          <a:extLst>
            <a:ext uri="{FF2B5EF4-FFF2-40B4-BE49-F238E27FC236}">
              <a16:creationId xmlns:a16="http://schemas.microsoft.com/office/drawing/2014/main" id="{D6D967A7-36A4-4852-8B56-035D47D63BC5}"/>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16" name="直線コネクタ 715">
          <a:extLst>
            <a:ext uri="{FF2B5EF4-FFF2-40B4-BE49-F238E27FC236}">
              <a16:creationId xmlns:a16="http://schemas.microsoft.com/office/drawing/2014/main" id="{5A5FC489-F866-4CB9-B297-5719F418FECC}"/>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17" name="【公民館】&#10;一人当たり面積平均値テキスト">
          <a:extLst>
            <a:ext uri="{FF2B5EF4-FFF2-40B4-BE49-F238E27FC236}">
              <a16:creationId xmlns:a16="http://schemas.microsoft.com/office/drawing/2014/main" id="{CE5D9235-299D-41ED-9311-503BE579B9D6}"/>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18" name="フローチャート: 判断 717">
          <a:extLst>
            <a:ext uri="{FF2B5EF4-FFF2-40B4-BE49-F238E27FC236}">
              <a16:creationId xmlns:a16="http://schemas.microsoft.com/office/drawing/2014/main" id="{984D8E7C-E5EE-41B7-A2C1-DAB2A601C322}"/>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19" name="フローチャート: 判断 718">
          <a:extLst>
            <a:ext uri="{FF2B5EF4-FFF2-40B4-BE49-F238E27FC236}">
              <a16:creationId xmlns:a16="http://schemas.microsoft.com/office/drawing/2014/main" id="{755B2513-D17E-4FDB-BD9C-E631E729CD66}"/>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20" name="フローチャート: 判断 719">
          <a:extLst>
            <a:ext uri="{FF2B5EF4-FFF2-40B4-BE49-F238E27FC236}">
              <a16:creationId xmlns:a16="http://schemas.microsoft.com/office/drawing/2014/main" id="{778E4C1F-2F2C-4E98-B287-815EFF2246B7}"/>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21" name="フローチャート: 判断 720">
          <a:extLst>
            <a:ext uri="{FF2B5EF4-FFF2-40B4-BE49-F238E27FC236}">
              <a16:creationId xmlns:a16="http://schemas.microsoft.com/office/drawing/2014/main" id="{13653AB2-4C09-49A9-85C3-BB885C095AC3}"/>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22" name="フローチャート: 判断 721">
          <a:extLst>
            <a:ext uri="{FF2B5EF4-FFF2-40B4-BE49-F238E27FC236}">
              <a16:creationId xmlns:a16="http://schemas.microsoft.com/office/drawing/2014/main" id="{A70C26C2-E927-4587-AB82-E12B120CB32B}"/>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D4647A24-753A-4DED-BF0A-5BA6854389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16990D79-8B39-4227-84C8-A781694D3E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52808E92-D6CE-44D4-B5BF-AC33F2F5A3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9FB22DCD-9F83-454A-A464-B6507F77121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38E1EE71-707B-427E-BE9A-CE0D25A79F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15799</xdr:rowOff>
    </xdr:from>
    <xdr:to>
      <xdr:col>116</xdr:col>
      <xdr:colOff>114300</xdr:colOff>
      <xdr:row>108</xdr:row>
      <xdr:rowOff>117399</xdr:rowOff>
    </xdr:to>
    <xdr:sp macro="" textlink="">
      <xdr:nvSpPr>
        <xdr:cNvPr id="728" name="楕円 727">
          <a:extLst>
            <a:ext uri="{FF2B5EF4-FFF2-40B4-BE49-F238E27FC236}">
              <a16:creationId xmlns:a16="http://schemas.microsoft.com/office/drawing/2014/main" id="{ED9FA9FF-5F6C-48F8-9843-9F6A33C78560}"/>
            </a:ext>
          </a:extLst>
        </xdr:cNvPr>
        <xdr:cNvSpPr/>
      </xdr:nvSpPr>
      <xdr:spPr>
        <a:xfrm>
          <a:off x="22110700" y="185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146626</xdr:rowOff>
    </xdr:from>
    <xdr:ext cx="469744" cy="259045"/>
    <xdr:sp macro="" textlink="">
      <xdr:nvSpPr>
        <xdr:cNvPr id="729" name="【公民館】&#10;一人当たり面積該当値テキスト">
          <a:extLst>
            <a:ext uri="{FF2B5EF4-FFF2-40B4-BE49-F238E27FC236}">
              <a16:creationId xmlns:a16="http://schemas.microsoft.com/office/drawing/2014/main" id="{511EC2D0-D4D6-4657-BE96-2726174EF3A1}"/>
            </a:ext>
          </a:extLst>
        </xdr:cNvPr>
        <xdr:cNvSpPr txBox="1"/>
      </xdr:nvSpPr>
      <xdr:spPr>
        <a:xfrm>
          <a:off x="22199600" y="1832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18923</xdr:rowOff>
    </xdr:from>
    <xdr:to>
      <xdr:col>112</xdr:col>
      <xdr:colOff>38100</xdr:colOff>
      <xdr:row>108</xdr:row>
      <xdr:rowOff>120523</xdr:rowOff>
    </xdr:to>
    <xdr:sp macro="" textlink="">
      <xdr:nvSpPr>
        <xdr:cNvPr id="730" name="楕円 729">
          <a:extLst>
            <a:ext uri="{FF2B5EF4-FFF2-40B4-BE49-F238E27FC236}">
              <a16:creationId xmlns:a16="http://schemas.microsoft.com/office/drawing/2014/main" id="{7F093636-65FA-4B32-B187-C024CAB60DCB}"/>
            </a:ext>
          </a:extLst>
        </xdr:cNvPr>
        <xdr:cNvSpPr/>
      </xdr:nvSpPr>
      <xdr:spPr>
        <a:xfrm>
          <a:off x="21272500" y="185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66599</xdr:rowOff>
    </xdr:from>
    <xdr:to>
      <xdr:col>116</xdr:col>
      <xdr:colOff>63500</xdr:colOff>
      <xdr:row>108</xdr:row>
      <xdr:rowOff>69723</xdr:rowOff>
    </xdr:to>
    <xdr:cxnSp macro="">
      <xdr:nvCxnSpPr>
        <xdr:cNvPr id="731" name="直線コネクタ 730">
          <a:extLst>
            <a:ext uri="{FF2B5EF4-FFF2-40B4-BE49-F238E27FC236}">
              <a16:creationId xmlns:a16="http://schemas.microsoft.com/office/drawing/2014/main" id="{07A61488-E510-4E27-B0BF-777F7F7DF9CA}"/>
            </a:ext>
          </a:extLst>
        </xdr:cNvPr>
        <xdr:cNvCxnSpPr/>
      </xdr:nvCxnSpPr>
      <xdr:spPr>
        <a:xfrm flipV="1">
          <a:off x="21323300" y="18583199"/>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20828</xdr:rowOff>
    </xdr:from>
    <xdr:to>
      <xdr:col>107</xdr:col>
      <xdr:colOff>101600</xdr:colOff>
      <xdr:row>108</xdr:row>
      <xdr:rowOff>122428</xdr:rowOff>
    </xdr:to>
    <xdr:sp macro="" textlink="">
      <xdr:nvSpPr>
        <xdr:cNvPr id="732" name="楕円 731">
          <a:extLst>
            <a:ext uri="{FF2B5EF4-FFF2-40B4-BE49-F238E27FC236}">
              <a16:creationId xmlns:a16="http://schemas.microsoft.com/office/drawing/2014/main" id="{1A49B62D-4C5B-488D-9E4A-0AF9F075CDF9}"/>
            </a:ext>
          </a:extLst>
        </xdr:cNvPr>
        <xdr:cNvSpPr/>
      </xdr:nvSpPr>
      <xdr:spPr>
        <a:xfrm>
          <a:off x="20383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69723</xdr:rowOff>
    </xdr:from>
    <xdr:to>
      <xdr:col>111</xdr:col>
      <xdr:colOff>177800</xdr:colOff>
      <xdr:row>108</xdr:row>
      <xdr:rowOff>71628</xdr:rowOff>
    </xdr:to>
    <xdr:cxnSp macro="">
      <xdr:nvCxnSpPr>
        <xdr:cNvPr id="733" name="直線コネクタ 732">
          <a:extLst>
            <a:ext uri="{FF2B5EF4-FFF2-40B4-BE49-F238E27FC236}">
              <a16:creationId xmlns:a16="http://schemas.microsoft.com/office/drawing/2014/main" id="{5B7193B2-38C4-4F70-8D56-E435DF173D47}"/>
            </a:ext>
          </a:extLst>
        </xdr:cNvPr>
        <xdr:cNvCxnSpPr/>
      </xdr:nvCxnSpPr>
      <xdr:spPr>
        <a:xfrm flipV="1">
          <a:off x="20434300" y="1858632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21437</xdr:rowOff>
    </xdr:from>
    <xdr:to>
      <xdr:col>102</xdr:col>
      <xdr:colOff>165100</xdr:colOff>
      <xdr:row>108</xdr:row>
      <xdr:rowOff>123037</xdr:rowOff>
    </xdr:to>
    <xdr:sp macro="" textlink="">
      <xdr:nvSpPr>
        <xdr:cNvPr id="734" name="楕円 733">
          <a:extLst>
            <a:ext uri="{FF2B5EF4-FFF2-40B4-BE49-F238E27FC236}">
              <a16:creationId xmlns:a16="http://schemas.microsoft.com/office/drawing/2014/main" id="{0CEFC3FA-BB68-4056-907D-97442DC851D4}"/>
            </a:ext>
          </a:extLst>
        </xdr:cNvPr>
        <xdr:cNvSpPr/>
      </xdr:nvSpPr>
      <xdr:spPr>
        <a:xfrm>
          <a:off x="19494500" y="185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71628</xdr:rowOff>
    </xdr:from>
    <xdr:to>
      <xdr:col>107</xdr:col>
      <xdr:colOff>50800</xdr:colOff>
      <xdr:row>108</xdr:row>
      <xdr:rowOff>72237</xdr:rowOff>
    </xdr:to>
    <xdr:cxnSp macro="">
      <xdr:nvCxnSpPr>
        <xdr:cNvPr id="735" name="直線コネクタ 734">
          <a:extLst>
            <a:ext uri="{FF2B5EF4-FFF2-40B4-BE49-F238E27FC236}">
              <a16:creationId xmlns:a16="http://schemas.microsoft.com/office/drawing/2014/main" id="{7685F053-682A-4935-AD6F-422C601F594A}"/>
            </a:ext>
          </a:extLst>
        </xdr:cNvPr>
        <xdr:cNvCxnSpPr/>
      </xdr:nvCxnSpPr>
      <xdr:spPr>
        <a:xfrm flipV="1">
          <a:off x="19545300" y="1858822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24104</xdr:rowOff>
    </xdr:from>
    <xdr:to>
      <xdr:col>98</xdr:col>
      <xdr:colOff>38100</xdr:colOff>
      <xdr:row>108</xdr:row>
      <xdr:rowOff>125704</xdr:rowOff>
    </xdr:to>
    <xdr:sp macro="" textlink="">
      <xdr:nvSpPr>
        <xdr:cNvPr id="736" name="楕円 735">
          <a:extLst>
            <a:ext uri="{FF2B5EF4-FFF2-40B4-BE49-F238E27FC236}">
              <a16:creationId xmlns:a16="http://schemas.microsoft.com/office/drawing/2014/main" id="{EFE4E2B1-474C-4A69-A69C-10F227ED20E9}"/>
            </a:ext>
          </a:extLst>
        </xdr:cNvPr>
        <xdr:cNvSpPr/>
      </xdr:nvSpPr>
      <xdr:spPr>
        <a:xfrm>
          <a:off x="18605500" y="18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72237</xdr:rowOff>
    </xdr:from>
    <xdr:to>
      <xdr:col>102</xdr:col>
      <xdr:colOff>114300</xdr:colOff>
      <xdr:row>108</xdr:row>
      <xdr:rowOff>74904</xdr:rowOff>
    </xdr:to>
    <xdr:cxnSp macro="">
      <xdr:nvCxnSpPr>
        <xdr:cNvPr id="737" name="直線コネクタ 736">
          <a:extLst>
            <a:ext uri="{FF2B5EF4-FFF2-40B4-BE49-F238E27FC236}">
              <a16:creationId xmlns:a16="http://schemas.microsoft.com/office/drawing/2014/main" id="{CE527B7E-D800-4768-9098-6A0D3C7643CE}"/>
            </a:ext>
          </a:extLst>
        </xdr:cNvPr>
        <xdr:cNvCxnSpPr/>
      </xdr:nvCxnSpPr>
      <xdr:spPr>
        <a:xfrm flipV="1">
          <a:off x="18656300" y="185888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38" name="n_1aveValue【公民館】&#10;一人当たり面積">
          <a:extLst>
            <a:ext uri="{FF2B5EF4-FFF2-40B4-BE49-F238E27FC236}">
              <a16:creationId xmlns:a16="http://schemas.microsoft.com/office/drawing/2014/main" id="{DD0778ED-EC9F-4172-812A-C400A8843D89}"/>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39" name="n_2aveValue【公民館】&#10;一人当たり面積">
          <a:extLst>
            <a:ext uri="{FF2B5EF4-FFF2-40B4-BE49-F238E27FC236}">
              <a16:creationId xmlns:a16="http://schemas.microsoft.com/office/drawing/2014/main" id="{8E5E8F05-3D99-4853-93CC-35B7E17DDD02}"/>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40" name="n_3aveValue【公民館】&#10;一人当たり面積">
          <a:extLst>
            <a:ext uri="{FF2B5EF4-FFF2-40B4-BE49-F238E27FC236}">
              <a16:creationId xmlns:a16="http://schemas.microsoft.com/office/drawing/2014/main" id="{C909CB59-6B23-4AD0-A6DB-567AF55369BE}"/>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41" name="n_4aveValue【公民館】&#10;一人当たり面積">
          <a:extLst>
            <a:ext uri="{FF2B5EF4-FFF2-40B4-BE49-F238E27FC236}">
              <a16:creationId xmlns:a16="http://schemas.microsoft.com/office/drawing/2014/main" id="{24E39BD7-2599-4EE9-9663-9A554783A30A}"/>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137050</xdr:rowOff>
    </xdr:from>
    <xdr:ext cx="469744" cy="259045"/>
    <xdr:sp macro="" textlink="">
      <xdr:nvSpPr>
        <xdr:cNvPr id="742" name="n_1mainValue【公民館】&#10;一人当たり面積">
          <a:extLst>
            <a:ext uri="{FF2B5EF4-FFF2-40B4-BE49-F238E27FC236}">
              <a16:creationId xmlns:a16="http://schemas.microsoft.com/office/drawing/2014/main" id="{457033F4-C693-4E7C-B6E2-986689F11279}"/>
            </a:ext>
          </a:extLst>
        </xdr:cNvPr>
        <xdr:cNvSpPr txBox="1"/>
      </xdr:nvSpPr>
      <xdr:spPr>
        <a:xfrm>
          <a:off x="21075727" y="1831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138955</xdr:rowOff>
    </xdr:from>
    <xdr:ext cx="469744" cy="259045"/>
    <xdr:sp macro="" textlink="">
      <xdr:nvSpPr>
        <xdr:cNvPr id="743" name="n_2mainValue【公民館】&#10;一人当たり面積">
          <a:extLst>
            <a:ext uri="{FF2B5EF4-FFF2-40B4-BE49-F238E27FC236}">
              <a16:creationId xmlns:a16="http://schemas.microsoft.com/office/drawing/2014/main" id="{15812CEE-D9BC-47F4-A9CB-6F0C06A4C7BC}"/>
            </a:ext>
          </a:extLst>
        </xdr:cNvPr>
        <xdr:cNvSpPr txBox="1"/>
      </xdr:nvSpPr>
      <xdr:spPr>
        <a:xfrm>
          <a:off x="20199427" y="183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139564</xdr:rowOff>
    </xdr:from>
    <xdr:ext cx="469744" cy="259045"/>
    <xdr:sp macro="" textlink="">
      <xdr:nvSpPr>
        <xdr:cNvPr id="744" name="n_3mainValue【公民館】&#10;一人当たり面積">
          <a:extLst>
            <a:ext uri="{FF2B5EF4-FFF2-40B4-BE49-F238E27FC236}">
              <a16:creationId xmlns:a16="http://schemas.microsoft.com/office/drawing/2014/main" id="{69CCB7A2-4E9E-47CE-AAEB-D2B9C5AEF5A4}"/>
            </a:ext>
          </a:extLst>
        </xdr:cNvPr>
        <xdr:cNvSpPr txBox="1"/>
      </xdr:nvSpPr>
      <xdr:spPr>
        <a:xfrm>
          <a:off x="19310427" y="1831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142231</xdr:rowOff>
    </xdr:from>
    <xdr:ext cx="469744" cy="259045"/>
    <xdr:sp macro="" textlink="">
      <xdr:nvSpPr>
        <xdr:cNvPr id="745" name="n_4mainValue【公民館】&#10;一人当たり面積">
          <a:extLst>
            <a:ext uri="{FF2B5EF4-FFF2-40B4-BE49-F238E27FC236}">
              <a16:creationId xmlns:a16="http://schemas.microsoft.com/office/drawing/2014/main" id="{1E2AC07C-BC2B-417B-A468-C801CDCDDFA5}"/>
            </a:ext>
          </a:extLst>
        </xdr:cNvPr>
        <xdr:cNvSpPr txBox="1"/>
      </xdr:nvSpPr>
      <xdr:spPr>
        <a:xfrm>
          <a:off x="18421427" y="183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55EBD886-D0C7-4B75-9A06-E9991BC6F7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3DF9691B-D2DD-4384-8587-46589B4E8C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EECEF3EF-89CD-4697-905D-9CC3898D28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類似団体と比較して特に有形固定資産減価償却率が高くなっている施設は、保育所、橋りょう・トンネルである。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年度は老朽化等による公共施設の立て直し等はなかったが、今後鹿塩地区館の老朽化等による改修予定もあるため、今後も公共施設等総合管理計画に基づき、老朽化対策等に積極的に取り組んでいく。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4664E4-FB8E-4B97-AC34-EE38FBE5D4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4CD0AD-8BDC-4414-B45E-268864C577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3901F3-724A-4FBD-97F2-89A18D690D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172F4A-D9D8-42D7-A03B-45EB510F7C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55C98C-0E97-41AD-B5A6-5D01B8F543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894135-3760-4EB3-82B1-86AE66C649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8D3D57-74E5-4489-BEFD-9231E6F746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0CA8CB-57C7-4178-A088-DB7EA34D1B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9ED5CE-A556-4D41-B8C9-49AF8B8205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B6E8EE9-DE09-4060-8B00-B336EC45A2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
931
248.28
2,708,110
2,554,456
85,396
1,454,593
1,780,503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7C6773-BAAF-4591-8EF6-51D79987D0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6A7356-D26F-4E43-AF62-902E5527E8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64854B-EEE4-4D17-8B33-F1AA8ED6D3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640D81-ED10-4564-9976-63E3CF729F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360B46-4BE4-4649-958C-51CA190589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61FF31-1059-4EF3-9EA2-1526B5D106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EFE983-D5D5-4621-A9BF-3319236C57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1E70A8-E71B-41DC-8A63-5099CF84C1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03F60B-F809-4EFB-816C-23CAC05C2F3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935DFD-73F1-4DDE-A270-EE779B7646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952A82-ABCE-41F7-961E-38B3B6D69A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17524A-B425-452A-A0DD-4266E4590D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78A1F9-ED5B-4B0A-BC43-218EB2DEFA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B8D14A-FC0D-45D6-A88A-9BB227442F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A66DBB-F9DF-4F04-A20B-3A6A51F355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21509E-9285-43DF-AB5A-843333122B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A0A1F5-A8DF-4F11-81B1-4670481240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4EA3035-DB60-464F-89DD-696576E943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9C8E65-AE9E-4A46-B5DA-9545F144FB1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0F629FF-FCD4-44D0-860E-9DE01643323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E07753F-2EE8-44E6-B52C-E4464F144A2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23F20FB-256C-45BD-A732-612E7FA5E6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E8A55E-6D8D-4F3A-9802-AC1C5B5F84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771F2E-83D4-40FC-9737-B49C1DF3F9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88EC1AB-B492-43AB-95D0-E56F7B2E49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A4AF26-B3AE-4EFC-AA24-A0AA97F6E9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C5A885-CCF7-4AA8-AB35-3D3AD1B711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F31B22-FE64-4C36-94A0-CFBB0E2ECC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FCA2346-87AF-46E3-BA06-2A0F0629EE7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6AFC3EC-5DCF-4EB4-8A0D-578A51E2E8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F2D4E01-7A45-47CE-8666-C51EF43F70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DDB113F-07DC-4AE5-BE8A-7AB67C9F3D5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299CA25-5A99-44C6-91AA-904703A85A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790771E-375E-4C72-A9F1-D99C291F6DE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B0FF10F-BBCB-4364-9C0C-86B007E85C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061EF8A-66D4-497B-B424-68EEE0E4A7D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296C7E3-6D91-4719-83AC-D65CB70E56A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E972FCE-32B3-44BA-B198-2056A48467B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5156956-5D44-4828-A31C-64C014881E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A787321-A0A9-46A1-9B91-312FD1B9AB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FEF3D30-EC5F-4C04-8136-E0C123AA91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40C0E45-27C4-4E68-BBDB-F07A479DCB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2ECC7EC-7DF7-4035-87D0-322E857DD1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B71548E-56B6-47D3-990F-A50219A840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75E0212-F942-40C9-92DB-47FDB8912481}"/>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037EC60-A0BA-483E-BFC6-D86C51F996E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D4ADFDE0-A1E1-4C49-A766-8E915EE9B7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D92481DC-E4A6-4CBE-AA8D-68294E7FB9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239F5534-33D2-4C36-9156-B077066EA3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1163F08C-0FAF-4C93-B170-A35FA43D2AE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80AADC15-810F-4BE9-B239-395E5E588B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BF30587E-565F-41CE-8AEA-4C737D60B1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FA1ADC5-43F1-4C9F-823C-5B3D464F1F73}"/>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8B7562A5-47EB-47A7-8FE2-B32C2D74ADD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672B39CE-C2AC-4C22-ADB5-D57A064D80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7E4ED02F-E83E-4625-B947-717D8DB851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FDDAA256-548D-4826-A548-57C3C0055F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709F243E-7F7C-435D-8370-F66B26E0203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FE22D542-1527-4A76-8FA7-C36A40537C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7247A9DC-45EA-4229-B751-D14C767A6C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67704F59-0431-4E06-AEF8-073F6CB569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AB1972BF-39D2-43F5-B539-B0EE0FC82B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FCA0BFB6-C3FD-4FA0-905B-8737351038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1E1039B2-B05B-4408-815F-5B34D05176B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184D4293-03D2-4552-90F6-8830979FC07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9A7F1F88-D583-450A-B3CC-32D5F43A121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147E9B22-0C7B-4848-8D98-DC9E95A7DC4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714CFC78-6C84-46E9-9903-648107F28B0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FE0BBAB4-37C6-4006-ACF8-92ABC58E2E0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B960E9A4-D188-4B40-8715-47A9F62E06C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E3AB8AE6-C0E3-4595-9174-6EABBD4B565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2A96E278-AE5F-4ED5-BD0E-F96E22184A5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1727199B-4630-4A89-8BFB-301D6E36AD0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1457A529-D17C-4647-8CA5-03F32C51C90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3BE395E8-8599-41AA-AB50-5BD3FED47F4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127332C2-AE8E-48E1-A2FB-65198F06870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0A6BD959-5F24-4FB0-9277-D0966E16AF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BD151705-14E8-45C6-B10C-BB1BD903DD0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172D2FE9-0426-4C5F-A732-7C0C4EE12A6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7046573A-31BA-4349-826E-D5997B71B31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6AEBE2DC-3F72-405E-AA77-2C2DB1CE7A0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673267D3-6F88-499E-9DAC-F7D6E1BB6C1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8FA44672-8A0B-4D2D-880E-5A9BE35F1F2F}"/>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019B8307-E828-4BC8-9B5D-5E10669B6890}"/>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96" name="フローチャート: 判断 95">
          <a:extLst>
            <a:ext uri="{FF2B5EF4-FFF2-40B4-BE49-F238E27FC236}">
              <a16:creationId xmlns:a16="http://schemas.microsoft.com/office/drawing/2014/main" id="{A738B81B-DC1F-4493-BB5F-9D3AF86D14BE}"/>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97" name="フローチャート: 判断 96">
          <a:extLst>
            <a:ext uri="{FF2B5EF4-FFF2-40B4-BE49-F238E27FC236}">
              <a16:creationId xmlns:a16="http://schemas.microsoft.com/office/drawing/2014/main" id="{99002F4E-31CA-4545-A9FC-9378BE414AB6}"/>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98" name="フローチャート: 判断 97">
          <a:extLst>
            <a:ext uri="{FF2B5EF4-FFF2-40B4-BE49-F238E27FC236}">
              <a16:creationId xmlns:a16="http://schemas.microsoft.com/office/drawing/2014/main" id="{4389DF6D-711A-4B56-BD6A-1A86106C2DC6}"/>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99" name="フローチャート: 判断 98">
          <a:extLst>
            <a:ext uri="{FF2B5EF4-FFF2-40B4-BE49-F238E27FC236}">
              <a16:creationId xmlns:a16="http://schemas.microsoft.com/office/drawing/2014/main" id="{73FF7F74-C0D6-40BE-936D-8ADC2047E87C}"/>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00" name="フローチャート: 判断 99">
          <a:extLst>
            <a:ext uri="{FF2B5EF4-FFF2-40B4-BE49-F238E27FC236}">
              <a16:creationId xmlns:a16="http://schemas.microsoft.com/office/drawing/2014/main" id="{05B61820-F104-4481-BE0A-4E83241C89D2}"/>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243B325C-EDA8-4768-8257-0B7C8D8CF2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3D87FBB3-6FB5-4167-9FF0-CAE3BC93094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3CDBA05E-FE5D-4AD0-846B-77A12D30A2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EB090FF3-3C26-417D-9A06-08D4466ADE8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838F6F8F-1170-4376-9168-9602747936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28121</xdr:rowOff>
    </xdr:from>
    <xdr:to>
      <xdr:col>24</xdr:col>
      <xdr:colOff>114300</xdr:colOff>
      <xdr:row>81</xdr:row>
      <xdr:rowOff>129721</xdr:rowOff>
    </xdr:to>
    <xdr:sp macro="" textlink="">
      <xdr:nvSpPr>
        <xdr:cNvPr id="106" name="楕円 105">
          <a:extLst>
            <a:ext uri="{FF2B5EF4-FFF2-40B4-BE49-F238E27FC236}">
              <a16:creationId xmlns:a16="http://schemas.microsoft.com/office/drawing/2014/main" id="{A1C349CA-8DCF-4D29-B7E3-DBA031349BE9}"/>
            </a:ext>
          </a:extLst>
        </xdr:cNvPr>
        <xdr:cNvSpPr/>
      </xdr:nvSpPr>
      <xdr:spPr>
        <a:xfrm>
          <a:off x="4584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50998</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A6234DE0-A7CA-4F41-949A-79ADE861A1E9}"/>
            </a:ext>
          </a:extLst>
        </xdr:cNvPr>
        <xdr:cNvSpPr txBox="1"/>
      </xdr:nvSpPr>
      <xdr:spPr>
        <a:xfrm>
          <a:off x="4673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108" name="楕円 107">
          <a:extLst>
            <a:ext uri="{FF2B5EF4-FFF2-40B4-BE49-F238E27FC236}">
              <a16:creationId xmlns:a16="http://schemas.microsoft.com/office/drawing/2014/main" id="{F3848175-3215-40A3-B3E8-4F5A0FDFE6E9}"/>
            </a:ext>
          </a:extLst>
        </xdr:cNvPr>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78921</xdr:rowOff>
    </xdr:to>
    <xdr:cxnSp macro="">
      <xdr:nvCxnSpPr>
        <xdr:cNvPr id="109" name="直線コネクタ 108">
          <a:extLst>
            <a:ext uri="{FF2B5EF4-FFF2-40B4-BE49-F238E27FC236}">
              <a16:creationId xmlns:a16="http://schemas.microsoft.com/office/drawing/2014/main" id="{C8FD0F44-13BC-4CA9-AECF-562C5346B585}"/>
            </a:ext>
          </a:extLst>
        </xdr:cNvPr>
        <xdr:cNvCxnSpPr/>
      </xdr:nvCxnSpPr>
      <xdr:spPr>
        <a:xfrm>
          <a:off x="3797300" y="13879830"/>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59145</xdr:rowOff>
    </xdr:from>
    <xdr:to>
      <xdr:col>15</xdr:col>
      <xdr:colOff>101600</xdr:colOff>
      <xdr:row>80</xdr:row>
      <xdr:rowOff>160745</xdr:rowOff>
    </xdr:to>
    <xdr:sp macro="" textlink="">
      <xdr:nvSpPr>
        <xdr:cNvPr id="110" name="楕円 109">
          <a:extLst>
            <a:ext uri="{FF2B5EF4-FFF2-40B4-BE49-F238E27FC236}">
              <a16:creationId xmlns:a16="http://schemas.microsoft.com/office/drawing/2014/main" id="{F4C9585B-E7B1-447D-B122-0317691536C3}"/>
            </a:ext>
          </a:extLst>
        </xdr:cNvPr>
        <xdr:cNvSpPr/>
      </xdr:nvSpPr>
      <xdr:spPr>
        <a:xfrm>
          <a:off x="2857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109945</xdr:rowOff>
    </xdr:from>
    <xdr:to>
      <xdr:col>19</xdr:col>
      <xdr:colOff>177800</xdr:colOff>
      <xdr:row>80</xdr:row>
      <xdr:rowOff>163830</xdr:rowOff>
    </xdr:to>
    <xdr:cxnSp macro="">
      <xdr:nvCxnSpPr>
        <xdr:cNvPr id="111" name="直線コネクタ 110">
          <a:extLst>
            <a:ext uri="{FF2B5EF4-FFF2-40B4-BE49-F238E27FC236}">
              <a16:creationId xmlns:a16="http://schemas.microsoft.com/office/drawing/2014/main" id="{9C198F2C-402A-4C0D-A97E-37199A36AFBD}"/>
            </a:ext>
          </a:extLst>
        </xdr:cNvPr>
        <xdr:cNvCxnSpPr/>
      </xdr:nvCxnSpPr>
      <xdr:spPr>
        <a:xfrm>
          <a:off x="2908300" y="1382594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112" name="楕円 111">
          <a:extLst>
            <a:ext uri="{FF2B5EF4-FFF2-40B4-BE49-F238E27FC236}">
              <a16:creationId xmlns:a16="http://schemas.microsoft.com/office/drawing/2014/main" id="{13447A13-3972-4C54-8586-B4677BF8BF2C}"/>
            </a:ext>
          </a:extLst>
        </xdr:cNvPr>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109945</xdr:rowOff>
    </xdr:to>
    <xdr:cxnSp macro="">
      <xdr:nvCxnSpPr>
        <xdr:cNvPr id="113" name="直線コネクタ 112">
          <a:extLst>
            <a:ext uri="{FF2B5EF4-FFF2-40B4-BE49-F238E27FC236}">
              <a16:creationId xmlns:a16="http://schemas.microsoft.com/office/drawing/2014/main" id="{47E32175-B519-4A25-B1F5-BFACE6561F5E}"/>
            </a:ext>
          </a:extLst>
        </xdr:cNvPr>
        <xdr:cNvCxnSpPr/>
      </xdr:nvCxnSpPr>
      <xdr:spPr>
        <a:xfrm>
          <a:off x="2019300" y="137769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116295</xdr:rowOff>
    </xdr:from>
    <xdr:to>
      <xdr:col>6</xdr:col>
      <xdr:colOff>38100</xdr:colOff>
      <xdr:row>80</xdr:row>
      <xdr:rowOff>46445</xdr:rowOff>
    </xdr:to>
    <xdr:sp macro="" textlink="">
      <xdr:nvSpPr>
        <xdr:cNvPr id="114" name="楕円 113">
          <a:extLst>
            <a:ext uri="{FF2B5EF4-FFF2-40B4-BE49-F238E27FC236}">
              <a16:creationId xmlns:a16="http://schemas.microsoft.com/office/drawing/2014/main" id="{B792089B-9E91-4DC3-87D9-CA8BB29529E4}"/>
            </a:ext>
          </a:extLst>
        </xdr:cNvPr>
        <xdr:cNvSpPr/>
      </xdr:nvSpPr>
      <xdr:spPr>
        <a:xfrm>
          <a:off x="1079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167095</xdr:rowOff>
    </xdr:from>
    <xdr:to>
      <xdr:col>10</xdr:col>
      <xdr:colOff>114300</xdr:colOff>
      <xdr:row>80</xdr:row>
      <xdr:rowOff>60961</xdr:rowOff>
    </xdr:to>
    <xdr:cxnSp macro="">
      <xdr:nvCxnSpPr>
        <xdr:cNvPr id="115" name="直線コネクタ 114">
          <a:extLst>
            <a:ext uri="{FF2B5EF4-FFF2-40B4-BE49-F238E27FC236}">
              <a16:creationId xmlns:a16="http://schemas.microsoft.com/office/drawing/2014/main" id="{531B3AEB-9DA6-4E5F-B01C-C0BCF5BC68F7}"/>
            </a:ext>
          </a:extLst>
        </xdr:cNvPr>
        <xdr:cNvCxnSpPr/>
      </xdr:nvCxnSpPr>
      <xdr:spPr>
        <a:xfrm>
          <a:off x="1130300" y="137116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116" name="n_1aveValue【福祉施設】&#10;有形固定資産減価償却率">
          <a:extLst>
            <a:ext uri="{FF2B5EF4-FFF2-40B4-BE49-F238E27FC236}">
              <a16:creationId xmlns:a16="http://schemas.microsoft.com/office/drawing/2014/main" id="{AE7FF0E1-C5D5-4D53-BCC8-291A4B749BB5}"/>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117" name="n_2aveValue【福祉施設】&#10;有形固定資産減価償却率">
          <a:extLst>
            <a:ext uri="{FF2B5EF4-FFF2-40B4-BE49-F238E27FC236}">
              <a16:creationId xmlns:a16="http://schemas.microsoft.com/office/drawing/2014/main" id="{6B973AF4-6B4C-4FD9-A469-5E9627F7862B}"/>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118" name="n_3aveValue【福祉施設】&#10;有形固定資産減価償却率">
          <a:extLst>
            <a:ext uri="{FF2B5EF4-FFF2-40B4-BE49-F238E27FC236}">
              <a16:creationId xmlns:a16="http://schemas.microsoft.com/office/drawing/2014/main" id="{5CA632A5-973B-4448-8A54-73D2DCC5223B}"/>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119" name="n_4aveValue【福祉施設】&#10;有形固定資産減価償却率">
          <a:extLst>
            <a:ext uri="{FF2B5EF4-FFF2-40B4-BE49-F238E27FC236}">
              <a16:creationId xmlns:a16="http://schemas.microsoft.com/office/drawing/2014/main" id="{DB2C3DC9-0556-4B16-A6F8-DF31BCE4FDC9}"/>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120" name="n_1mainValue【福祉施設】&#10;有形固定資産減価償却率">
          <a:extLst>
            <a:ext uri="{FF2B5EF4-FFF2-40B4-BE49-F238E27FC236}">
              <a16:creationId xmlns:a16="http://schemas.microsoft.com/office/drawing/2014/main" id="{184A190F-2EE2-42E3-9303-8B5FB1B2BDF9}"/>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5822</xdr:rowOff>
    </xdr:from>
    <xdr:ext cx="405111" cy="259045"/>
    <xdr:sp macro="" textlink="">
      <xdr:nvSpPr>
        <xdr:cNvPr id="121" name="n_2mainValue【福祉施設】&#10;有形固定資産減価償却率">
          <a:extLst>
            <a:ext uri="{FF2B5EF4-FFF2-40B4-BE49-F238E27FC236}">
              <a16:creationId xmlns:a16="http://schemas.microsoft.com/office/drawing/2014/main" id="{6F985EB9-5B61-4CD6-8F2E-FDD8F47DBECB}"/>
            </a:ext>
          </a:extLst>
        </xdr:cNvPr>
        <xdr:cNvSpPr txBox="1"/>
      </xdr:nvSpPr>
      <xdr:spPr>
        <a:xfrm>
          <a:off x="2705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122" name="n_3mainValue【福祉施設】&#10;有形固定資産減価償却率">
          <a:extLst>
            <a:ext uri="{FF2B5EF4-FFF2-40B4-BE49-F238E27FC236}">
              <a16:creationId xmlns:a16="http://schemas.microsoft.com/office/drawing/2014/main" id="{1E604835-2925-47D6-9F89-F8AF74DF6A41}"/>
            </a:ext>
          </a:extLst>
        </xdr:cNvPr>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62972</xdr:rowOff>
    </xdr:from>
    <xdr:ext cx="405111" cy="259045"/>
    <xdr:sp macro="" textlink="">
      <xdr:nvSpPr>
        <xdr:cNvPr id="123" name="n_4mainValue【福祉施設】&#10;有形固定資産減価償却率">
          <a:extLst>
            <a:ext uri="{FF2B5EF4-FFF2-40B4-BE49-F238E27FC236}">
              <a16:creationId xmlns:a16="http://schemas.microsoft.com/office/drawing/2014/main" id="{6BF9336B-EA96-4DE9-89A5-E9B672D8E948}"/>
            </a:ext>
          </a:extLst>
        </xdr:cNvPr>
        <xdr:cNvSpPr txBox="1"/>
      </xdr:nvSpPr>
      <xdr:spPr>
        <a:xfrm>
          <a:off x="927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2775EB9D-9DF0-4CC2-89EE-6D923FF266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5D22FCB6-2FA2-46B4-8F22-2C06D3517C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36841D8C-5ABA-4226-BBEF-56B7721C75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E64186D8-899C-42CE-BE63-3ECBBE727E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885B1CCC-E8B6-4DC1-AA45-113BEBA49D6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3463F257-8EA5-4E72-B51C-13E18F1D2D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FA4D7ADC-D3BC-4136-B0BE-AD18A1F601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6FD1B61C-4B90-49E1-8822-E495DB24E0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E6EBE471-2D21-4F03-9B9F-E1E422AC45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777623AA-2417-4C04-B82D-1FE6180AE9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34" name="直線コネクタ 133">
          <a:extLst>
            <a:ext uri="{FF2B5EF4-FFF2-40B4-BE49-F238E27FC236}">
              <a16:creationId xmlns:a16="http://schemas.microsoft.com/office/drawing/2014/main" id="{726EFFC7-0A03-4413-8699-54BB2050017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35" name="テキスト ボックス 134">
          <a:extLst>
            <a:ext uri="{FF2B5EF4-FFF2-40B4-BE49-F238E27FC236}">
              <a16:creationId xmlns:a16="http://schemas.microsoft.com/office/drawing/2014/main" id="{1E2A1042-5055-40AE-BA59-E4D3A922AFE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36" name="直線コネクタ 135">
          <a:extLst>
            <a:ext uri="{FF2B5EF4-FFF2-40B4-BE49-F238E27FC236}">
              <a16:creationId xmlns:a16="http://schemas.microsoft.com/office/drawing/2014/main" id="{ADC0C9D5-7114-46DA-B900-9327DE67866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7" name="テキスト ボックス 136">
          <a:extLst>
            <a:ext uri="{FF2B5EF4-FFF2-40B4-BE49-F238E27FC236}">
              <a16:creationId xmlns:a16="http://schemas.microsoft.com/office/drawing/2014/main" id="{1431E129-AF00-47DF-B578-0B1700036E7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8" name="直線コネクタ 137">
          <a:extLst>
            <a:ext uri="{FF2B5EF4-FFF2-40B4-BE49-F238E27FC236}">
              <a16:creationId xmlns:a16="http://schemas.microsoft.com/office/drawing/2014/main" id="{E0515692-346D-4024-AA04-1C75764FF55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9" name="テキスト ボックス 138">
          <a:extLst>
            <a:ext uri="{FF2B5EF4-FFF2-40B4-BE49-F238E27FC236}">
              <a16:creationId xmlns:a16="http://schemas.microsoft.com/office/drawing/2014/main" id="{4B722930-4883-44AF-AA67-64B8E0FA1F2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40" name="直線コネクタ 139">
          <a:extLst>
            <a:ext uri="{FF2B5EF4-FFF2-40B4-BE49-F238E27FC236}">
              <a16:creationId xmlns:a16="http://schemas.microsoft.com/office/drawing/2014/main" id="{FA378909-3884-494B-956A-3B1E99E1295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41" name="テキスト ボックス 140">
          <a:extLst>
            <a:ext uri="{FF2B5EF4-FFF2-40B4-BE49-F238E27FC236}">
              <a16:creationId xmlns:a16="http://schemas.microsoft.com/office/drawing/2014/main" id="{7E63E56A-8F49-4419-B650-C82FCEEA465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42" name="直線コネクタ 141">
          <a:extLst>
            <a:ext uri="{FF2B5EF4-FFF2-40B4-BE49-F238E27FC236}">
              <a16:creationId xmlns:a16="http://schemas.microsoft.com/office/drawing/2014/main" id="{EC5FAE1B-8188-4D1D-A63E-5E53EEC5561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43" name="テキスト ボックス 142">
          <a:extLst>
            <a:ext uri="{FF2B5EF4-FFF2-40B4-BE49-F238E27FC236}">
              <a16:creationId xmlns:a16="http://schemas.microsoft.com/office/drawing/2014/main" id="{B2644BAB-91FA-4FBE-ACA4-EA518A3CD35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44" name="直線コネクタ 143">
          <a:extLst>
            <a:ext uri="{FF2B5EF4-FFF2-40B4-BE49-F238E27FC236}">
              <a16:creationId xmlns:a16="http://schemas.microsoft.com/office/drawing/2014/main" id="{C89E05C2-E00A-477E-A4D6-4E09F0252CB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45" name="テキスト ボックス 144">
          <a:extLst>
            <a:ext uri="{FF2B5EF4-FFF2-40B4-BE49-F238E27FC236}">
              <a16:creationId xmlns:a16="http://schemas.microsoft.com/office/drawing/2014/main" id="{319BD144-504E-4043-9843-EF22C013B94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6" name="直線コネクタ 145">
          <a:extLst>
            <a:ext uri="{FF2B5EF4-FFF2-40B4-BE49-F238E27FC236}">
              <a16:creationId xmlns:a16="http://schemas.microsoft.com/office/drawing/2014/main" id="{C2F3A8FD-AC25-4A43-9998-BEEB2763DE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7" name="テキスト ボックス 146">
          <a:extLst>
            <a:ext uri="{FF2B5EF4-FFF2-40B4-BE49-F238E27FC236}">
              <a16:creationId xmlns:a16="http://schemas.microsoft.com/office/drawing/2014/main" id="{A3011D92-1EB9-4A83-96B8-3F2E59712C3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8" name="【福祉施設】&#10;一人当たり面積グラフ枠">
          <a:extLst>
            <a:ext uri="{FF2B5EF4-FFF2-40B4-BE49-F238E27FC236}">
              <a16:creationId xmlns:a16="http://schemas.microsoft.com/office/drawing/2014/main" id="{DB669421-D066-4666-9F83-0258655556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151747</xdr:rowOff>
    </xdr:from>
    <xdr:to>
      <xdr:col>54</xdr:col>
      <xdr:colOff>189865</xdr:colOff>
      <xdr:row>86</xdr:row>
      <xdr:rowOff>158604</xdr:rowOff>
    </xdr:to>
    <xdr:cxnSp macro="">
      <xdr:nvCxnSpPr>
        <xdr:cNvPr id="149" name="直線コネクタ 148">
          <a:extLst>
            <a:ext uri="{FF2B5EF4-FFF2-40B4-BE49-F238E27FC236}">
              <a16:creationId xmlns:a16="http://schemas.microsoft.com/office/drawing/2014/main" id="{7C192532-5564-4E9E-9072-984EC6CED4FE}"/>
            </a:ext>
          </a:extLst>
        </xdr:cNvPr>
        <xdr:cNvCxnSpPr/>
      </xdr:nvCxnSpPr>
      <xdr:spPr>
        <a:xfrm flipV="1">
          <a:off x="10476865" y="13524847"/>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162431</xdr:rowOff>
    </xdr:from>
    <xdr:ext cx="469744" cy="259045"/>
    <xdr:sp macro="" textlink="">
      <xdr:nvSpPr>
        <xdr:cNvPr id="150" name="【福祉施設】&#10;一人当たり面積最小値テキスト">
          <a:extLst>
            <a:ext uri="{FF2B5EF4-FFF2-40B4-BE49-F238E27FC236}">
              <a16:creationId xmlns:a16="http://schemas.microsoft.com/office/drawing/2014/main" id="{47341F13-200C-4DA1-8EF5-6FD1CC26E9DC}"/>
            </a:ext>
          </a:extLst>
        </xdr:cNvPr>
        <xdr:cNvSpPr txBox="1"/>
      </xdr:nvSpPr>
      <xdr:spPr>
        <a:xfrm>
          <a:off x="10515600" y="1490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158604</xdr:rowOff>
    </xdr:from>
    <xdr:to>
      <xdr:col>55</xdr:col>
      <xdr:colOff>88900</xdr:colOff>
      <xdr:row>86</xdr:row>
      <xdr:rowOff>158604</xdr:rowOff>
    </xdr:to>
    <xdr:cxnSp macro="">
      <xdr:nvCxnSpPr>
        <xdr:cNvPr id="151" name="直線コネクタ 150">
          <a:extLst>
            <a:ext uri="{FF2B5EF4-FFF2-40B4-BE49-F238E27FC236}">
              <a16:creationId xmlns:a16="http://schemas.microsoft.com/office/drawing/2014/main" id="{A952ED16-7244-4FC3-BCB0-15DFC7CA844A}"/>
            </a:ext>
          </a:extLst>
        </xdr:cNvPr>
        <xdr:cNvCxnSpPr/>
      </xdr:nvCxnSpPr>
      <xdr:spPr>
        <a:xfrm>
          <a:off x="10388600" y="1490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98424</xdr:rowOff>
    </xdr:from>
    <xdr:ext cx="469744" cy="259045"/>
    <xdr:sp macro="" textlink="">
      <xdr:nvSpPr>
        <xdr:cNvPr id="152" name="【福祉施設】&#10;一人当たり面積最大値テキスト">
          <a:extLst>
            <a:ext uri="{FF2B5EF4-FFF2-40B4-BE49-F238E27FC236}">
              <a16:creationId xmlns:a16="http://schemas.microsoft.com/office/drawing/2014/main" id="{B9923831-9273-4ECF-82D8-50FBA27E394E}"/>
            </a:ext>
          </a:extLst>
        </xdr:cNvPr>
        <xdr:cNvSpPr txBox="1"/>
      </xdr:nvSpPr>
      <xdr:spPr>
        <a:xfrm>
          <a:off x="10515600" y="1330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151747</xdr:rowOff>
    </xdr:from>
    <xdr:to>
      <xdr:col>55</xdr:col>
      <xdr:colOff>88900</xdr:colOff>
      <xdr:row>78</xdr:row>
      <xdr:rowOff>151747</xdr:rowOff>
    </xdr:to>
    <xdr:cxnSp macro="">
      <xdr:nvCxnSpPr>
        <xdr:cNvPr id="153" name="直線コネクタ 152">
          <a:extLst>
            <a:ext uri="{FF2B5EF4-FFF2-40B4-BE49-F238E27FC236}">
              <a16:creationId xmlns:a16="http://schemas.microsoft.com/office/drawing/2014/main" id="{0809D2AE-282F-4DEC-91C6-43CD5A9BF0C3}"/>
            </a:ext>
          </a:extLst>
        </xdr:cNvPr>
        <xdr:cNvCxnSpPr/>
      </xdr:nvCxnSpPr>
      <xdr:spPr>
        <a:xfrm>
          <a:off x="10388600" y="1352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14059</xdr:rowOff>
    </xdr:from>
    <xdr:ext cx="469744" cy="259045"/>
    <xdr:sp macro="" textlink="">
      <xdr:nvSpPr>
        <xdr:cNvPr id="154" name="【福祉施設】&#10;一人当たり面積平均値テキスト">
          <a:extLst>
            <a:ext uri="{FF2B5EF4-FFF2-40B4-BE49-F238E27FC236}">
              <a16:creationId xmlns:a16="http://schemas.microsoft.com/office/drawing/2014/main" id="{4266AE7E-6293-4CAE-8EEB-81853C8B031C}"/>
            </a:ext>
          </a:extLst>
        </xdr:cNvPr>
        <xdr:cNvSpPr txBox="1"/>
      </xdr:nvSpPr>
      <xdr:spPr>
        <a:xfrm>
          <a:off x="10515600" y="14587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35632</xdr:rowOff>
    </xdr:from>
    <xdr:to>
      <xdr:col>55</xdr:col>
      <xdr:colOff>50800</xdr:colOff>
      <xdr:row>85</xdr:row>
      <xdr:rowOff>137232</xdr:rowOff>
    </xdr:to>
    <xdr:sp macro="" textlink="">
      <xdr:nvSpPr>
        <xdr:cNvPr id="155" name="フローチャート: 判断 154">
          <a:extLst>
            <a:ext uri="{FF2B5EF4-FFF2-40B4-BE49-F238E27FC236}">
              <a16:creationId xmlns:a16="http://schemas.microsoft.com/office/drawing/2014/main" id="{717C5056-6CA8-4968-A049-5C765639BB31}"/>
            </a:ext>
          </a:extLst>
        </xdr:cNvPr>
        <xdr:cNvSpPr/>
      </xdr:nvSpPr>
      <xdr:spPr>
        <a:xfrm>
          <a:off x="10426700" y="1460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34979</xdr:rowOff>
    </xdr:from>
    <xdr:to>
      <xdr:col>50</xdr:col>
      <xdr:colOff>165100</xdr:colOff>
      <xdr:row>85</xdr:row>
      <xdr:rowOff>136579</xdr:rowOff>
    </xdr:to>
    <xdr:sp macro="" textlink="">
      <xdr:nvSpPr>
        <xdr:cNvPr id="156" name="フローチャート: 判断 155">
          <a:extLst>
            <a:ext uri="{FF2B5EF4-FFF2-40B4-BE49-F238E27FC236}">
              <a16:creationId xmlns:a16="http://schemas.microsoft.com/office/drawing/2014/main" id="{18FA65B3-0873-45A2-9F77-C7C64BEC67FC}"/>
            </a:ext>
          </a:extLst>
        </xdr:cNvPr>
        <xdr:cNvSpPr/>
      </xdr:nvSpPr>
      <xdr:spPr>
        <a:xfrm>
          <a:off x="9588500" y="14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157" name="フローチャート: 判断 156">
          <a:extLst>
            <a:ext uri="{FF2B5EF4-FFF2-40B4-BE49-F238E27FC236}">
              <a16:creationId xmlns:a16="http://schemas.microsoft.com/office/drawing/2014/main" id="{529B7FA4-4566-4669-B334-CED895178AEE}"/>
            </a:ext>
          </a:extLst>
        </xdr:cNvPr>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152546</xdr:rowOff>
    </xdr:from>
    <xdr:to>
      <xdr:col>41</xdr:col>
      <xdr:colOff>101600</xdr:colOff>
      <xdr:row>85</xdr:row>
      <xdr:rowOff>82696</xdr:rowOff>
    </xdr:to>
    <xdr:sp macro="" textlink="">
      <xdr:nvSpPr>
        <xdr:cNvPr id="158" name="フローチャート: 判断 157">
          <a:extLst>
            <a:ext uri="{FF2B5EF4-FFF2-40B4-BE49-F238E27FC236}">
              <a16:creationId xmlns:a16="http://schemas.microsoft.com/office/drawing/2014/main" id="{09794613-6114-40F7-8D27-D6AD21942F4B}"/>
            </a:ext>
          </a:extLst>
        </xdr:cNvPr>
        <xdr:cNvSpPr/>
      </xdr:nvSpPr>
      <xdr:spPr>
        <a:xfrm>
          <a:off x="7810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690</xdr:rowOff>
    </xdr:from>
    <xdr:to>
      <xdr:col>36</xdr:col>
      <xdr:colOff>165100</xdr:colOff>
      <xdr:row>85</xdr:row>
      <xdr:rowOff>102290</xdr:rowOff>
    </xdr:to>
    <xdr:sp macro="" textlink="">
      <xdr:nvSpPr>
        <xdr:cNvPr id="159" name="フローチャート: 判断 158">
          <a:extLst>
            <a:ext uri="{FF2B5EF4-FFF2-40B4-BE49-F238E27FC236}">
              <a16:creationId xmlns:a16="http://schemas.microsoft.com/office/drawing/2014/main" id="{271841EC-EDE4-42A4-9EE0-427F135FF565}"/>
            </a:ext>
          </a:extLst>
        </xdr:cNvPr>
        <xdr:cNvSpPr/>
      </xdr:nvSpPr>
      <xdr:spPr>
        <a:xfrm>
          <a:off x="6921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641534C1-E6EE-48A7-9371-9E533D7B5A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4FA57100-5C14-4007-9B42-E4AFBFC60A6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8BF04037-106C-4F7C-B973-45A23AEC4D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4B55FD2B-710A-409B-8747-6E0AD0608A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6C23B69A-D5C1-4C6F-A0A1-65F107B3623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100947</xdr:rowOff>
    </xdr:from>
    <xdr:to>
      <xdr:col>55</xdr:col>
      <xdr:colOff>50800</xdr:colOff>
      <xdr:row>79</xdr:row>
      <xdr:rowOff>31097</xdr:rowOff>
    </xdr:to>
    <xdr:sp macro="" textlink="">
      <xdr:nvSpPr>
        <xdr:cNvPr id="165" name="楕円 164">
          <a:extLst>
            <a:ext uri="{FF2B5EF4-FFF2-40B4-BE49-F238E27FC236}">
              <a16:creationId xmlns:a16="http://schemas.microsoft.com/office/drawing/2014/main" id="{7F7CDFBC-32A3-40B4-A049-4CB6E55BC48E}"/>
            </a:ext>
          </a:extLst>
        </xdr:cNvPr>
        <xdr:cNvSpPr/>
      </xdr:nvSpPr>
      <xdr:spPr>
        <a:xfrm>
          <a:off x="10426700" y="134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53974</xdr:rowOff>
    </xdr:from>
    <xdr:ext cx="469744" cy="259045"/>
    <xdr:sp macro="" textlink="">
      <xdr:nvSpPr>
        <xdr:cNvPr id="166" name="【福祉施設】&#10;一人当たり面積該当値テキスト">
          <a:extLst>
            <a:ext uri="{FF2B5EF4-FFF2-40B4-BE49-F238E27FC236}">
              <a16:creationId xmlns:a16="http://schemas.microsoft.com/office/drawing/2014/main" id="{A6F00630-8A13-4B38-B8D2-B983C7F3554F}"/>
            </a:ext>
          </a:extLst>
        </xdr:cNvPr>
        <xdr:cNvSpPr txBox="1"/>
      </xdr:nvSpPr>
      <xdr:spPr>
        <a:xfrm>
          <a:off x="10515600" y="1342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152219</xdr:rowOff>
    </xdr:from>
    <xdr:to>
      <xdr:col>50</xdr:col>
      <xdr:colOff>165100</xdr:colOff>
      <xdr:row>79</xdr:row>
      <xdr:rowOff>82369</xdr:rowOff>
    </xdr:to>
    <xdr:sp macro="" textlink="">
      <xdr:nvSpPr>
        <xdr:cNvPr id="167" name="楕円 166">
          <a:extLst>
            <a:ext uri="{FF2B5EF4-FFF2-40B4-BE49-F238E27FC236}">
              <a16:creationId xmlns:a16="http://schemas.microsoft.com/office/drawing/2014/main" id="{D0C83977-D681-413E-BABF-CD3AC031138F}"/>
            </a:ext>
          </a:extLst>
        </xdr:cNvPr>
        <xdr:cNvSpPr/>
      </xdr:nvSpPr>
      <xdr:spPr>
        <a:xfrm>
          <a:off x="95885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151747</xdr:rowOff>
    </xdr:from>
    <xdr:to>
      <xdr:col>55</xdr:col>
      <xdr:colOff>0</xdr:colOff>
      <xdr:row>79</xdr:row>
      <xdr:rowOff>31569</xdr:rowOff>
    </xdr:to>
    <xdr:cxnSp macro="">
      <xdr:nvCxnSpPr>
        <xdr:cNvPr id="168" name="直線コネクタ 167">
          <a:extLst>
            <a:ext uri="{FF2B5EF4-FFF2-40B4-BE49-F238E27FC236}">
              <a16:creationId xmlns:a16="http://schemas.microsoft.com/office/drawing/2014/main" id="{7A1C3C62-1C23-4D6A-B6A7-61C038E06D11}"/>
            </a:ext>
          </a:extLst>
        </xdr:cNvPr>
        <xdr:cNvCxnSpPr/>
      </xdr:nvCxnSpPr>
      <xdr:spPr>
        <a:xfrm flipV="1">
          <a:off x="9639300" y="13524847"/>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11466</xdr:rowOff>
    </xdr:from>
    <xdr:to>
      <xdr:col>46</xdr:col>
      <xdr:colOff>38100</xdr:colOff>
      <xdr:row>79</xdr:row>
      <xdr:rowOff>113066</xdr:rowOff>
    </xdr:to>
    <xdr:sp macro="" textlink="">
      <xdr:nvSpPr>
        <xdr:cNvPr id="169" name="楕円 168">
          <a:extLst>
            <a:ext uri="{FF2B5EF4-FFF2-40B4-BE49-F238E27FC236}">
              <a16:creationId xmlns:a16="http://schemas.microsoft.com/office/drawing/2014/main" id="{F3E59A0C-5174-462A-9ED7-54A1299CDBC3}"/>
            </a:ext>
          </a:extLst>
        </xdr:cNvPr>
        <xdr:cNvSpPr/>
      </xdr:nvSpPr>
      <xdr:spPr>
        <a:xfrm>
          <a:off x="8699500" y="135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31569</xdr:rowOff>
    </xdr:from>
    <xdr:to>
      <xdr:col>50</xdr:col>
      <xdr:colOff>114300</xdr:colOff>
      <xdr:row>79</xdr:row>
      <xdr:rowOff>62266</xdr:rowOff>
    </xdr:to>
    <xdr:cxnSp macro="">
      <xdr:nvCxnSpPr>
        <xdr:cNvPr id="170" name="直線コネクタ 169">
          <a:extLst>
            <a:ext uri="{FF2B5EF4-FFF2-40B4-BE49-F238E27FC236}">
              <a16:creationId xmlns:a16="http://schemas.microsoft.com/office/drawing/2014/main" id="{0DEE3DAA-FE8D-4584-9AAE-F51556A952DA}"/>
            </a:ext>
          </a:extLst>
        </xdr:cNvPr>
        <xdr:cNvCxnSpPr/>
      </xdr:nvCxnSpPr>
      <xdr:spPr>
        <a:xfrm flipV="1">
          <a:off x="8750300" y="13576119"/>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38571</xdr:rowOff>
    </xdr:from>
    <xdr:to>
      <xdr:col>41</xdr:col>
      <xdr:colOff>101600</xdr:colOff>
      <xdr:row>78</xdr:row>
      <xdr:rowOff>140171</xdr:rowOff>
    </xdr:to>
    <xdr:sp macro="" textlink="">
      <xdr:nvSpPr>
        <xdr:cNvPr id="171" name="楕円 170">
          <a:extLst>
            <a:ext uri="{FF2B5EF4-FFF2-40B4-BE49-F238E27FC236}">
              <a16:creationId xmlns:a16="http://schemas.microsoft.com/office/drawing/2014/main" id="{E6153FCE-B803-423B-8844-CE2D0349582F}"/>
            </a:ext>
          </a:extLst>
        </xdr:cNvPr>
        <xdr:cNvSpPr/>
      </xdr:nvSpPr>
      <xdr:spPr>
        <a:xfrm>
          <a:off x="7810500" y="134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89371</xdr:rowOff>
    </xdr:from>
    <xdr:to>
      <xdr:col>45</xdr:col>
      <xdr:colOff>177800</xdr:colOff>
      <xdr:row>79</xdr:row>
      <xdr:rowOff>62266</xdr:rowOff>
    </xdr:to>
    <xdr:cxnSp macro="">
      <xdr:nvCxnSpPr>
        <xdr:cNvPr id="172" name="直線コネクタ 171">
          <a:extLst>
            <a:ext uri="{FF2B5EF4-FFF2-40B4-BE49-F238E27FC236}">
              <a16:creationId xmlns:a16="http://schemas.microsoft.com/office/drawing/2014/main" id="{9D3A758D-F0B7-4C4F-80FE-EDBD44E12F10}"/>
            </a:ext>
          </a:extLst>
        </xdr:cNvPr>
        <xdr:cNvCxnSpPr/>
      </xdr:nvCxnSpPr>
      <xdr:spPr>
        <a:xfrm>
          <a:off x="7861300" y="13462471"/>
          <a:ext cx="8890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80699</xdr:rowOff>
    </xdr:from>
    <xdr:to>
      <xdr:col>36</xdr:col>
      <xdr:colOff>165100</xdr:colOff>
      <xdr:row>80</xdr:row>
      <xdr:rowOff>10849</xdr:rowOff>
    </xdr:to>
    <xdr:sp macro="" textlink="">
      <xdr:nvSpPr>
        <xdr:cNvPr id="173" name="楕円 172">
          <a:extLst>
            <a:ext uri="{FF2B5EF4-FFF2-40B4-BE49-F238E27FC236}">
              <a16:creationId xmlns:a16="http://schemas.microsoft.com/office/drawing/2014/main" id="{F53336E2-BFC3-4E91-BF65-FAE523E17EC3}"/>
            </a:ext>
          </a:extLst>
        </xdr:cNvPr>
        <xdr:cNvSpPr/>
      </xdr:nvSpPr>
      <xdr:spPr>
        <a:xfrm>
          <a:off x="6921500" y="136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89371</xdr:rowOff>
    </xdr:from>
    <xdr:to>
      <xdr:col>41</xdr:col>
      <xdr:colOff>50800</xdr:colOff>
      <xdr:row>79</xdr:row>
      <xdr:rowOff>131499</xdr:rowOff>
    </xdr:to>
    <xdr:cxnSp macro="">
      <xdr:nvCxnSpPr>
        <xdr:cNvPr id="174" name="直線コネクタ 173">
          <a:extLst>
            <a:ext uri="{FF2B5EF4-FFF2-40B4-BE49-F238E27FC236}">
              <a16:creationId xmlns:a16="http://schemas.microsoft.com/office/drawing/2014/main" id="{E1D0BE17-CCE9-4F62-91A0-CA89F47195D4}"/>
            </a:ext>
          </a:extLst>
        </xdr:cNvPr>
        <xdr:cNvCxnSpPr/>
      </xdr:nvCxnSpPr>
      <xdr:spPr>
        <a:xfrm flipV="1">
          <a:off x="6972300" y="13462471"/>
          <a:ext cx="889000" cy="2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127706</xdr:rowOff>
    </xdr:from>
    <xdr:ext cx="469744" cy="259045"/>
    <xdr:sp macro="" textlink="">
      <xdr:nvSpPr>
        <xdr:cNvPr id="175" name="n_1aveValue【福祉施設】&#10;一人当たり面積">
          <a:extLst>
            <a:ext uri="{FF2B5EF4-FFF2-40B4-BE49-F238E27FC236}">
              <a16:creationId xmlns:a16="http://schemas.microsoft.com/office/drawing/2014/main" id="{76F59E7A-66AA-4D8D-8876-1DE962CC6112}"/>
            </a:ext>
          </a:extLst>
        </xdr:cNvPr>
        <xdr:cNvSpPr txBox="1"/>
      </xdr:nvSpPr>
      <xdr:spPr>
        <a:xfrm>
          <a:off x="9391727" y="14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176" name="n_2aveValue【福祉施設】&#10;一人当たり面積">
          <a:extLst>
            <a:ext uri="{FF2B5EF4-FFF2-40B4-BE49-F238E27FC236}">
              <a16:creationId xmlns:a16="http://schemas.microsoft.com/office/drawing/2014/main" id="{97E104D6-D89D-4B9E-86CE-C81C1CDA222F}"/>
            </a:ext>
          </a:extLst>
        </xdr:cNvPr>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73823</xdr:rowOff>
    </xdr:from>
    <xdr:ext cx="469744" cy="259045"/>
    <xdr:sp macro="" textlink="">
      <xdr:nvSpPr>
        <xdr:cNvPr id="177" name="n_3aveValue【福祉施設】&#10;一人当たり面積">
          <a:extLst>
            <a:ext uri="{FF2B5EF4-FFF2-40B4-BE49-F238E27FC236}">
              <a16:creationId xmlns:a16="http://schemas.microsoft.com/office/drawing/2014/main" id="{F255520D-A9F3-45CC-962B-979EE720FE0E}"/>
            </a:ext>
          </a:extLst>
        </xdr:cNvPr>
        <xdr:cNvSpPr txBox="1"/>
      </xdr:nvSpPr>
      <xdr:spPr>
        <a:xfrm>
          <a:off x="7626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93417</xdr:rowOff>
    </xdr:from>
    <xdr:ext cx="469744" cy="259045"/>
    <xdr:sp macro="" textlink="">
      <xdr:nvSpPr>
        <xdr:cNvPr id="178" name="n_4aveValue【福祉施設】&#10;一人当たり面積">
          <a:extLst>
            <a:ext uri="{FF2B5EF4-FFF2-40B4-BE49-F238E27FC236}">
              <a16:creationId xmlns:a16="http://schemas.microsoft.com/office/drawing/2014/main" id="{9254CDB5-06EC-48E8-9A33-CD56CD0C7A0E}"/>
            </a:ext>
          </a:extLst>
        </xdr:cNvPr>
        <xdr:cNvSpPr txBox="1"/>
      </xdr:nvSpPr>
      <xdr:spPr>
        <a:xfrm>
          <a:off x="6737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98896</xdr:rowOff>
    </xdr:from>
    <xdr:ext cx="469744" cy="259045"/>
    <xdr:sp macro="" textlink="">
      <xdr:nvSpPr>
        <xdr:cNvPr id="179" name="n_1mainValue【福祉施設】&#10;一人当たり面積">
          <a:extLst>
            <a:ext uri="{FF2B5EF4-FFF2-40B4-BE49-F238E27FC236}">
              <a16:creationId xmlns:a16="http://schemas.microsoft.com/office/drawing/2014/main" id="{3C90496C-86DA-443D-AEB9-FBEE80B7567F}"/>
            </a:ext>
          </a:extLst>
        </xdr:cNvPr>
        <xdr:cNvSpPr txBox="1"/>
      </xdr:nvSpPr>
      <xdr:spPr>
        <a:xfrm>
          <a:off x="9391727" y="1330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129593</xdr:rowOff>
    </xdr:from>
    <xdr:ext cx="469744" cy="259045"/>
    <xdr:sp macro="" textlink="">
      <xdr:nvSpPr>
        <xdr:cNvPr id="180" name="n_2mainValue【福祉施設】&#10;一人当たり面積">
          <a:extLst>
            <a:ext uri="{FF2B5EF4-FFF2-40B4-BE49-F238E27FC236}">
              <a16:creationId xmlns:a16="http://schemas.microsoft.com/office/drawing/2014/main" id="{ED916554-4585-4032-BC63-19E44589DE66}"/>
            </a:ext>
          </a:extLst>
        </xdr:cNvPr>
        <xdr:cNvSpPr txBox="1"/>
      </xdr:nvSpPr>
      <xdr:spPr>
        <a:xfrm>
          <a:off x="8515427" y="133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156698</xdr:rowOff>
    </xdr:from>
    <xdr:ext cx="469744" cy="259045"/>
    <xdr:sp macro="" textlink="">
      <xdr:nvSpPr>
        <xdr:cNvPr id="181" name="n_3mainValue【福祉施設】&#10;一人当たり面積">
          <a:extLst>
            <a:ext uri="{FF2B5EF4-FFF2-40B4-BE49-F238E27FC236}">
              <a16:creationId xmlns:a16="http://schemas.microsoft.com/office/drawing/2014/main" id="{7C7EBA95-0014-4F3A-9B23-71318D198B0B}"/>
            </a:ext>
          </a:extLst>
        </xdr:cNvPr>
        <xdr:cNvSpPr txBox="1"/>
      </xdr:nvSpPr>
      <xdr:spPr>
        <a:xfrm>
          <a:off x="7626427" y="131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27376</xdr:rowOff>
    </xdr:from>
    <xdr:ext cx="469744" cy="259045"/>
    <xdr:sp macro="" textlink="">
      <xdr:nvSpPr>
        <xdr:cNvPr id="182" name="n_4mainValue【福祉施設】&#10;一人当たり面積">
          <a:extLst>
            <a:ext uri="{FF2B5EF4-FFF2-40B4-BE49-F238E27FC236}">
              <a16:creationId xmlns:a16="http://schemas.microsoft.com/office/drawing/2014/main" id="{0E479459-717C-45E4-828C-9D5DC35EB481}"/>
            </a:ext>
          </a:extLst>
        </xdr:cNvPr>
        <xdr:cNvSpPr txBox="1"/>
      </xdr:nvSpPr>
      <xdr:spPr>
        <a:xfrm>
          <a:off x="6737427" y="1340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C586E642-7A6A-4F3A-A385-F5669B157DA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C6158D12-3416-4663-8597-95A5325EC0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1C393795-B4C5-4B4A-8D3F-5B5604D33E1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3E45F53C-A841-4976-851D-467EAF8549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CEDE79B4-5CA8-4B19-96F4-E22A31FD01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1A7B91B2-3BF8-4898-B3E8-9AB48A9619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5E9910B9-16C2-4440-95F7-9AC41043D0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C90118EC-4D09-4E7E-B294-9F5D5744356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CA7A0ABC-BBDF-4968-BE7F-648A161D6AC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93E86EBE-F733-4262-AE1A-90A38F7329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DF75D053-C1B1-4309-9A12-90B5629C94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D038957B-7CA4-485C-9417-686EC008339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03A5C3BD-4F48-42D2-8626-10B6256453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EEC9D562-6D71-4F00-9786-28006AF908A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942DDB03-D093-453E-B04E-B03AEC4DD7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08A6D724-B66F-4144-BA91-C30EC64DCA7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EB9FB878-088F-4FC3-B86D-3AA4D3AA40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A6FDA794-2D56-423D-9263-E78ABB10F24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7813370D-CA63-4363-8D37-1BC7FFE080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1D3AA502-76C3-4EA8-B73B-2A9BC22FFF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D894FBD2-BC44-4FA2-8462-321E7757E3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0B3A0815-0BA8-4D70-B3AA-778299E06C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40465576-F6BA-4A4A-BB23-4260978839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813CB099-47D8-435F-B996-FE98099B40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C7AA1EE7-2103-4509-B4B4-B118CE7E96A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4757C010-56F4-4865-BE01-AF1A8E21BBC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ED0099FD-6390-4A2C-A61D-497C333845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a:extLst>
            <a:ext uri="{FF2B5EF4-FFF2-40B4-BE49-F238E27FC236}">
              <a16:creationId xmlns:a16="http://schemas.microsoft.com/office/drawing/2014/main" id="{9DCCFD08-B94F-40DF-A627-283927A7FE4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a:extLst>
            <a:ext uri="{FF2B5EF4-FFF2-40B4-BE49-F238E27FC236}">
              <a16:creationId xmlns:a16="http://schemas.microsoft.com/office/drawing/2014/main" id="{B62DDF45-0C16-4E3B-AD53-21EAA366DA8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a:extLst>
            <a:ext uri="{FF2B5EF4-FFF2-40B4-BE49-F238E27FC236}">
              <a16:creationId xmlns:a16="http://schemas.microsoft.com/office/drawing/2014/main" id="{1C2B9293-E2D2-43FF-97FA-4453530B5EF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a:extLst>
            <a:ext uri="{FF2B5EF4-FFF2-40B4-BE49-F238E27FC236}">
              <a16:creationId xmlns:a16="http://schemas.microsoft.com/office/drawing/2014/main" id="{519F338F-79B7-4A8D-94BC-2122D6E8529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a:extLst>
            <a:ext uri="{FF2B5EF4-FFF2-40B4-BE49-F238E27FC236}">
              <a16:creationId xmlns:a16="http://schemas.microsoft.com/office/drawing/2014/main" id="{5E567552-1D4C-446C-B32C-2E99745908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a:extLst>
            <a:ext uri="{FF2B5EF4-FFF2-40B4-BE49-F238E27FC236}">
              <a16:creationId xmlns:a16="http://schemas.microsoft.com/office/drawing/2014/main" id="{1A78A8F9-C192-4568-972A-9C37FBBE31C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a:extLst>
            <a:ext uri="{FF2B5EF4-FFF2-40B4-BE49-F238E27FC236}">
              <a16:creationId xmlns:a16="http://schemas.microsoft.com/office/drawing/2014/main" id="{D4DB1D1F-38F0-4006-B451-DAD562C72CD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a:extLst>
            <a:ext uri="{FF2B5EF4-FFF2-40B4-BE49-F238E27FC236}">
              <a16:creationId xmlns:a16="http://schemas.microsoft.com/office/drawing/2014/main" id="{2D5B286C-B57C-41B9-B064-1E5C413D7FE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a:extLst>
            <a:ext uri="{FF2B5EF4-FFF2-40B4-BE49-F238E27FC236}">
              <a16:creationId xmlns:a16="http://schemas.microsoft.com/office/drawing/2014/main" id="{1F8F5B5D-C524-4677-A44F-5A3831019A7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a:extLst>
            <a:ext uri="{FF2B5EF4-FFF2-40B4-BE49-F238E27FC236}">
              <a16:creationId xmlns:a16="http://schemas.microsoft.com/office/drawing/2014/main" id="{90A73956-D095-4D77-965F-332D58E9EB0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a:extLst>
            <a:ext uri="{FF2B5EF4-FFF2-40B4-BE49-F238E27FC236}">
              <a16:creationId xmlns:a16="http://schemas.microsoft.com/office/drawing/2014/main" id="{0A372A1A-4CF0-4C2C-91B9-8858CC35B36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a:extLst>
            <a:ext uri="{FF2B5EF4-FFF2-40B4-BE49-F238E27FC236}">
              <a16:creationId xmlns:a16="http://schemas.microsoft.com/office/drawing/2014/main" id="{5925008B-3CF4-4A3D-8DA6-250CCB594A0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a:extLst>
            <a:ext uri="{FF2B5EF4-FFF2-40B4-BE49-F238E27FC236}">
              <a16:creationId xmlns:a16="http://schemas.microsoft.com/office/drawing/2014/main" id="{20E1064F-45C2-443F-B964-CB957B9B89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a:extLst>
            <a:ext uri="{FF2B5EF4-FFF2-40B4-BE49-F238E27FC236}">
              <a16:creationId xmlns:a16="http://schemas.microsoft.com/office/drawing/2014/main" id="{E4C009F9-566B-445B-B21A-853F7A399B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4" name="直線コネクタ 223">
          <a:extLst>
            <a:ext uri="{FF2B5EF4-FFF2-40B4-BE49-F238E27FC236}">
              <a16:creationId xmlns:a16="http://schemas.microsoft.com/office/drawing/2014/main" id="{617888AB-2621-4758-9CAD-150E41DDCAD7}"/>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5" name="【一般廃棄物処理施設】&#10;有形固定資産減価償却率最小値テキスト">
          <a:extLst>
            <a:ext uri="{FF2B5EF4-FFF2-40B4-BE49-F238E27FC236}">
              <a16:creationId xmlns:a16="http://schemas.microsoft.com/office/drawing/2014/main" id="{40B5F548-2C47-41FB-86E8-648E6BDD83C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6" name="直線コネクタ 225">
          <a:extLst>
            <a:ext uri="{FF2B5EF4-FFF2-40B4-BE49-F238E27FC236}">
              <a16:creationId xmlns:a16="http://schemas.microsoft.com/office/drawing/2014/main" id="{915246E8-6F3F-44D8-BE6D-A864174667D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7" name="【一般廃棄物処理施設】&#10;有形固定資産減価償却率最大値テキスト">
          <a:extLst>
            <a:ext uri="{FF2B5EF4-FFF2-40B4-BE49-F238E27FC236}">
              <a16:creationId xmlns:a16="http://schemas.microsoft.com/office/drawing/2014/main" id="{6EACF021-CFC8-48B7-B438-258FFF37644E}"/>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8" name="直線コネクタ 227">
          <a:extLst>
            <a:ext uri="{FF2B5EF4-FFF2-40B4-BE49-F238E27FC236}">
              <a16:creationId xmlns:a16="http://schemas.microsoft.com/office/drawing/2014/main" id="{D39F6267-8351-4FC7-ABC9-A5909C029F62}"/>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229" name="【一般廃棄物処理施設】&#10;有形固定資産減価償却率平均値テキスト">
          <a:extLst>
            <a:ext uri="{FF2B5EF4-FFF2-40B4-BE49-F238E27FC236}">
              <a16:creationId xmlns:a16="http://schemas.microsoft.com/office/drawing/2014/main" id="{F79FF855-D2BF-48A6-9799-947B37FE3786}"/>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30" name="フローチャート: 判断 229">
          <a:extLst>
            <a:ext uri="{FF2B5EF4-FFF2-40B4-BE49-F238E27FC236}">
              <a16:creationId xmlns:a16="http://schemas.microsoft.com/office/drawing/2014/main" id="{AC30812F-06E0-4C71-8CCF-1EBA67CEC7BA}"/>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31" name="フローチャート: 判断 230">
          <a:extLst>
            <a:ext uri="{FF2B5EF4-FFF2-40B4-BE49-F238E27FC236}">
              <a16:creationId xmlns:a16="http://schemas.microsoft.com/office/drawing/2014/main" id="{1EB3C3D4-6BA0-4BC8-BCA5-6796EEE8E6BF}"/>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2" name="フローチャート: 判断 231">
          <a:extLst>
            <a:ext uri="{FF2B5EF4-FFF2-40B4-BE49-F238E27FC236}">
              <a16:creationId xmlns:a16="http://schemas.microsoft.com/office/drawing/2014/main" id="{99F4AE9A-CDF4-47F2-B1DD-3450A1D071D3}"/>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3" name="フローチャート: 判断 232">
          <a:extLst>
            <a:ext uri="{FF2B5EF4-FFF2-40B4-BE49-F238E27FC236}">
              <a16:creationId xmlns:a16="http://schemas.microsoft.com/office/drawing/2014/main" id="{0F9465FF-2982-4349-9E13-E80903CC039A}"/>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4" name="フローチャート: 判断 233">
          <a:extLst>
            <a:ext uri="{FF2B5EF4-FFF2-40B4-BE49-F238E27FC236}">
              <a16:creationId xmlns:a16="http://schemas.microsoft.com/office/drawing/2014/main" id="{035FC890-2792-4550-B294-3918A5B46FCA}"/>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D23DDB78-67DF-4C75-8EA9-6D9F9F76FB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3EFC2643-D34A-40E8-A09E-3B24365729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1C3D04AC-4CAA-422E-8DDE-7D6DF1C719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2E2F9C0B-6FF7-407E-8B5E-64C62FA876D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a:extLst>
            <a:ext uri="{FF2B5EF4-FFF2-40B4-BE49-F238E27FC236}">
              <a16:creationId xmlns:a16="http://schemas.microsoft.com/office/drawing/2014/main" id="{DA950EC5-4441-439C-9537-64A91F21435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30299</xdr:rowOff>
    </xdr:from>
    <xdr:to>
      <xdr:col>85</xdr:col>
      <xdr:colOff>177800</xdr:colOff>
      <xdr:row>36</xdr:row>
      <xdr:rowOff>131899</xdr:rowOff>
    </xdr:to>
    <xdr:sp macro="" textlink="">
      <xdr:nvSpPr>
        <xdr:cNvPr id="240" name="楕円 239">
          <a:extLst>
            <a:ext uri="{FF2B5EF4-FFF2-40B4-BE49-F238E27FC236}">
              <a16:creationId xmlns:a16="http://schemas.microsoft.com/office/drawing/2014/main" id="{CE11874C-6227-4AF6-AB2D-78EC7F797E20}"/>
            </a:ext>
          </a:extLst>
        </xdr:cNvPr>
        <xdr:cNvSpPr/>
      </xdr:nvSpPr>
      <xdr:spPr>
        <a:xfrm>
          <a:off x="162687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53176</xdr:rowOff>
    </xdr:from>
    <xdr:ext cx="405111" cy="259045"/>
    <xdr:sp macro="" textlink="">
      <xdr:nvSpPr>
        <xdr:cNvPr id="241" name="【一般廃棄物処理施設】&#10;有形固定資産減価償却率該当値テキスト">
          <a:extLst>
            <a:ext uri="{FF2B5EF4-FFF2-40B4-BE49-F238E27FC236}">
              <a16:creationId xmlns:a16="http://schemas.microsoft.com/office/drawing/2014/main" id="{8007E189-C47B-4B9E-AA90-5571776810CE}"/>
            </a:ext>
          </a:extLst>
        </xdr:cNvPr>
        <xdr:cNvSpPr txBox="1"/>
      </xdr:nvSpPr>
      <xdr:spPr>
        <a:xfrm>
          <a:off x="16357600" y="60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160927</xdr:rowOff>
    </xdr:from>
    <xdr:to>
      <xdr:col>81</xdr:col>
      <xdr:colOff>101600</xdr:colOff>
      <xdr:row>36</xdr:row>
      <xdr:rowOff>91077</xdr:rowOff>
    </xdr:to>
    <xdr:sp macro="" textlink="">
      <xdr:nvSpPr>
        <xdr:cNvPr id="242" name="楕円 241">
          <a:extLst>
            <a:ext uri="{FF2B5EF4-FFF2-40B4-BE49-F238E27FC236}">
              <a16:creationId xmlns:a16="http://schemas.microsoft.com/office/drawing/2014/main" id="{7450A6B5-57E8-48F7-A96F-8A8BEF94C68E}"/>
            </a:ext>
          </a:extLst>
        </xdr:cNvPr>
        <xdr:cNvSpPr/>
      </xdr:nvSpPr>
      <xdr:spPr>
        <a:xfrm>
          <a:off x="15430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40277</xdr:rowOff>
    </xdr:from>
    <xdr:to>
      <xdr:col>85</xdr:col>
      <xdr:colOff>127000</xdr:colOff>
      <xdr:row>36</xdr:row>
      <xdr:rowOff>81099</xdr:rowOff>
    </xdr:to>
    <xdr:cxnSp macro="">
      <xdr:nvCxnSpPr>
        <xdr:cNvPr id="243" name="直線コネクタ 242">
          <a:extLst>
            <a:ext uri="{FF2B5EF4-FFF2-40B4-BE49-F238E27FC236}">
              <a16:creationId xmlns:a16="http://schemas.microsoft.com/office/drawing/2014/main" id="{FB3461B0-4EAC-49CE-9843-915B90FA6D55}"/>
            </a:ext>
          </a:extLst>
        </xdr:cNvPr>
        <xdr:cNvCxnSpPr/>
      </xdr:nvCxnSpPr>
      <xdr:spPr>
        <a:xfrm>
          <a:off x="15481300" y="621247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103777</xdr:rowOff>
    </xdr:from>
    <xdr:to>
      <xdr:col>76</xdr:col>
      <xdr:colOff>165100</xdr:colOff>
      <xdr:row>36</xdr:row>
      <xdr:rowOff>33927</xdr:rowOff>
    </xdr:to>
    <xdr:sp macro="" textlink="">
      <xdr:nvSpPr>
        <xdr:cNvPr id="244" name="楕円 243">
          <a:extLst>
            <a:ext uri="{FF2B5EF4-FFF2-40B4-BE49-F238E27FC236}">
              <a16:creationId xmlns:a16="http://schemas.microsoft.com/office/drawing/2014/main" id="{7EA4AE1E-916E-4332-A909-D8EB2848717E}"/>
            </a:ext>
          </a:extLst>
        </xdr:cNvPr>
        <xdr:cNvSpPr/>
      </xdr:nvSpPr>
      <xdr:spPr>
        <a:xfrm>
          <a:off x="14541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154577</xdr:rowOff>
    </xdr:from>
    <xdr:to>
      <xdr:col>81</xdr:col>
      <xdr:colOff>50800</xdr:colOff>
      <xdr:row>36</xdr:row>
      <xdr:rowOff>40277</xdr:rowOff>
    </xdr:to>
    <xdr:cxnSp macro="">
      <xdr:nvCxnSpPr>
        <xdr:cNvPr id="245" name="直線コネクタ 244">
          <a:extLst>
            <a:ext uri="{FF2B5EF4-FFF2-40B4-BE49-F238E27FC236}">
              <a16:creationId xmlns:a16="http://schemas.microsoft.com/office/drawing/2014/main" id="{30DE7C16-D771-4655-BF64-59EC4C75B93F}"/>
            </a:ext>
          </a:extLst>
        </xdr:cNvPr>
        <xdr:cNvCxnSpPr/>
      </xdr:nvCxnSpPr>
      <xdr:spPr>
        <a:xfrm>
          <a:off x="14592300" y="615532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48260</xdr:rowOff>
    </xdr:from>
    <xdr:to>
      <xdr:col>72</xdr:col>
      <xdr:colOff>38100</xdr:colOff>
      <xdr:row>35</xdr:row>
      <xdr:rowOff>149860</xdr:rowOff>
    </xdr:to>
    <xdr:sp macro="" textlink="">
      <xdr:nvSpPr>
        <xdr:cNvPr id="246" name="楕円 245">
          <a:extLst>
            <a:ext uri="{FF2B5EF4-FFF2-40B4-BE49-F238E27FC236}">
              <a16:creationId xmlns:a16="http://schemas.microsoft.com/office/drawing/2014/main" id="{6B911E98-0EA9-4AF3-B243-5055B05B03EA}"/>
            </a:ext>
          </a:extLst>
        </xdr:cNvPr>
        <xdr:cNvSpPr/>
      </xdr:nvSpPr>
      <xdr:spPr>
        <a:xfrm>
          <a:off x="13652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35</xdr:row>
      <xdr:rowOff>154577</xdr:rowOff>
    </xdr:to>
    <xdr:cxnSp macro="">
      <xdr:nvCxnSpPr>
        <xdr:cNvPr id="247" name="直線コネクタ 246">
          <a:extLst>
            <a:ext uri="{FF2B5EF4-FFF2-40B4-BE49-F238E27FC236}">
              <a16:creationId xmlns:a16="http://schemas.microsoft.com/office/drawing/2014/main" id="{A3DCFA49-56AC-40AF-9E0E-C9A31527A32B}"/>
            </a:ext>
          </a:extLst>
        </xdr:cNvPr>
        <xdr:cNvCxnSpPr/>
      </xdr:nvCxnSpPr>
      <xdr:spPr>
        <a:xfrm>
          <a:off x="13703300" y="609981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152763</xdr:rowOff>
    </xdr:from>
    <xdr:to>
      <xdr:col>67</xdr:col>
      <xdr:colOff>101600</xdr:colOff>
      <xdr:row>35</xdr:row>
      <xdr:rowOff>82913</xdr:rowOff>
    </xdr:to>
    <xdr:sp macro="" textlink="">
      <xdr:nvSpPr>
        <xdr:cNvPr id="248" name="楕円 247">
          <a:extLst>
            <a:ext uri="{FF2B5EF4-FFF2-40B4-BE49-F238E27FC236}">
              <a16:creationId xmlns:a16="http://schemas.microsoft.com/office/drawing/2014/main" id="{F320FAB2-B93C-4898-9E90-180D59A03EC6}"/>
            </a:ext>
          </a:extLst>
        </xdr:cNvPr>
        <xdr:cNvSpPr/>
      </xdr:nvSpPr>
      <xdr:spPr>
        <a:xfrm>
          <a:off x="12763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32113</xdr:rowOff>
    </xdr:from>
    <xdr:to>
      <xdr:col>71</xdr:col>
      <xdr:colOff>177800</xdr:colOff>
      <xdr:row>35</xdr:row>
      <xdr:rowOff>99060</xdr:rowOff>
    </xdr:to>
    <xdr:cxnSp macro="">
      <xdr:nvCxnSpPr>
        <xdr:cNvPr id="249" name="直線コネクタ 248">
          <a:extLst>
            <a:ext uri="{FF2B5EF4-FFF2-40B4-BE49-F238E27FC236}">
              <a16:creationId xmlns:a16="http://schemas.microsoft.com/office/drawing/2014/main" id="{F6B741E9-03E2-4ED2-8673-B7599A5DB22D}"/>
            </a:ext>
          </a:extLst>
        </xdr:cNvPr>
        <xdr:cNvCxnSpPr/>
      </xdr:nvCxnSpPr>
      <xdr:spPr>
        <a:xfrm>
          <a:off x="12814300" y="603286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250" name="n_1aveValue【一般廃棄物処理施設】&#10;有形固定資産減価償却率">
          <a:extLst>
            <a:ext uri="{FF2B5EF4-FFF2-40B4-BE49-F238E27FC236}">
              <a16:creationId xmlns:a16="http://schemas.microsoft.com/office/drawing/2014/main" id="{669A7D17-CC61-40BD-B831-F48531CDBCB1}"/>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251" name="n_2aveValue【一般廃棄物処理施設】&#10;有形固定資産減価償却率">
          <a:extLst>
            <a:ext uri="{FF2B5EF4-FFF2-40B4-BE49-F238E27FC236}">
              <a16:creationId xmlns:a16="http://schemas.microsoft.com/office/drawing/2014/main" id="{CF2E536A-CE2D-4897-8D45-32613B6CB8CB}"/>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252" name="n_3aveValue【一般廃棄物処理施設】&#10;有形固定資産減価償却率">
          <a:extLst>
            <a:ext uri="{FF2B5EF4-FFF2-40B4-BE49-F238E27FC236}">
              <a16:creationId xmlns:a16="http://schemas.microsoft.com/office/drawing/2014/main" id="{F1AE9600-09A4-4637-B70C-2255A3D3BF6D}"/>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253" name="n_4aveValue【一般廃棄物処理施設】&#10;有形固定資産減価償却率">
          <a:extLst>
            <a:ext uri="{FF2B5EF4-FFF2-40B4-BE49-F238E27FC236}">
              <a16:creationId xmlns:a16="http://schemas.microsoft.com/office/drawing/2014/main" id="{DB225DD7-A543-475D-B59C-2AB516103405}"/>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107604</xdr:rowOff>
    </xdr:from>
    <xdr:ext cx="405111" cy="259045"/>
    <xdr:sp macro="" textlink="">
      <xdr:nvSpPr>
        <xdr:cNvPr id="254" name="n_1mainValue【一般廃棄物処理施設】&#10;有形固定資産減価償却率">
          <a:extLst>
            <a:ext uri="{FF2B5EF4-FFF2-40B4-BE49-F238E27FC236}">
              <a16:creationId xmlns:a16="http://schemas.microsoft.com/office/drawing/2014/main" id="{1237410B-BD12-4E8B-8FEB-C17249FD28DC}"/>
            </a:ext>
          </a:extLst>
        </xdr:cNvPr>
        <xdr:cNvSpPr txBox="1"/>
      </xdr:nvSpPr>
      <xdr:spPr>
        <a:xfrm>
          <a:off x="15266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50454</xdr:rowOff>
    </xdr:from>
    <xdr:ext cx="405111" cy="259045"/>
    <xdr:sp macro="" textlink="">
      <xdr:nvSpPr>
        <xdr:cNvPr id="255" name="n_2mainValue【一般廃棄物処理施設】&#10;有形固定資産減価償却率">
          <a:extLst>
            <a:ext uri="{FF2B5EF4-FFF2-40B4-BE49-F238E27FC236}">
              <a16:creationId xmlns:a16="http://schemas.microsoft.com/office/drawing/2014/main" id="{81BAC01F-9CCD-4958-9E30-B87E0248884D}"/>
            </a:ext>
          </a:extLst>
        </xdr:cNvPr>
        <xdr:cNvSpPr txBox="1"/>
      </xdr:nvSpPr>
      <xdr:spPr>
        <a:xfrm>
          <a:off x="14389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166387</xdr:rowOff>
    </xdr:from>
    <xdr:ext cx="405111" cy="259045"/>
    <xdr:sp macro="" textlink="">
      <xdr:nvSpPr>
        <xdr:cNvPr id="256" name="n_3mainValue【一般廃棄物処理施設】&#10;有形固定資産減価償却率">
          <a:extLst>
            <a:ext uri="{FF2B5EF4-FFF2-40B4-BE49-F238E27FC236}">
              <a16:creationId xmlns:a16="http://schemas.microsoft.com/office/drawing/2014/main" id="{68FFB850-89FA-4332-A654-FA5C7E73666C}"/>
            </a:ext>
          </a:extLst>
        </xdr:cNvPr>
        <xdr:cNvSpPr txBox="1"/>
      </xdr:nvSpPr>
      <xdr:spPr>
        <a:xfrm>
          <a:off x="13500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99440</xdr:rowOff>
    </xdr:from>
    <xdr:ext cx="405111" cy="259045"/>
    <xdr:sp macro="" textlink="">
      <xdr:nvSpPr>
        <xdr:cNvPr id="257" name="n_4mainValue【一般廃棄物処理施設】&#10;有形固定資産減価償却率">
          <a:extLst>
            <a:ext uri="{FF2B5EF4-FFF2-40B4-BE49-F238E27FC236}">
              <a16:creationId xmlns:a16="http://schemas.microsoft.com/office/drawing/2014/main" id="{A281ED35-D07E-4605-841D-2FD9F7C1BD0A}"/>
            </a:ext>
          </a:extLst>
        </xdr:cNvPr>
        <xdr:cNvSpPr txBox="1"/>
      </xdr:nvSpPr>
      <xdr:spPr>
        <a:xfrm>
          <a:off x="12611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a16="http://schemas.microsoft.com/office/drawing/2014/main" id="{826DC3FA-3A5F-44B0-AB86-9BD6A0C4A6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a16="http://schemas.microsoft.com/office/drawing/2014/main" id="{735CD541-CE16-449E-AD37-DB04C8B1F7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a16="http://schemas.microsoft.com/office/drawing/2014/main" id="{1EFF9610-B1C9-419F-98EF-B14B08642A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a16="http://schemas.microsoft.com/office/drawing/2014/main" id="{6F09A883-535D-4C21-B045-2BC221D133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a16="http://schemas.microsoft.com/office/drawing/2014/main" id="{88EFCE1E-42CC-4E0E-8C14-F6E7883C0B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a16="http://schemas.microsoft.com/office/drawing/2014/main" id="{F3628A91-D379-48F9-97E8-D09695359A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a16="http://schemas.microsoft.com/office/drawing/2014/main" id="{23920752-BD8B-455B-976C-5B79528CEA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a16="http://schemas.microsoft.com/office/drawing/2014/main" id="{147D7AF9-000D-4F2D-AED1-87FF4C4095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6" name="テキスト ボックス 265">
          <a:extLst>
            <a:ext uri="{FF2B5EF4-FFF2-40B4-BE49-F238E27FC236}">
              <a16:creationId xmlns:a16="http://schemas.microsoft.com/office/drawing/2014/main" id="{B9C09469-FD85-40BD-93DE-24961407A3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7" name="直線コネクタ 266">
          <a:extLst>
            <a:ext uri="{FF2B5EF4-FFF2-40B4-BE49-F238E27FC236}">
              <a16:creationId xmlns:a16="http://schemas.microsoft.com/office/drawing/2014/main" id="{7D146E4F-F208-482C-B75A-E6F7F45105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8" name="直線コネクタ 267">
          <a:extLst>
            <a:ext uri="{FF2B5EF4-FFF2-40B4-BE49-F238E27FC236}">
              <a16:creationId xmlns:a16="http://schemas.microsoft.com/office/drawing/2014/main" id="{41FA9234-EB03-40C7-89F4-C5385129D0B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9" name="テキスト ボックス 268">
          <a:extLst>
            <a:ext uri="{FF2B5EF4-FFF2-40B4-BE49-F238E27FC236}">
              <a16:creationId xmlns:a16="http://schemas.microsoft.com/office/drawing/2014/main" id="{1790D5B8-412E-417C-9362-B2A41C21567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70" name="直線コネクタ 269">
          <a:extLst>
            <a:ext uri="{FF2B5EF4-FFF2-40B4-BE49-F238E27FC236}">
              <a16:creationId xmlns:a16="http://schemas.microsoft.com/office/drawing/2014/main" id="{41140CE3-F541-474A-8DCA-2D5F726D292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1" name="テキスト ボックス 270">
          <a:extLst>
            <a:ext uri="{FF2B5EF4-FFF2-40B4-BE49-F238E27FC236}">
              <a16:creationId xmlns:a16="http://schemas.microsoft.com/office/drawing/2014/main" id="{D4B58B81-CE54-4109-9275-7A1B607D202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2" name="直線コネクタ 271">
          <a:extLst>
            <a:ext uri="{FF2B5EF4-FFF2-40B4-BE49-F238E27FC236}">
              <a16:creationId xmlns:a16="http://schemas.microsoft.com/office/drawing/2014/main" id="{9953A5BA-BF3B-4D8B-A066-29574E13F34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3" name="テキスト ボックス 272">
          <a:extLst>
            <a:ext uri="{FF2B5EF4-FFF2-40B4-BE49-F238E27FC236}">
              <a16:creationId xmlns:a16="http://schemas.microsoft.com/office/drawing/2014/main" id="{99DD60D3-A7FB-462A-AA34-9387E38377C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4" name="直線コネクタ 273">
          <a:extLst>
            <a:ext uri="{FF2B5EF4-FFF2-40B4-BE49-F238E27FC236}">
              <a16:creationId xmlns:a16="http://schemas.microsoft.com/office/drawing/2014/main" id="{B0251FC8-9FEF-4173-A637-B4CBB84C561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5" name="テキスト ボックス 274">
          <a:extLst>
            <a:ext uri="{FF2B5EF4-FFF2-40B4-BE49-F238E27FC236}">
              <a16:creationId xmlns:a16="http://schemas.microsoft.com/office/drawing/2014/main" id="{568F1108-3AF9-47E8-9426-507CC17FC1B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6" name="直線コネクタ 275">
          <a:extLst>
            <a:ext uri="{FF2B5EF4-FFF2-40B4-BE49-F238E27FC236}">
              <a16:creationId xmlns:a16="http://schemas.microsoft.com/office/drawing/2014/main" id="{E25AA0C8-1A40-4E1D-84D4-EA80B1E903A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7" name="テキスト ボックス 276">
          <a:extLst>
            <a:ext uri="{FF2B5EF4-FFF2-40B4-BE49-F238E27FC236}">
              <a16:creationId xmlns:a16="http://schemas.microsoft.com/office/drawing/2014/main" id="{F5348735-53DD-42CD-8AFC-A15A2C3D3876}"/>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8" name="直線コネクタ 277">
          <a:extLst>
            <a:ext uri="{FF2B5EF4-FFF2-40B4-BE49-F238E27FC236}">
              <a16:creationId xmlns:a16="http://schemas.microsoft.com/office/drawing/2014/main" id="{04F22F89-236A-46CF-A221-11567178155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9" name="テキスト ボックス 278">
          <a:extLst>
            <a:ext uri="{FF2B5EF4-FFF2-40B4-BE49-F238E27FC236}">
              <a16:creationId xmlns:a16="http://schemas.microsoft.com/office/drawing/2014/main" id="{64472A9C-0AAA-4A4B-9794-C697A2BB6AB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0" name="直線コネクタ 279">
          <a:extLst>
            <a:ext uri="{FF2B5EF4-FFF2-40B4-BE49-F238E27FC236}">
              <a16:creationId xmlns:a16="http://schemas.microsoft.com/office/drawing/2014/main" id="{0D86FBD5-38C7-4770-9363-D18913BE83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1" name="テキスト ボックス 280">
          <a:extLst>
            <a:ext uri="{FF2B5EF4-FFF2-40B4-BE49-F238E27FC236}">
              <a16:creationId xmlns:a16="http://schemas.microsoft.com/office/drawing/2014/main" id="{0D2F2109-E8F2-48EE-8242-30F788129D6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2" name="【一般廃棄物処理施設】&#10;一人当たり有形固定資産（償却資産）額グラフ枠">
          <a:extLst>
            <a:ext uri="{FF2B5EF4-FFF2-40B4-BE49-F238E27FC236}">
              <a16:creationId xmlns:a16="http://schemas.microsoft.com/office/drawing/2014/main" id="{F0B76FA7-9E43-4F1C-AA52-FD986B6A72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3" name="直線コネクタ 282">
          <a:extLst>
            <a:ext uri="{FF2B5EF4-FFF2-40B4-BE49-F238E27FC236}">
              <a16:creationId xmlns:a16="http://schemas.microsoft.com/office/drawing/2014/main" id="{1F8E7971-669E-446C-BC5A-3CB5D721489C}"/>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4" name="【一般廃棄物処理施設】&#10;一人当たり有形固定資産（償却資産）額最小値テキスト">
          <a:extLst>
            <a:ext uri="{FF2B5EF4-FFF2-40B4-BE49-F238E27FC236}">
              <a16:creationId xmlns:a16="http://schemas.microsoft.com/office/drawing/2014/main" id="{E6A6D28B-ABF9-4B94-BE17-918F8A4B9B71}"/>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5" name="直線コネクタ 284">
          <a:extLst>
            <a:ext uri="{FF2B5EF4-FFF2-40B4-BE49-F238E27FC236}">
              <a16:creationId xmlns:a16="http://schemas.microsoft.com/office/drawing/2014/main" id="{C014BC12-9CE3-45D9-8DC2-EAA8EC4594B1}"/>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6" name="【一般廃棄物処理施設】&#10;一人当たり有形固定資産（償却資産）額最大値テキスト">
          <a:extLst>
            <a:ext uri="{FF2B5EF4-FFF2-40B4-BE49-F238E27FC236}">
              <a16:creationId xmlns:a16="http://schemas.microsoft.com/office/drawing/2014/main" id="{444687AF-6CBC-4A24-B139-FDB464996D92}"/>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7" name="直線コネクタ 286">
          <a:extLst>
            <a:ext uri="{FF2B5EF4-FFF2-40B4-BE49-F238E27FC236}">
              <a16:creationId xmlns:a16="http://schemas.microsoft.com/office/drawing/2014/main" id="{B3BDC4A2-23D7-4E42-A5AF-9BAB466B8D3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288" name="【一般廃棄物処理施設】&#10;一人当たり有形固定資産（償却資産）額平均値テキスト">
          <a:extLst>
            <a:ext uri="{FF2B5EF4-FFF2-40B4-BE49-F238E27FC236}">
              <a16:creationId xmlns:a16="http://schemas.microsoft.com/office/drawing/2014/main" id="{E2D70100-0B39-4E18-B73E-A620F7AB5561}"/>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9" name="フローチャート: 判断 288">
          <a:extLst>
            <a:ext uri="{FF2B5EF4-FFF2-40B4-BE49-F238E27FC236}">
              <a16:creationId xmlns:a16="http://schemas.microsoft.com/office/drawing/2014/main" id="{ABA281BA-3FF6-4B97-9D2A-3A38F1DF1A52}"/>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90" name="フローチャート: 判断 289">
          <a:extLst>
            <a:ext uri="{FF2B5EF4-FFF2-40B4-BE49-F238E27FC236}">
              <a16:creationId xmlns:a16="http://schemas.microsoft.com/office/drawing/2014/main" id="{1949FAB4-3EFA-4B8D-AB7A-75AECA9F182D}"/>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291" name="フローチャート: 判断 290">
          <a:extLst>
            <a:ext uri="{FF2B5EF4-FFF2-40B4-BE49-F238E27FC236}">
              <a16:creationId xmlns:a16="http://schemas.microsoft.com/office/drawing/2014/main" id="{CB9685A7-C0D8-4FDC-B995-5F73C07BCC83}"/>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292" name="フローチャート: 判断 291">
          <a:extLst>
            <a:ext uri="{FF2B5EF4-FFF2-40B4-BE49-F238E27FC236}">
              <a16:creationId xmlns:a16="http://schemas.microsoft.com/office/drawing/2014/main" id="{049BDC27-D1D1-4D29-8A2D-797A28868DA8}"/>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293" name="フローチャート: 判断 292">
          <a:extLst>
            <a:ext uri="{FF2B5EF4-FFF2-40B4-BE49-F238E27FC236}">
              <a16:creationId xmlns:a16="http://schemas.microsoft.com/office/drawing/2014/main" id="{FD7E3729-B87A-4C78-B73C-30AD08A2B272}"/>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25D76089-0008-4F96-AD27-6AE2D1DA6D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4D3FF3DC-A0F6-4DD2-B6E8-0B7EF900BE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C5FF3C29-FBAD-4BA2-8DE4-364387EF42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D42E675E-3B54-41B9-98DE-5ED8A0CF76E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292A50EF-01E8-4AE1-B445-0384EC2097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78929</xdr:rowOff>
    </xdr:from>
    <xdr:to>
      <xdr:col>116</xdr:col>
      <xdr:colOff>114300</xdr:colOff>
      <xdr:row>41</xdr:row>
      <xdr:rowOff>9079</xdr:rowOff>
    </xdr:to>
    <xdr:sp macro="" textlink="">
      <xdr:nvSpPr>
        <xdr:cNvPr id="299" name="楕円 298">
          <a:extLst>
            <a:ext uri="{FF2B5EF4-FFF2-40B4-BE49-F238E27FC236}">
              <a16:creationId xmlns:a16="http://schemas.microsoft.com/office/drawing/2014/main" id="{0776414F-2DAA-478B-90DA-8AAEE0135647}"/>
            </a:ext>
          </a:extLst>
        </xdr:cNvPr>
        <xdr:cNvSpPr/>
      </xdr:nvSpPr>
      <xdr:spPr>
        <a:xfrm>
          <a:off x="22110700" y="69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101806</xdr:rowOff>
    </xdr:from>
    <xdr:ext cx="599010" cy="259045"/>
    <xdr:sp macro="" textlink="">
      <xdr:nvSpPr>
        <xdr:cNvPr id="300" name="【一般廃棄物処理施設】&#10;一人当たり有形固定資産（償却資産）額該当値テキスト">
          <a:extLst>
            <a:ext uri="{FF2B5EF4-FFF2-40B4-BE49-F238E27FC236}">
              <a16:creationId xmlns:a16="http://schemas.microsoft.com/office/drawing/2014/main" id="{EE804CFD-B90F-43BF-B06C-963E75E234AE}"/>
            </a:ext>
          </a:extLst>
        </xdr:cNvPr>
        <xdr:cNvSpPr txBox="1"/>
      </xdr:nvSpPr>
      <xdr:spPr>
        <a:xfrm>
          <a:off x="22199600" y="678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99489</xdr:rowOff>
    </xdr:from>
    <xdr:to>
      <xdr:col>112</xdr:col>
      <xdr:colOff>38100</xdr:colOff>
      <xdr:row>41</xdr:row>
      <xdr:rowOff>29639</xdr:rowOff>
    </xdr:to>
    <xdr:sp macro="" textlink="">
      <xdr:nvSpPr>
        <xdr:cNvPr id="301" name="楕円 300">
          <a:extLst>
            <a:ext uri="{FF2B5EF4-FFF2-40B4-BE49-F238E27FC236}">
              <a16:creationId xmlns:a16="http://schemas.microsoft.com/office/drawing/2014/main" id="{58849205-D301-4D54-B3E8-C83A2B7A546B}"/>
            </a:ext>
          </a:extLst>
        </xdr:cNvPr>
        <xdr:cNvSpPr/>
      </xdr:nvSpPr>
      <xdr:spPr>
        <a:xfrm>
          <a:off x="21272500" y="69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129729</xdr:rowOff>
    </xdr:from>
    <xdr:to>
      <xdr:col>116</xdr:col>
      <xdr:colOff>63500</xdr:colOff>
      <xdr:row>40</xdr:row>
      <xdr:rowOff>150289</xdr:rowOff>
    </xdr:to>
    <xdr:cxnSp macro="">
      <xdr:nvCxnSpPr>
        <xdr:cNvPr id="302" name="直線コネクタ 301">
          <a:extLst>
            <a:ext uri="{FF2B5EF4-FFF2-40B4-BE49-F238E27FC236}">
              <a16:creationId xmlns:a16="http://schemas.microsoft.com/office/drawing/2014/main" id="{3473BDB1-929D-4CBB-B16E-42340917CCCE}"/>
            </a:ext>
          </a:extLst>
        </xdr:cNvPr>
        <xdr:cNvCxnSpPr/>
      </xdr:nvCxnSpPr>
      <xdr:spPr>
        <a:xfrm flipV="1">
          <a:off x="21323300" y="6987729"/>
          <a:ext cx="8382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107442</xdr:rowOff>
    </xdr:from>
    <xdr:to>
      <xdr:col>107</xdr:col>
      <xdr:colOff>101600</xdr:colOff>
      <xdr:row>41</xdr:row>
      <xdr:rowOff>37592</xdr:rowOff>
    </xdr:to>
    <xdr:sp macro="" textlink="">
      <xdr:nvSpPr>
        <xdr:cNvPr id="303" name="楕円 302">
          <a:extLst>
            <a:ext uri="{FF2B5EF4-FFF2-40B4-BE49-F238E27FC236}">
              <a16:creationId xmlns:a16="http://schemas.microsoft.com/office/drawing/2014/main" id="{3DC04A6B-D70C-4B3E-87C7-4F4D40D16C72}"/>
            </a:ext>
          </a:extLst>
        </xdr:cNvPr>
        <xdr:cNvSpPr/>
      </xdr:nvSpPr>
      <xdr:spPr>
        <a:xfrm>
          <a:off x="20383500" y="69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150289</xdr:rowOff>
    </xdr:from>
    <xdr:to>
      <xdr:col>111</xdr:col>
      <xdr:colOff>177800</xdr:colOff>
      <xdr:row>40</xdr:row>
      <xdr:rowOff>158242</xdr:rowOff>
    </xdr:to>
    <xdr:cxnSp macro="">
      <xdr:nvCxnSpPr>
        <xdr:cNvPr id="304" name="直線コネクタ 303">
          <a:extLst>
            <a:ext uri="{FF2B5EF4-FFF2-40B4-BE49-F238E27FC236}">
              <a16:creationId xmlns:a16="http://schemas.microsoft.com/office/drawing/2014/main" id="{DF7538CA-6C46-4255-8252-0EC5C207D79F}"/>
            </a:ext>
          </a:extLst>
        </xdr:cNvPr>
        <xdr:cNvCxnSpPr/>
      </xdr:nvCxnSpPr>
      <xdr:spPr>
        <a:xfrm flipV="1">
          <a:off x="20434300" y="7008289"/>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111295</xdr:rowOff>
    </xdr:from>
    <xdr:to>
      <xdr:col>102</xdr:col>
      <xdr:colOff>165100</xdr:colOff>
      <xdr:row>41</xdr:row>
      <xdr:rowOff>41445</xdr:rowOff>
    </xdr:to>
    <xdr:sp macro="" textlink="">
      <xdr:nvSpPr>
        <xdr:cNvPr id="305" name="楕円 304">
          <a:extLst>
            <a:ext uri="{FF2B5EF4-FFF2-40B4-BE49-F238E27FC236}">
              <a16:creationId xmlns:a16="http://schemas.microsoft.com/office/drawing/2014/main" id="{BDF55AD8-4CA3-4855-9C20-96E8B905C959}"/>
            </a:ext>
          </a:extLst>
        </xdr:cNvPr>
        <xdr:cNvSpPr/>
      </xdr:nvSpPr>
      <xdr:spPr>
        <a:xfrm>
          <a:off x="19494500" y="69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158242</xdr:rowOff>
    </xdr:from>
    <xdr:to>
      <xdr:col>107</xdr:col>
      <xdr:colOff>50800</xdr:colOff>
      <xdr:row>40</xdr:row>
      <xdr:rowOff>162095</xdr:rowOff>
    </xdr:to>
    <xdr:cxnSp macro="">
      <xdr:nvCxnSpPr>
        <xdr:cNvPr id="306" name="直線コネクタ 305">
          <a:extLst>
            <a:ext uri="{FF2B5EF4-FFF2-40B4-BE49-F238E27FC236}">
              <a16:creationId xmlns:a16="http://schemas.microsoft.com/office/drawing/2014/main" id="{E179BE6C-A5FC-462E-85BD-A6228D296C78}"/>
            </a:ext>
          </a:extLst>
        </xdr:cNvPr>
        <xdr:cNvCxnSpPr/>
      </xdr:nvCxnSpPr>
      <xdr:spPr>
        <a:xfrm flipV="1">
          <a:off x="19545300" y="7016242"/>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129106</xdr:rowOff>
    </xdr:from>
    <xdr:to>
      <xdr:col>98</xdr:col>
      <xdr:colOff>38100</xdr:colOff>
      <xdr:row>41</xdr:row>
      <xdr:rowOff>59256</xdr:rowOff>
    </xdr:to>
    <xdr:sp macro="" textlink="">
      <xdr:nvSpPr>
        <xdr:cNvPr id="307" name="楕円 306">
          <a:extLst>
            <a:ext uri="{FF2B5EF4-FFF2-40B4-BE49-F238E27FC236}">
              <a16:creationId xmlns:a16="http://schemas.microsoft.com/office/drawing/2014/main" id="{81A3EE8F-23B8-4295-857E-3223C0A97EA6}"/>
            </a:ext>
          </a:extLst>
        </xdr:cNvPr>
        <xdr:cNvSpPr/>
      </xdr:nvSpPr>
      <xdr:spPr>
        <a:xfrm>
          <a:off x="18605500" y="69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162095</xdr:rowOff>
    </xdr:from>
    <xdr:to>
      <xdr:col>102</xdr:col>
      <xdr:colOff>114300</xdr:colOff>
      <xdr:row>41</xdr:row>
      <xdr:rowOff>8456</xdr:rowOff>
    </xdr:to>
    <xdr:cxnSp macro="">
      <xdr:nvCxnSpPr>
        <xdr:cNvPr id="308" name="直線コネクタ 307">
          <a:extLst>
            <a:ext uri="{FF2B5EF4-FFF2-40B4-BE49-F238E27FC236}">
              <a16:creationId xmlns:a16="http://schemas.microsoft.com/office/drawing/2014/main" id="{AD682BDF-6C53-4B79-BB21-AAFEF34DB546}"/>
            </a:ext>
          </a:extLst>
        </xdr:cNvPr>
        <xdr:cNvCxnSpPr/>
      </xdr:nvCxnSpPr>
      <xdr:spPr>
        <a:xfrm flipV="1">
          <a:off x="18656300" y="7020095"/>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309" name="n_1aveValue【一般廃棄物処理施設】&#10;一人当たり有形固定資産（償却資産）額">
          <a:extLst>
            <a:ext uri="{FF2B5EF4-FFF2-40B4-BE49-F238E27FC236}">
              <a16:creationId xmlns:a16="http://schemas.microsoft.com/office/drawing/2014/main" id="{B4FF6207-4948-4E7C-9D99-87508C590BDE}"/>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310" name="n_2aveValue【一般廃棄物処理施設】&#10;一人当たり有形固定資産（償却資産）額">
          <a:extLst>
            <a:ext uri="{FF2B5EF4-FFF2-40B4-BE49-F238E27FC236}">
              <a16:creationId xmlns:a16="http://schemas.microsoft.com/office/drawing/2014/main" id="{6C47D2C2-1C37-4C56-8E44-2193F24E3BCE}"/>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311" name="n_3aveValue【一般廃棄物処理施設】&#10;一人当たり有形固定資産（償却資産）額">
          <a:extLst>
            <a:ext uri="{FF2B5EF4-FFF2-40B4-BE49-F238E27FC236}">
              <a16:creationId xmlns:a16="http://schemas.microsoft.com/office/drawing/2014/main" id="{63483219-BD6E-4373-BFA3-0A1EFF93E43E}"/>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312" name="n_4aveValue【一般廃棄物処理施設】&#10;一人当たり有形固定資産（償却資産）額">
          <a:extLst>
            <a:ext uri="{FF2B5EF4-FFF2-40B4-BE49-F238E27FC236}">
              <a16:creationId xmlns:a16="http://schemas.microsoft.com/office/drawing/2014/main" id="{020CD127-66BA-4B1B-A0FD-B8D834F0E963}"/>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46166</xdr:rowOff>
    </xdr:from>
    <xdr:ext cx="599010" cy="259045"/>
    <xdr:sp macro="" textlink="">
      <xdr:nvSpPr>
        <xdr:cNvPr id="313" name="n_1mainValue【一般廃棄物処理施設】&#10;一人当たり有形固定資産（償却資産）額">
          <a:extLst>
            <a:ext uri="{FF2B5EF4-FFF2-40B4-BE49-F238E27FC236}">
              <a16:creationId xmlns:a16="http://schemas.microsoft.com/office/drawing/2014/main" id="{CB1D87BB-DDE8-49CE-A051-3707FB07125B}"/>
            </a:ext>
          </a:extLst>
        </xdr:cNvPr>
        <xdr:cNvSpPr txBox="1"/>
      </xdr:nvSpPr>
      <xdr:spPr>
        <a:xfrm>
          <a:off x="21011095" y="67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54119</xdr:rowOff>
    </xdr:from>
    <xdr:ext cx="599010" cy="259045"/>
    <xdr:sp macro="" textlink="">
      <xdr:nvSpPr>
        <xdr:cNvPr id="314" name="n_2mainValue【一般廃棄物処理施設】&#10;一人当たり有形固定資産（償却資産）額">
          <a:extLst>
            <a:ext uri="{FF2B5EF4-FFF2-40B4-BE49-F238E27FC236}">
              <a16:creationId xmlns:a16="http://schemas.microsoft.com/office/drawing/2014/main" id="{6D0BCAAB-AD00-4796-861F-1D3A2B813132}"/>
            </a:ext>
          </a:extLst>
        </xdr:cNvPr>
        <xdr:cNvSpPr txBox="1"/>
      </xdr:nvSpPr>
      <xdr:spPr>
        <a:xfrm>
          <a:off x="20134795" y="674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57972</xdr:rowOff>
    </xdr:from>
    <xdr:ext cx="599010" cy="259045"/>
    <xdr:sp macro="" textlink="">
      <xdr:nvSpPr>
        <xdr:cNvPr id="315" name="n_3mainValue【一般廃棄物処理施設】&#10;一人当たり有形固定資産（償却資産）額">
          <a:extLst>
            <a:ext uri="{FF2B5EF4-FFF2-40B4-BE49-F238E27FC236}">
              <a16:creationId xmlns:a16="http://schemas.microsoft.com/office/drawing/2014/main" id="{C71873A6-15DA-497F-9F31-37978D5A315D}"/>
            </a:ext>
          </a:extLst>
        </xdr:cNvPr>
        <xdr:cNvSpPr txBox="1"/>
      </xdr:nvSpPr>
      <xdr:spPr>
        <a:xfrm>
          <a:off x="19245795" y="674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75783</xdr:rowOff>
    </xdr:from>
    <xdr:ext cx="599010" cy="259045"/>
    <xdr:sp macro="" textlink="">
      <xdr:nvSpPr>
        <xdr:cNvPr id="316" name="n_4mainValue【一般廃棄物処理施設】&#10;一人当たり有形固定資産（償却資産）額">
          <a:extLst>
            <a:ext uri="{FF2B5EF4-FFF2-40B4-BE49-F238E27FC236}">
              <a16:creationId xmlns:a16="http://schemas.microsoft.com/office/drawing/2014/main" id="{A101DD16-0332-4BEC-B805-836F5E0E7499}"/>
            </a:ext>
          </a:extLst>
        </xdr:cNvPr>
        <xdr:cNvSpPr txBox="1"/>
      </xdr:nvSpPr>
      <xdr:spPr>
        <a:xfrm>
          <a:off x="18356795" y="676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a:extLst>
            <a:ext uri="{FF2B5EF4-FFF2-40B4-BE49-F238E27FC236}">
              <a16:creationId xmlns:a16="http://schemas.microsoft.com/office/drawing/2014/main" id="{26ABEB96-3115-4206-9A03-87BC957078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a:extLst>
            <a:ext uri="{FF2B5EF4-FFF2-40B4-BE49-F238E27FC236}">
              <a16:creationId xmlns:a16="http://schemas.microsoft.com/office/drawing/2014/main" id="{8CAEC668-4E6A-40D2-B8DF-433509F50D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a:extLst>
            <a:ext uri="{FF2B5EF4-FFF2-40B4-BE49-F238E27FC236}">
              <a16:creationId xmlns:a16="http://schemas.microsoft.com/office/drawing/2014/main" id="{170B56C4-474E-4520-A68F-87FB04F5C2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a:extLst>
            <a:ext uri="{FF2B5EF4-FFF2-40B4-BE49-F238E27FC236}">
              <a16:creationId xmlns:a16="http://schemas.microsoft.com/office/drawing/2014/main" id="{2CF3BF32-C067-45A3-9703-8A2D7B20D3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a:extLst>
            <a:ext uri="{FF2B5EF4-FFF2-40B4-BE49-F238E27FC236}">
              <a16:creationId xmlns:a16="http://schemas.microsoft.com/office/drawing/2014/main" id="{1D6A5F60-366C-4F5C-ADC7-6CA4C738AC0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a:extLst>
            <a:ext uri="{FF2B5EF4-FFF2-40B4-BE49-F238E27FC236}">
              <a16:creationId xmlns:a16="http://schemas.microsoft.com/office/drawing/2014/main" id="{129C98AB-8ED3-4B7E-B2C8-5829A3C943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a:extLst>
            <a:ext uri="{FF2B5EF4-FFF2-40B4-BE49-F238E27FC236}">
              <a16:creationId xmlns:a16="http://schemas.microsoft.com/office/drawing/2014/main" id="{9023D4C3-B868-408A-8C0E-CEF07D1815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a:extLst>
            <a:ext uri="{FF2B5EF4-FFF2-40B4-BE49-F238E27FC236}">
              <a16:creationId xmlns:a16="http://schemas.microsoft.com/office/drawing/2014/main" id="{CE61908C-4EF0-4BE7-BA50-5F57D1AF905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5" name="テキスト ボックス 324">
          <a:extLst>
            <a:ext uri="{FF2B5EF4-FFF2-40B4-BE49-F238E27FC236}">
              <a16:creationId xmlns:a16="http://schemas.microsoft.com/office/drawing/2014/main" id="{A5B77D8A-3980-4F1C-B80F-DE936797CA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6" name="直線コネクタ 325">
          <a:extLst>
            <a:ext uri="{FF2B5EF4-FFF2-40B4-BE49-F238E27FC236}">
              <a16:creationId xmlns:a16="http://schemas.microsoft.com/office/drawing/2014/main" id="{B3421138-5AEC-4CFC-B3B1-8353139422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7" name="テキスト ボックス 326">
          <a:extLst>
            <a:ext uri="{FF2B5EF4-FFF2-40B4-BE49-F238E27FC236}">
              <a16:creationId xmlns:a16="http://schemas.microsoft.com/office/drawing/2014/main" id="{B7537A22-F4D4-42A5-B494-1BEEEBB816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8" name="直線コネクタ 327">
          <a:extLst>
            <a:ext uri="{FF2B5EF4-FFF2-40B4-BE49-F238E27FC236}">
              <a16:creationId xmlns:a16="http://schemas.microsoft.com/office/drawing/2014/main" id="{6970CFD3-4FC4-4E38-ABD1-D4CA70AD50E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9" name="テキスト ボックス 328">
          <a:extLst>
            <a:ext uri="{FF2B5EF4-FFF2-40B4-BE49-F238E27FC236}">
              <a16:creationId xmlns:a16="http://schemas.microsoft.com/office/drawing/2014/main" id="{245B49A5-F3B4-4465-AD62-BFCFEE16F0A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0" name="直線コネクタ 329">
          <a:extLst>
            <a:ext uri="{FF2B5EF4-FFF2-40B4-BE49-F238E27FC236}">
              <a16:creationId xmlns:a16="http://schemas.microsoft.com/office/drawing/2014/main" id="{F8EC4AEF-5598-450F-AE86-346E42EC92C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1" name="テキスト ボックス 330">
          <a:extLst>
            <a:ext uri="{FF2B5EF4-FFF2-40B4-BE49-F238E27FC236}">
              <a16:creationId xmlns:a16="http://schemas.microsoft.com/office/drawing/2014/main" id="{4D272A2E-4292-4A8C-AC69-10D8D2D267B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2" name="直線コネクタ 331">
          <a:extLst>
            <a:ext uri="{FF2B5EF4-FFF2-40B4-BE49-F238E27FC236}">
              <a16:creationId xmlns:a16="http://schemas.microsoft.com/office/drawing/2014/main" id="{3AC6A425-51D2-4E03-A1AD-7525043F1F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3" name="テキスト ボックス 332">
          <a:extLst>
            <a:ext uri="{FF2B5EF4-FFF2-40B4-BE49-F238E27FC236}">
              <a16:creationId xmlns:a16="http://schemas.microsoft.com/office/drawing/2014/main" id="{33501F1C-CA62-4FB7-A655-7C7180051D0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4" name="直線コネクタ 333">
          <a:extLst>
            <a:ext uri="{FF2B5EF4-FFF2-40B4-BE49-F238E27FC236}">
              <a16:creationId xmlns:a16="http://schemas.microsoft.com/office/drawing/2014/main" id="{E62D3587-3729-4ECE-84C8-66C91B8F199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5" name="テキスト ボックス 334">
          <a:extLst>
            <a:ext uri="{FF2B5EF4-FFF2-40B4-BE49-F238E27FC236}">
              <a16:creationId xmlns:a16="http://schemas.microsoft.com/office/drawing/2014/main" id="{4AAECBC7-2046-4948-A752-C7C4D373142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6" name="直線コネクタ 335">
          <a:extLst>
            <a:ext uri="{FF2B5EF4-FFF2-40B4-BE49-F238E27FC236}">
              <a16:creationId xmlns:a16="http://schemas.microsoft.com/office/drawing/2014/main" id="{64297B51-E4B5-475A-8A0D-2ED5562BD4D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7" name="テキスト ボックス 336">
          <a:extLst>
            <a:ext uri="{FF2B5EF4-FFF2-40B4-BE49-F238E27FC236}">
              <a16:creationId xmlns:a16="http://schemas.microsoft.com/office/drawing/2014/main" id="{E931ED83-4EE5-4B6C-9155-16885F9DC1F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8" name="直線コネクタ 337">
          <a:extLst>
            <a:ext uri="{FF2B5EF4-FFF2-40B4-BE49-F238E27FC236}">
              <a16:creationId xmlns:a16="http://schemas.microsoft.com/office/drawing/2014/main" id="{F6C76BB3-CC94-42B1-BA33-EBCB370A9B9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9" name="テキスト ボックス 338">
          <a:extLst>
            <a:ext uri="{FF2B5EF4-FFF2-40B4-BE49-F238E27FC236}">
              <a16:creationId xmlns:a16="http://schemas.microsoft.com/office/drawing/2014/main" id="{897E4625-15AA-404E-B94C-4FD6F25DDBB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a:extLst>
            <a:ext uri="{FF2B5EF4-FFF2-40B4-BE49-F238E27FC236}">
              <a16:creationId xmlns:a16="http://schemas.microsoft.com/office/drawing/2014/main" id="{58EC2CCA-62E6-4F54-9399-FFB2195507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保健センター・保健所】&#10;有形固定資産減価償却率グラフ枠">
          <a:extLst>
            <a:ext uri="{FF2B5EF4-FFF2-40B4-BE49-F238E27FC236}">
              <a16:creationId xmlns:a16="http://schemas.microsoft.com/office/drawing/2014/main" id="{6DFA40E3-49D2-46A5-B710-4291020805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42" name="直線コネクタ 341">
          <a:extLst>
            <a:ext uri="{FF2B5EF4-FFF2-40B4-BE49-F238E27FC236}">
              <a16:creationId xmlns:a16="http://schemas.microsoft.com/office/drawing/2014/main" id="{053D7FED-A850-4554-AB97-8F367C313952}"/>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3" name="【保健センター・保健所】&#10;有形固定資産減価償却率最小値テキスト">
          <a:extLst>
            <a:ext uri="{FF2B5EF4-FFF2-40B4-BE49-F238E27FC236}">
              <a16:creationId xmlns:a16="http://schemas.microsoft.com/office/drawing/2014/main" id="{0C817D59-ECFB-418E-B48D-2A71F9254FA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4" name="直線コネクタ 343">
          <a:extLst>
            <a:ext uri="{FF2B5EF4-FFF2-40B4-BE49-F238E27FC236}">
              <a16:creationId xmlns:a16="http://schemas.microsoft.com/office/drawing/2014/main" id="{A32FA527-1D1B-4B2F-91D3-67885CA847F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45" name="【保健センター・保健所】&#10;有形固定資産減価償却率最大値テキスト">
          <a:extLst>
            <a:ext uri="{FF2B5EF4-FFF2-40B4-BE49-F238E27FC236}">
              <a16:creationId xmlns:a16="http://schemas.microsoft.com/office/drawing/2014/main" id="{5729C47D-9F21-4F8D-A7DE-7C05D4C7C29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46" name="直線コネクタ 345">
          <a:extLst>
            <a:ext uri="{FF2B5EF4-FFF2-40B4-BE49-F238E27FC236}">
              <a16:creationId xmlns:a16="http://schemas.microsoft.com/office/drawing/2014/main" id="{A042F670-B719-480A-ACC3-85CB5412D117}"/>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47" name="【保健センター・保健所】&#10;有形固定資産減価償却率平均値テキスト">
          <a:extLst>
            <a:ext uri="{FF2B5EF4-FFF2-40B4-BE49-F238E27FC236}">
              <a16:creationId xmlns:a16="http://schemas.microsoft.com/office/drawing/2014/main" id="{BACE6492-7B0A-4985-9D69-67F9D6F3B46C}"/>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8" name="フローチャート: 判断 347">
          <a:extLst>
            <a:ext uri="{FF2B5EF4-FFF2-40B4-BE49-F238E27FC236}">
              <a16:creationId xmlns:a16="http://schemas.microsoft.com/office/drawing/2014/main" id="{AB15E3AB-8419-4F82-8415-C89DFCF8C35F}"/>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9" name="フローチャート: 判断 348">
          <a:extLst>
            <a:ext uri="{FF2B5EF4-FFF2-40B4-BE49-F238E27FC236}">
              <a16:creationId xmlns:a16="http://schemas.microsoft.com/office/drawing/2014/main" id="{E4EEE20C-8A06-48E2-982E-08FB85744D1A}"/>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350" name="フローチャート: 判断 349">
          <a:extLst>
            <a:ext uri="{FF2B5EF4-FFF2-40B4-BE49-F238E27FC236}">
              <a16:creationId xmlns:a16="http://schemas.microsoft.com/office/drawing/2014/main" id="{078AC21E-1330-47AA-98FD-DE54ADE02D16}"/>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351" name="フローチャート: 判断 350">
          <a:extLst>
            <a:ext uri="{FF2B5EF4-FFF2-40B4-BE49-F238E27FC236}">
              <a16:creationId xmlns:a16="http://schemas.microsoft.com/office/drawing/2014/main" id="{2CBC4D3C-DA37-44D2-B525-1DF39981EA57}"/>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352" name="フローチャート: 判断 351">
          <a:extLst>
            <a:ext uri="{FF2B5EF4-FFF2-40B4-BE49-F238E27FC236}">
              <a16:creationId xmlns:a16="http://schemas.microsoft.com/office/drawing/2014/main" id="{B4429B29-9BA7-457C-AADD-63469310ADF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9E6287C2-0B3A-498A-B6E9-AEF5358FC3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738E47D3-7990-461A-8A8D-59775B25E6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F4FDEA7C-F6EE-4A4B-BB3F-E43AA6BE67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70B79B96-686B-430A-8388-19A3A27B3E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98B22A62-B449-4EC0-A13B-8AD44AD4D9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358" name="楕円 357">
          <a:extLst>
            <a:ext uri="{FF2B5EF4-FFF2-40B4-BE49-F238E27FC236}">
              <a16:creationId xmlns:a16="http://schemas.microsoft.com/office/drawing/2014/main" id="{191CA2FD-A7B4-4F4D-BF74-D5B8E246D450}"/>
            </a:ext>
          </a:extLst>
        </xdr:cNvPr>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359" name="【保健センター・保健所】&#10;有形固定資産減価償却率該当値テキスト">
          <a:extLst>
            <a:ext uri="{FF2B5EF4-FFF2-40B4-BE49-F238E27FC236}">
              <a16:creationId xmlns:a16="http://schemas.microsoft.com/office/drawing/2014/main" id="{F28B42B8-F16B-4E18-9235-BB68471DCCB8}"/>
            </a:ext>
          </a:extLst>
        </xdr:cNvPr>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360" name="楕円 359">
          <a:extLst>
            <a:ext uri="{FF2B5EF4-FFF2-40B4-BE49-F238E27FC236}">
              <a16:creationId xmlns:a16="http://schemas.microsoft.com/office/drawing/2014/main" id="{A805D49D-3308-4D13-A94F-912A510C4E5F}"/>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361" name="直線コネクタ 360">
          <a:extLst>
            <a:ext uri="{FF2B5EF4-FFF2-40B4-BE49-F238E27FC236}">
              <a16:creationId xmlns:a16="http://schemas.microsoft.com/office/drawing/2014/main" id="{99B62708-EAD8-4EE5-8BB6-F47BDBC56292}"/>
            </a:ext>
          </a:extLst>
        </xdr:cNvPr>
        <xdr:cNvCxnSpPr/>
      </xdr:nvCxnSpPr>
      <xdr:spPr>
        <a:xfrm>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362" name="楕円 361">
          <a:extLst>
            <a:ext uri="{FF2B5EF4-FFF2-40B4-BE49-F238E27FC236}">
              <a16:creationId xmlns:a16="http://schemas.microsoft.com/office/drawing/2014/main" id="{D3C2F6C2-3E51-4380-A577-DC680B6D530D}"/>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363" name="直線コネクタ 362">
          <a:extLst>
            <a:ext uri="{FF2B5EF4-FFF2-40B4-BE49-F238E27FC236}">
              <a16:creationId xmlns:a16="http://schemas.microsoft.com/office/drawing/2014/main" id="{4DFD88C0-F314-42B1-992C-D2289463BA49}"/>
            </a:ext>
          </a:extLst>
        </xdr:cNvPr>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364" name="楕円 363">
          <a:extLst>
            <a:ext uri="{FF2B5EF4-FFF2-40B4-BE49-F238E27FC236}">
              <a16:creationId xmlns:a16="http://schemas.microsoft.com/office/drawing/2014/main" id="{732A096B-4F8F-432A-9B7C-3160696F180B}"/>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365" name="直線コネクタ 364">
          <a:extLst>
            <a:ext uri="{FF2B5EF4-FFF2-40B4-BE49-F238E27FC236}">
              <a16:creationId xmlns:a16="http://schemas.microsoft.com/office/drawing/2014/main" id="{0206A307-DA33-4365-80CB-3A04D2834A68}"/>
            </a:ext>
          </a:extLst>
        </xdr:cNvPr>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366" name="楕円 365">
          <a:extLst>
            <a:ext uri="{FF2B5EF4-FFF2-40B4-BE49-F238E27FC236}">
              <a16:creationId xmlns:a16="http://schemas.microsoft.com/office/drawing/2014/main" id="{4BF2AB89-6F5E-44ED-83D0-16BCDAE4B706}"/>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367" name="直線コネクタ 366">
          <a:extLst>
            <a:ext uri="{FF2B5EF4-FFF2-40B4-BE49-F238E27FC236}">
              <a16:creationId xmlns:a16="http://schemas.microsoft.com/office/drawing/2014/main" id="{9757CCCC-25A4-4AC4-91C3-84B48EFFBD3E}"/>
            </a:ext>
          </a:extLst>
        </xdr:cNvPr>
        <xdr:cNvCxnSpPr/>
      </xdr:nvCxnSpPr>
      <xdr:spPr>
        <a:xfrm>
          <a:off x="12814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368" name="n_1aveValue【保健センター・保健所】&#10;有形固定資産減価償却率">
          <a:extLst>
            <a:ext uri="{FF2B5EF4-FFF2-40B4-BE49-F238E27FC236}">
              <a16:creationId xmlns:a16="http://schemas.microsoft.com/office/drawing/2014/main" id="{969AFEDD-28EF-4AF6-A56E-DAF681B593AF}"/>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369" name="n_2aveValue【保健センター・保健所】&#10;有形固定資産減価償却率">
          <a:extLst>
            <a:ext uri="{FF2B5EF4-FFF2-40B4-BE49-F238E27FC236}">
              <a16:creationId xmlns:a16="http://schemas.microsoft.com/office/drawing/2014/main" id="{132139C6-1469-4805-B947-3FB0548D3DCF}"/>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370" name="n_3aveValue【保健センター・保健所】&#10;有形固定資産減価償却率">
          <a:extLst>
            <a:ext uri="{FF2B5EF4-FFF2-40B4-BE49-F238E27FC236}">
              <a16:creationId xmlns:a16="http://schemas.microsoft.com/office/drawing/2014/main" id="{2A52EB27-6F04-4339-85FE-8C5AA9DCB3AD}"/>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371" name="n_4aveValue【保健センター・保健所】&#10;有形固定資産減価償却率">
          <a:extLst>
            <a:ext uri="{FF2B5EF4-FFF2-40B4-BE49-F238E27FC236}">
              <a16:creationId xmlns:a16="http://schemas.microsoft.com/office/drawing/2014/main" id="{5CE5CDFB-B8F5-4A98-9533-2A52CB038561}"/>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372" name="n_1mainValue【保健センター・保健所】&#10;有形固定資産減価償却率">
          <a:extLst>
            <a:ext uri="{FF2B5EF4-FFF2-40B4-BE49-F238E27FC236}">
              <a16:creationId xmlns:a16="http://schemas.microsoft.com/office/drawing/2014/main" id="{E4F29210-C558-4650-83FE-F4DD93F39265}"/>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373" name="n_2mainValue【保健センター・保健所】&#10;有形固定資産減価償却率">
          <a:extLst>
            <a:ext uri="{FF2B5EF4-FFF2-40B4-BE49-F238E27FC236}">
              <a16:creationId xmlns:a16="http://schemas.microsoft.com/office/drawing/2014/main" id="{AFCB54B4-BF2E-4F03-8E59-57850608F9C1}"/>
            </a:ext>
          </a:extLst>
        </xdr:cNvPr>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374" name="n_3mainValue【保健センター・保健所】&#10;有形固定資産減価償却率">
          <a:extLst>
            <a:ext uri="{FF2B5EF4-FFF2-40B4-BE49-F238E27FC236}">
              <a16:creationId xmlns:a16="http://schemas.microsoft.com/office/drawing/2014/main" id="{800D8F4B-5871-443D-A9C6-FF16E251B831}"/>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375" name="n_4mainValue【保健センター・保健所】&#10;有形固定資産減価償却率">
          <a:extLst>
            <a:ext uri="{FF2B5EF4-FFF2-40B4-BE49-F238E27FC236}">
              <a16:creationId xmlns:a16="http://schemas.microsoft.com/office/drawing/2014/main" id="{091C08A6-47E1-4836-8A6F-9DD6B7AD76A0}"/>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a:extLst>
            <a:ext uri="{FF2B5EF4-FFF2-40B4-BE49-F238E27FC236}">
              <a16:creationId xmlns:a16="http://schemas.microsoft.com/office/drawing/2014/main" id="{FBB75A9C-13DE-491B-AF67-383B77C727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a:extLst>
            <a:ext uri="{FF2B5EF4-FFF2-40B4-BE49-F238E27FC236}">
              <a16:creationId xmlns:a16="http://schemas.microsoft.com/office/drawing/2014/main" id="{7E0B45B7-8B84-4345-AE3C-668D1022AD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a:extLst>
            <a:ext uri="{FF2B5EF4-FFF2-40B4-BE49-F238E27FC236}">
              <a16:creationId xmlns:a16="http://schemas.microsoft.com/office/drawing/2014/main" id="{29E24690-2A5A-4127-BEE3-7187A36124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a:extLst>
            <a:ext uri="{FF2B5EF4-FFF2-40B4-BE49-F238E27FC236}">
              <a16:creationId xmlns:a16="http://schemas.microsoft.com/office/drawing/2014/main" id="{E4D0D53A-17F4-48DB-9DB1-6D3CA0A2F8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a:extLst>
            <a:ext uri="{FF2B5EF4-FFF2-40B4-BE49-F238E27FC236}">
              <a16:creationId xmlns:a16="http://schemas.microsoft.com/office/drawing/2014/main" id="{47CFF0D2-1858-45EA-90A7-B904662713F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a:extLst>
            <a:ext uri="{FF2B5EF4-FFF2-40B4-BE49-F238E27FC236}">
              <a16:creationId xmlns:a16="http://schemas.microsoft.com/office/drawing/2014/main" id="{7D3067F1-DF91-4209-B674-937B2C1E3B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a:extLst>
            <a:ext uri="{FF2B5EF4-FFF2-40B4-BE49-F238E27FC236}">
              <a16:creationId xmlns:a16="http://schemas.microsoft.com/office/drawing/2014/main" id="{C1B092B2-6EFF-487B-BF5D-F78EA8F097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a:extLst>
            <a:ext uri="{FF2B5EF4-FFF2-40B4-BE49-F238E27FC236}">
              <a16:creationId xmlns:a16="http://schemas.microsoft.com/office/drawing/2014/main" id="{40F2045D-C32D-4033-9747-EFA4BD13B83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a:extLst>
            <a:ext uri="{FF2B5EF4-FFF2-40B4-BE49-F238E27FC236}">
              <a16:creationId xmlns:a16="http://schemas.microsoft.com/office/drawing/2014/main" id="{E478FEE5-BC95-41A5-8380-F4BF0ED5624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a:extLst>
            <a:ext uri="{FF2B5EF4-FFF2-40B4-BE49-F238E27FC236}">
              <a16:creationId xmlns:a16="http://schemas.microsoft.com/office/drawing/2014/main" id="{1DC9C00B-F745-49FD-A56E-3F59E43B09F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6" name="直線コネクタ 385">
          <a:extLst>
            <a:ext uri="{FF2B5EF4-FFF2-40B4-BE49-F238E27FC236}">
              <a16:creationId xmlns:a16="http://schemas.microsoft.com/office/drawing/2014/main" id="{B7A9A39E-AC91-4122-BF5C-D3407046184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7" name="テキスト ボックス 386">
          <a:extLst>
            <a:ext uri="{FF2B5EF4-FFF2-40B4-BE49-F238E27FC236}">
              <a16:creationId xmlns:a16="http://schemas.microsoft.com/office/drawing/2014/main" id="{E11C9EAE-6DBA-4892-86D3-19145CFFCC5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a:extLst>
            <a:ext uri="{FF2B5EF4-FFF2-40B4-BE49-F238E27FC236}">
              <a16:creationId xmlns:a16="http://schemas.microsoft.com/office/drawing/2014/main" id="{7D44A502-DF18-4545-86DB-69264824D54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a:extLst>
            <a:ext uri="{FF2B5EF4-FFF2-40B4-BE49-F238E27FC236}">
              <a16:creationId xmlns:a16="http://schemas.microsoft.com/office/drawing/2014/main" id="{42F107DE-CFFF-4900-86E1-5D469C598B8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90" name="直線コネクタ 389">
          <a:extLst>
            <a:ext uri="{FF2B5EF4-FFF2-40B4-BE49-F238E27FC236}">
              <a16:creationId xmlns:a16="http://schemas.microsoft.com/office/drawing/2014/main" id="{0EFACE6A-46FF-4EA8-9782-785BA673D51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91" name="テキスト ボックス 390">
          <a:extLst>
            <a:ext uri="{FF2B5EF4-FFF2-40B4-BE49-F238E27FC236}">
              <a16:creationId xmlns:a16="http://schemas.microsoft.com/office/drawing/2014/main" id="{9721E2DF-923A-48D5-8B03-1A34A1FD636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a:extLst>
            <a:ext uri="{FF2B5EF4-FFF2-40B4-BE49-F238E27FC236}">
              <a16:creationId xmlns:a16="http://schemas.microsoft.com/office/drawing/2014/main" id="{D295B883-21E1-495D-9AE5-74D520BC52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61415336-79EA-4740-8B27-BC94E577CAF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a:extLst>
            <a:ext uri="{FF2B5EF4-FFF2-40B4-BE49-F238E27FC236}">
              <a16:creationId xmlns:a16="http://schemas.microsoft.com/office/drawing/2014/main" id="{F369402C-7106-40F4-8957-3823F63791D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95" name="直線コネクタ 394">
          <a:extLst>
            <a:ext uri="{FF2B5EF4-FFF2-40B4-BE49-F238E27FC236}">
              <a16:creationId xmlns:a16="http://schemas.microsoft.com/office/drawing/2014/main" id="{A10D7F42-E9BF-4A6F-89FC-CE242B70F525}"/>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96" name="【保健センター・保健所】&#10;一人当たり面積最小値テキスト">
          <a:extLst>
            <a:ext uri="{FF2B5EF4-FFF2-40B4-BE49-F238E27FC236}">
              <a16:creationId xmlns:a16="http://schemas.microsoft.com/office/drawing/2014/main" id="{633DA79E-D42D-402B-8F46-9D112F6FEE2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97" name="直線コネクタ 396">
          <a:extLst>
            <a:ext uri="{FF2B5EF4-FFF2-40B4-BE49-F238E27FC236}">
              <a16:creationId xmlns:a16="http://schemas.microsoft.com/office/drawing/2014/main" id="{05B650A6-2EF3-4B78-B4BA-FCA4BC76C204}"/>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98" name="【保健センター・保健所】&#10;一人当たり面積最大値テキスト">
          <a:extLst>
            <a:ext uri="{FF2B5EF4-FFF2-40B4-BE49-F238E27FC236}">
              <a16:creationId xmlns:a16="http://schemas.microsoft.com/office/drawing/2014/main" id="{544EDDA7-E17E-4856-8868-4897A2B08566}"/>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9" name="直線コネクタ 398">
          <a:extLst>
            <a:ext uri="{FF2B5EF4-FFF2-40B4-BE49-F238E27FC236}">
              <a16:creationId xmlns:a16="http://schemas.microsoft.com/office/drawing/2014/main" id="{CC01F138-C29E-4A1D-9380-BA71ADAA8AC2}"/>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400" name="【保健センター・保健所】&#10;一人当たり面積平均値テキスト">
          <a:extLst>
            <a:ext uri="{FF2B5EF4-FFF2-40B4-BE49-F238E27FC236}">
              <a16:creationId xmlns:a16="http://schemas.microsoft.com/office/drawing/2014/main" id="{B23DAC69-6111-405C-BCFA-C316C22D2395}"/>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01" name="フローチャート: 判断 400">
          <a:extLst>
            <a:ext uri="{FF2B5EF4-FFF2-40B4-BE49-F238E27FC236}">
              <a16:creationId xmlns:a16="http://schemas.microsoft.com/office/drawing/2014/main" id="{75443714-84AB-450C-B89C-29DE517F745C}"/>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02" name="フローチャート: 判断 401">
          <a:extLst>
            <a:ext uri="{FF2B5EF4-FFF2-40B4-BE49-F238E27FC236}">
              <a16:creationId xmlns:a16="http://schemas.microsoft.com/office/drawing/2014/main" id="{AE731534-31B0-4874-91B6-28E8A49E7CF9}"/>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03" name="フローチャート: 判断 402">
          <a:extLst>
            <a:ext uri="{FF2B5EF4-FFF2-40B4-BE49-F238E27FC236}">
              <a16:creationId xmlns:a16="http://schemas.microsoft.com/office/drawing/2014/main" id="{B9EEF889-0C82-4F91-A6F7-9045F2C874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04" name="フローチャート: 判断 403">
          <a:extLst>
            <a:ext uri="{FF2B5EF4-FFF2-40B4-BE49-F238E27FC236}">
              <a16:creationId xmlns:a16="http://schemas.microsoft.com/office/drawing/2014/main" id="{4B8772F5-68C2-4F64-BB22-8751AC5C5DBC}"/>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405" name="フローチャート: 判断 404">
          <a:extLst>
            <a:ext uri="{FF2B5EF4-FFF2-40B4-BE49-F238E27FC236}">
              <a16:creationId xmlns:a16="http://schemas.microsoft.com/office/drawing/2014/main" id="{CBC144CB-B2BB-4D64-934A-7E891D45F59E}"/>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7163030-3612-4DDB-A18B-4B1E8B1E94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275A0B35-D9A6-4C43-B319-1105081753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74227B3B-1894-4433-9E67-EF58F2F44E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413A4849-89D1-475D-AA7F-1EB3B0B4A0C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3A37F462-F895-477C-AE21-27E316D7E9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114364</xdr:rowOff>
    </xdr:from>
    <xdr:to>
      <xdr:col>116</xdr:col>
      <xdr:colOff>114300</xdr:colOff>
      <xdr:row>59</xdr:row>
      <xdr:rowOff>44514</xdr:rowOff>
    </xdr:to>
    <xdr:sp macro="" textlink="">
      <xdr:nvSpPr>
        <xdr:cNvPr id="411" name="楕円 410">
          <a:extLst>
            <a:ext uri="{FF2B5EF4-FFF2-40B4-BE49-F238E27FC236}">
              <a16:creationId xmlns:a16="http://schemas.microsoft.com/office/drawing/2014/main" id="{F26D49B2-5C3E-4DBF-9167-90D02A3DCB06}"/>
            </a:ext>
          </a:extLst>
        </xdr:cNvPr>
        <xdr:cNvSpPr/>
      </xdr:nvSpPr>
      <xdr:spPr>
        <a:xfrm>
          <a:off x="22110700" y="100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137241</xdr:rowOff>
    </xdr:from>
    <xdr:ext cx="469744" cy="259045"/>
    <xdr:sp macro="" textlink="">
      <xdr:nvSpPr>
        <xdr:cNvPr id="412" name="【保健センター・保健所】&#10;一人当たり面積該当値テキスト">
          <a:extLst>
            <a:ext uri="{FF2B5EF4-FFF2-40B4-BE49-F238E27FC236}">
              <a16:creationId xmlns:a16="http://schemas.microsoft.com/office/drawing/2014/main" id="{29CDC24A-BFEE-4A5A-9D16-D997084638D5}"/>
            </a:ext>
          </a:extLst>
        </xdr:cNvPr>
        <xdr:cNvSpPr txBox="1"/>
      </xdr:nvSpPr>
      <xdr:spPr>
        <a:xfrm>
          <a:off x="22199600" y="990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141795</xdr:rowOff>
    </xdr:from>
    <xdr:to>
      <xdr:col>112</xdr:col>
      <xdr:colOff>38100</xdr:colOff>
      <xdr:row>59</xdr:row>
      <xdr:rowOff>71945</xdr:rowOff>
    </xdr:to>
    <xdr:sp macro="" textlink="">
      <xdr:nvSpPr>
        <xdr:cNvPr id="413" name="楕円 412">
          <a:extLst>
            <a:ext uri="{FF2B5EF4-FFF2-40B4-BE49-F238E27FC236}">
              <a16:creationId xmlns:a16="http://schemas.microsoft.com/office/drawing/2014/main" id="{9309CF25-72FB-4890-B2AB-4FB7AB4FAD3D}"/>
            </a:ext>
          </a:extLst>
        </xdr:cNvPr>
        <xdr:cNvSpPr/>
      </xdr:nvSpPr>
      <xdr:spPr>
        <a:xfrm>
          <a:off x="21272500" y="100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165164</xdr:rowOff>
    </xdr:from>
    <xdr:to>
      <xdr:col>116</xdr:col>
      <xdr:colOff>63500</xdr:colOff>
      <xdr:row>59</xdr:row>
      <xdr:rowOff>21145</xdr:rowOff>
    </xdr:to>
    <xdr:cxnSp macro="">
      <xdr:nvCxnSpPr>
        <xdr:cNvPr id="414" name="直線コネクタ 413">
          <a:extLst>
            <a:ext uri="{FF2B5EF4-FFF2-40B4-BE49-F238E27FC236}">
              <a16:creationId xmlns:a16="http://schemas.microsoft.com/office/drawing/2014/main" id="{B2692EC8-8E90-4ED8-96E5-FCBC463EB6D1}"/>
            </a:ext>
          </a:extLst>
        </xdr:cNvPr>
        <xdr:cNvCxnSpPr/>
      </xdr:nvCxnSpPr>
      <xdr:spPr>
        <a:xfrm flipV="1">
          <a:off x="21323300" y="10109264"/>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158369</xdr:rowOff>
    </xdr:from>
    <xdr:to>
      <xdr:col>107</xdr:col>
      <xdr:colOff>101600</xdr:colOff>
      <xdr:row>59</xdr:row>
      <xdr:rowOff>88519</xdr:rowOff>
    </xdr:to>
    <xdr:sp macro="" textlink="">
      <xdr:nvSpPr>
        <xdr:cNvPr id="415" name="楕円 414">
          <a:extLst>
            <a:ext uri="{FF2B5EF4-FFF2-40B4-BE49-F238E27FC236}">
              <a16:creationId xmlns:a16="http://schemas.microsoft.com/office/drawing/2014/main" id="{9B2CD764-DA33-4692-93AF-16751FDBCE44}"/>
            </a:ext>
          </a:extLst>
        </xdr:cNvPr>
        <xdr:cNvSpPr/>
      </xdr:nvSpPr>
      <xdr:spPr>
        <a:xfrm>
          <a:off x="20383500" y="101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21145</xdr:rowOff>
    </xdr:from>
    <xdr:to>
      <xdr:col>111</xdr:col>
      <xdr:colOff>177800</xdr:colOff>
      <xdr:row>59</xdr:row>
      <xdr:rowOff>37719</xdr:rowOff>
    </xdr:to>
    <xdr:cxnSp macro="">
      <xdr:nvCxnSpPr>
        <xdr:cNvPr id="416" name="直線コネクタ 415">
          <a:extLst>
            <a:ext uri="{FF2B5EF4-FFF2-40B4-BE49-F238E27FC236}">
              <a16:creationId xmlns:a16="http://schemas.microsoft.com/office/drawing/2014/main" id="{B370C056-768B-4002-B5A8-ECBCBEA6F275}"/>
            </a:ext>
          </a:extLst>
        </xdr:cNvPr>
        <xdr:cNvCxnSpPr/>
      </xdr:nvCxnSpPr>
      <xdr:spPr>
        <a:xfrm flipV="1">
          <a:off x="20434300" y="10136695"/>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164084</xdr:rowOff>
    </xdr:from>
    <xdr:to>
      <xdr:col>102</xdr:col>
      <xdr:colOff>165100</xdr:colOff>
      <xdr:row>59</xdr:row>
      <xdr:rowOff>94234</xdr:rowOff>
    </xdr:to>
    <xdr:sp macro="" textlink="">
      <xdr:nvSpPr>
        <xdr:cNvPr id="417" name="楕円 416">
          <a:extLst>
            <a:ext uri="{FF2B5EF4-FFF2-40B4-BE49-F238E27FC236}">
              <a16:creationId xmlns:a16="http://schemas.microsoft.com/office/drawing/2014/main" id="{5BFCCE49-4591-41E0-BC73-D331C17F0838}"/>
            </a:ext>
          </a:extLst>
        </xdr:cNvPr>
        <xdr:cNvSpPr/>
      </xdr:nvSpPr>
      <xdr:spPr>
        <a:xfrm>
          <a:off x="19494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37719</xdr:rowOff>
    </xdr:from>
    <xdr:to>
      <xdr:col>107</xdr:col>
      <xdr:colOff>50800</xdr:colOff>
      <xdr:row>59</xdr:row>
      <xdr:rowOff>43434</xdr:rowOff>
    </xdr:to>
    <xdr:cxnSp macro="">
      <xdr:nvCxnSpPr>
        <xdr:cNvPr id="418" name="直線コネクタ 417">
          <a:extLst>
            <a:ext uri="{FF2B5EF4-FFF2-40B4-BE49-F238E27FC236}">
              <a16:creationId xmlns:a16="http://schemas.microsoft.com/office/drawing/2014/main" id="{9CE9CCBE-BD97-4F35-91D5-E3CE317F7742}"/>
            </a:ext>
          </a:extLst>
        </xdr:cNvPr>
        <xdr:cNvCxnSpPr/>
      </xdr:nvCxnSpPr>
      <xdr:spPr>
        <a:xfrm flipV="1">
          <a:off x="19545300" y="101532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15494</xdr:rowOff>
    </xdr:from>
    <xdr:to>
      <xdr:col>98</xdr:col>
      <xdr:colOff>38100</xdr:colOff>
      <xdr:row>59</xdr:row>
      <xdr:rowOff>117094</xdr:rowOff>
    </xdr:to>
    <xdr:sp macro="" textlink="">
      <xdr:nvSpPr>
        <xdr:cNvPr id="419" name="楕円 418">
          <a:extLst>
            <a:ext uri="{FF2B5EF4-FFF2-40B4-BE49-F238E27FC236}">
              <a16:creationId xmlns:a16="http://schemas.microsoft.com/office/drawing/2014/main" id="{92B35445-6367-4C3D-81C1-3DCBD75F6DD3}"/>
            </a:ext>
          </a:extLst>
        </xdr:cNvPr>
        <xdr:cNvSpPr/>
      </xdr:nvSpPr>
      <xdr:spPr>
        <a:xfrm>
          <a:off x="18605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43434</xdr:rowOff>
    </xdr:from>
    <xdr:to>
      <xdr:col>102</xdr:col>
      <xdr:colOff>114300</xdr:colOff>
      <xdr:row>59</xdr:row>
      <xdr:rowOff>66294</xdr:rowOff>
    </xdr:to>
    <xdr:cxnSp macro="">
      <xdr:nvCxnSpPr>
        <xdr:cNvPr id="420" name="直線コネクタ 419">
          <a:extLst>
            <a:ext uri="{FF2B5EF4-FFF2-40B4-BE49-F238E27FC236}">
              <a16:creationId xmlns:a16="http://schemas.microsoft.com/office/drawing/2014/main" id="{479689C2-CA05-4BEB-AAC5-C55743A3B9B9}"/>
            </a:ext>
          </a:extLst>
        </xdr:cNvPr>
        <xdr:cNvCxnSpPr/>
      </xdr:nvCxnSpPr>
      <xdr:spPr>
        <a:xfrm flipV="1">
          <a:off x="18656300" y="101589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421" name="n_1aveValue【保健センター・保健所】&#10;一人当たり面積">
          <a:extLst>
            <a:ext uri="{FF2B5EF4-FFF2-40B4-BE49-F238E27FC236}">
              <a16:creationId xmlns:a16="http://schemas.microsoft.com/office/drawing/2014/main" id="{AF6E0406-01F0-47E7-9C8C-D70A79A69D6C}"/>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422" name="n_2aveValue【保健センター・保健所】&#10;一人当たり面積">
          <a:extLst>
            <a:ext uri="{FF2B5EF4-FFF2-40B4-BE49-F238E27FC236}">
              <a16:creationId xmlns:a16="http://schemas.microsoft.com/office/drawing/2014/main" id="{864CC40D-DA48-48BB-B361-8CBC3058DB51}"/>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423" name="n_3aveValue【保健センター・保健所】&#10;一人当たり面積">
          <a:extLst>
            <a:ext uri="{FF2B5EF4-FFF2-40B4-BE49-F238E27FC236}">
              <a16:creationId xmlns:a16="http://schemas.microsoft.com/office/drawing/2014/main" id="{88EA855F-7A0D-4686-830F-C933C9CC37F2}"/>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424" name="n_4aveValue【保健センター・保健所】&#10;一人当たり面積">
          <a:extLst>
            <a:ext uri="{FF2B5EF4-FFF2-40B4-BE49-F238E27FC236}">
              <a16:creationId xmlns:a16="http://schemas.microsoft.com/office/drawing/2014/main" id="{9E21C32E-72B7-481D-9F98-9EE720225E17}"/>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88472</xdr:rowOff>
    </xdr:from>
    <xdr:ext cx="469744" cy="259045"/>
    <xdr:sp macro="" textlink="">
      <xdr:nvSpPr>
        <xdr:cNvPr id="425" name="n_1mainValue【保健センター・保健所】&#10;一人当たり面積">
          <a:extLst>
            <a:ext uri="{FF2B5EF4-FFF2-40B4-BE49-F238E27FC236}">
              <a16:creationId xmlns:a16="http://schemas.microsoft.com/office/drawing/2014/main" id="{BBABDC5E-AF81-44EB-9342-E4317C09CE7D}"/>
            </a:ext>
          </a:extLst>
        </xdr:cNvPr>
        <xdr:cNvSpPr txBox="1"/>
      </xdr:nvSpPr>
      <xdr:spPr>
        <a:xfrm>
          <a:off x="21075727" y="98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105046</xdr:rowOff>
    </xdr:from>
    <xdr:ext cx="469744" cy="259045"/>
    <xdr:sp macro="" textlink="">
      <xdr:nvSpPr>
        <xdr:cNvPr id="426" name="n_2mainValue【保健センター・保健所】&#10;一人当たり面積">
          <a:extLst>
            <a:ext uri="{FF2B5EF4-FFF2-40B4-BE49-F238E27FC236}">
              <a16:creationId xmlns:a16="http://schemas.microsoft.com/office/drawing/2014/main" id="{C5254F11-22DF-4671-A8DD-41F338888393}"/>
            </a:ext>
          </a:extLst>
        </xdr:cNvPr>
        <xdr:cNvSpPr txBox="1"/>
      </xdr:nvSpPr>
      <xdr:spPr>
        <a:xfrm>
          <a:off x="20199427" y="98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110761</xdr:rowOff>
    </xdr:from>
    <xdr:ext cx="469744" cy="259045"/>
    <xdr:sp macro="" textlink="">
      <xdr:nvSpPr>
        <xdr:cNvPr id="427" name="n_3mainValue【保健センター・保健所】&#10;一人当たり面積">
          <a:extLst>
            <a:ext uri="{FF2B5EF4-FFF2-40B4-BE49-F238E27FC236}">
              <a16:creationId xmlns:a16="http://schemas.microsoft.com/office/drawing/2014/main" id="{11DB9391-29BD-49FC-9638-D1E42B8D8DC2}"/>
            </a:ext>
          </a:extLst>
        </xdr:cNvPr>
        <xdr:cNvSpPr txBox="1"/>
      </xdr:nvSpPr>
      <xdr:spPr>
        <a:xfrm>
          <a:off x="193104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133621</xdr:rowOff>
    </xdr:from>
    <xdr:ext cx="469744" cy="259045"/>
    <xdr:sp macro="" textlink="">
      <xdr:nvSpPr>
        <xdr:cNvPr id="428" name="n_4mainValue【保健センター・保健所】&#10;一人当たり面積">
          <a:extLst>
            <a:ext uri="{FF2B5EF4-FFF2-40B4-BE49-F238E27FC236}">
              <a16:creationId xmlns:a16="http://schemas.microsoft.com/office/drawing/2014/main" id="{921FD2D0-0A72-4DFF-9311-2F80D05E45E5}"/>
            </a:ext>
          </a:extLst>
        </xdr:cNvPr>
        <xdr:cNvSpPr txBox="1"/>
      </xdr:nvSpPr>
      <xdr:spPr>
        <a:xfrm>
          <a:off x="184214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A19B170E-43C4-4915-BEDB-73FB62BB54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3286B2CD-0540-4A60-9315-9AB086BBB16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CA096293-370D-46FD-814C-501189B6C5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603125EE-E75C-421F-911A-E3BF9D24F29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62B2699A-4855-4209-B04A-14C4B047B9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770F4669-E734-4494-8121-76BF9548F2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A7874070-8636-49C2-80A4-B99A8E3001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8AA02FCE-55BE-4DF6-A5C2-6AF9B198AE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a:extLst>
            <a:ext uri="{FF2B5EF4-FFF2-40B4-BE49-F238E27FC236}">
              <a16:creationId xmlns:a16="http://schemas.microsoft.com/office/drawing/2014/main" id="{2038F039-E5F6-49A4-8791-D0702FDB0D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a:extLst>
            <a:ext uri="{FF2B5EF4-FFF2-40B4-BE49-F238E27FC236}">
              <a16:creationId xmlns:a16="http://schemas.microsoft.com/office/drawing/2014/main" id="{E1F1835F-3BAD-495B-B542-6FC99E78A4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9" name="テキスト ボックス 438">
          <a:extLst>
            <a:ext uri="{FF2B5EF4-FFF2-40B4-BE49-F238E27FC236}">
              <a16:creationId xmlns:a16="http://schemas.microsoft.com/office/drawing/2014/main" id="{4EFAAD26-9B90-4174-8F15-012AE06A215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0" name="直線コネクタ 439">
          <a:extLst>
            <a:ext uri="{FF2B5EF4-FFF2-40B4-BE49-F238E27FC236}">
              <a16:creationId xmlns:a16="http://schemas.microsoft.com/office/drawing/2014/main" id="{9919CE1A-8916-4C02-9BD1-80BF4497AB0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1" name="テキスト ボックス 440">
          <a:extLst>
            <a:ext uri="{FF2B5EF4-FFF2-40B4-BE49-F238E27FC236}">
              <a16:creationId xmlns:a16="http://schemas.microsoft.com/office/drawing/2014/main" id="{AA317AE9-41FE-4D6D-A164-EC73247ECE8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2" name="直線コネクタ 441">
          <a:extLst>
            <a:ext uri="{FF2B5EF4-FFF2-40B4-BE49-F238E27FC236}">
              <a16:creationId xmlns:a16="http://schemas.microsoft.com/office/drawing/2014/main" id="{B1A08A58-849B-4E0E-8E47-B20B6EC000C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3" name="テキスト ボックス 442">
          <a:extLst>
            <a:ext uri="{FF2B5EF4-FFF2-40B4-BE49-F238E27FC236}">
              <a16:creationId xmlns:a16="http://schemas.microsoft.com/office/drawing/2014/main" id="{303B94A8-BF20-42EF-BAEC-7016BC51007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4" name="直線コネクタ 443">
          <a:extLst>
            <a:ext uri="{FF2B5EF4-FFF2-40B4-BE49-F238E27FC236}">
              <a16:creationId xmlns:a16="http://schemas.microsoft.com/office/drawing/2014/main" id="{A34C68C9-7A18-415D-B225-D504F9A738D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5" name="テキスト ボックス 444">
          <a:extLst>
            <a:ext uri="{FF2B5EF4-FFF2-40B4-BE49-F238E27FC236}">
              <a16:creationId xmlns:a16="http://schemas.microsoft.com/office/drawing/2014/main" id="{EAC7AEA1-EAD8-4BD8-9866-7CAE238C44C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6" name="直線コネクタ 445">
          <a:extLst>
            <a:ext uri="{FF2B5EF4-FFF2-40B4-BE49-F238E27FC236}">
              <a16:creationId xmlns:a16="http://schemas.microsoft.com/office/drawing/2014/main" id="{B1B33F73-682D-4FAE-9E9B-BDFF2B46A96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7" name="テキスト ボックス 446">
          <a:extLst>
            <a:ext uri="{FF2B5EF4-FFF2-40B4-BE49-F238E27FC236}">
              <a16:creationId xmlns:a16="http://schemas.microsoft.com/office/drawing/2014/main" id="{E29DBAE4-036D-4EE6-A796-1E5F8F4120C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8" name="直線コネクタ 447">
          <a:extLst>
            <a:ext uri="{FF2B5EF4-FFF2-40B4-BE49-F238E27FC236}">
              <a16:creationId xmlns:a16="http://schemas.microsoft.com/office/drawing/2014/main" id="{B25B215B-D23B-4E2C-8811-01E765A0E20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9" name="テキスト ボックス 448">
          <a:extLst>
            <a:ext uri="{FF2B5EF4-FFF2-40B4-BE49-F238E27FC236}">
              <a16:creationId xmlns:a16="http://schemas.microsoft.com/office/drawing/2014/main" id="{182D1CFA-11DA-4C66-AA80-BF2346658BC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B0792333-CAB6-4176-81D3-0E4E73B8DBE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a:extLst>
            <a:ext uri="{FF2B5EF4-FFF2-40B4-BE49-F238E27FC236}">
              <a16:creationId xmlns:a16="http://schemas.microsoft.com/office/drawing/2014/main" id="{C682273B-2D45-4408-813A-9E851EED8E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2" name="直線コネクタ 451">
          <a:extLst>
            <a:ext uri="{FF2B5EF4-FFF2-40B4-BE49-F238E27FC236}">
              <a16:creationId xmlns:a16="http://schemas.microsoft.com/office/drawing/2014/main" id="{446CF5F4-EC63-480F-B6B7-A63234BBD91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3" name="【消防施設】&#10;有形固定資産減価償却率最小値テキスト">
          <a:extLst>
            <a:ext uri="{FF2B5EF4-FFF2-40B4-BE49-F238E27FC236}">
              <a16:creationId xmlns:a16="http://schemas.microsoft.com/office/drawing/2014/main" id="{D6E5F573-B5A6-4823-964B-41CA6416832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4" name="直線コネクタ 453">
          <a:extLst>
            <a:ext uri="{FF2B5EF4-FFF2-40B4-BE49-F238E27FC236}">
              <a16:creationId xmlns:a16="http://schemas.microsoft.com/office/drawing/2014/main" id="{C33D73F0-3516-4350-8AA0-2746C44EB78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5" name="【消防施設】&#10;有形固定資産減価償却率最大値テキスト">
          <a:extLst>
            <a:ext uri="{FF2B5EF4-FFF2-40B4-BE49-F238E27FC236}">
              <a16:creationId xmlns:a16="http://schemas.microsoft.com/office/drawing/2014/main" id="{12DAD758-C1C5-4C30-B934-F07AC6A70F9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6" name="直線コネクタ 455">
          <a:extLst>
            <a:ext uri="{FF2B5EF4-FFF2-40B4-BE49-F238E27FC236}">
              <a16:creationId xmlns:a16="http://schemas.microsoft.com/office/drawing/2014/main" id="{A73B3AF4-47D4-405E-8C6D-4AE20A5A470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57" name="【消防施設】&#10;有形固定資産減価償却率平均値テキスト">
          <a:extLst>
            <a:ext uri="{FF2B5EF4-FFF2-40B4-BE49-F238E27FC236}">
              <a16:creationId xmlns:a16="http://schemas.microsoft.com/office/drawing/2014/main" id="{890964B4-02ED-41BE-9629-04A77619CD87}"/>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8" name="フローチャート: 判断 457">
          <a:extLst>
            <a:ext uri="{FF2B5EF4-FFF2-40B4-BE49-F238E27FC236}">
              <a16:creationId xmlns:a16="http://schemas.microsoft.com/office/drawing/2014/main" id="{EDE51B4D-C81E-4083-B369-004B74D8E547}"/>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9" name="フローチャート: 判断 458">
          <a:extLst>
            <a:ext uri="{FF2B5EF4-FFF2-40B4-BE49-F238E27FC236}">
              <a16:creationId xmlns:a16="http://schemas.microsoft.com/office/drawing/2014/main" id="{510E9B9F-1091-44DC-AEE3-9ED3988BE66C}"/>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60" name="フローチャート: 判断 459">
          <a:extLst>
            <a:ext uri="{FF2B5EF4-FFF2-40B4-BE49-F238E27FC236}">
              <a16:creationId xmlns:a16="http://schemas.microsoft.com/office/drawing/2014/main" id="{11BB1EA8-D4DC-4FC9-9656-F8259082A142}"/>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61" name="フローチャート: 判断 460">
          <a:extLst>
            <a:ext uri="{FF2B5EF4-FFF2-40B4-BE49-F238E27FC236}">
              <a16:creationId xmlns:a16="http://schemas.microsoft.com/office/drawing/2014/main" id="{0BD113A4-9CA4-4021-A647-F14C8A774BEC}"/>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62" name="フローチャート: 判断 461">
          <a:extLst>
            <a:ext uri="{FF2B5EF4-FFF2-40B4-BE49-F238E27FC236}">
              <a16:creationId xmlns:a16="http://schemas.microsoft.com/office/drawing/2014/main" id="{88C531C1-8A3A-4C7C-BA19-98D300D6DCDF}"/>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DB238C41-6A3D-43F3-91DA-FF11B05E7B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CB1787E3-3945-48C4-B284-A188E0D0A30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CF5BDC3A-C98C-4DD8-921E-24A1C2BE0B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F0621877-FBA7-4BED-9B45-69957E329E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20065E1C-7D0D-45E4-A85C-C603A29CDDA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116839</xdr:rowOff>
    </xdr:from>
    <xdr:to>
      <xdr:col>85</xdr:col>
      <xdr:colOff>177800</xdr:colOff>
      <xdr:row>83</xdr:row>
      <xdr:rowOff>46989</xdr:rowOff>
    </xdr:to>
    <xdr:sp macro="" textlink="">
      <xdr:nvSpPr>
        <xdr:cNvPr id="468" name="楕円 467">
          <a:extLst>
            <a:ext uri="{FF2B5EF4-FFF2-40B4-BE49-F238E27FC236}">
              <a16:creationId xmlns:a16="http://schemas.microsoft.com/office/drawing/2014/main" id="{B487E27F-084D-4BAC-A0C4-FB9DC1FF12B7}"/>
            </a:ext>
          </a:extLst>
        </xdr:cNvPr>
        <xdr:cNvSpPr/>
      </xdr:nvSpPr>
      <xdr:spPr>
        <a:xfrm>
          <a:off x="16268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95266</xdr:rowOff>
    </xdr:from>
    <xdr:ext cx="405111" cy="259045"/>
    <xdr:sp macro="" textlink="">
      <xdr:nvSpPr>
        <xdr:cNvPr id="469" name="【消防施設】&#10;有形固定資産減価償却率該当値テキスト">
          <a:extLst>
            <a:ext uri="{FF2B5EF4-FFF2-40B4-BE49-F238E27FC236}">
              <a16:creationId xmlns:a16="http://schemas.microsoft.com/office/drawing/2014/main" id="{FD687024-3713-4EDE-8D88-9993E90AA347}"/>
            </a:ext>
          </a:extLst>
        </xdr:cNvPr>
        <xdr:cNvSpPr txBox="1"/>
      </xdr:nvSpPr>
      <xdr:spPr>
        <a:xfrm>
          <a:off x="16357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137161</xdr:rowOff>
    </xdr:from>
    <xdr:to>
      <xdr:col>81</xdr:col>
      <xdr:colOff>101600</xdr:colOff>
      <xdr:row>83</xdr:row>
      <xdr:rowOff>67311</xdr:rowOff>
    </xdr:to>
    <xdr:sp macro="" textlink="">
      <xdr:nvSpPr>
        <xdr:cNvPr id="470" name="楕円 469">
          <a:extLst>
            <a:ext uri="{FF2B5EF4-FFF2-40B4-BE49-F238E27FC236}">
              <a16:creationId xmlns:a16="http://schemas.microsoft.com/office/drawing/2014/main" id="{453EBE08-258F-4EDA-9A2E-FF1A5FC9163D}"/>
            </a:ext>
          </a:extLst>
        </xdr:cNvPr>
        <xdr:cNvSpPr/>
      </xdr:nvSpPr>
      <xdr:spPr>
        <a:xfrm>
          <a:off x="15430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16511</xdr:rowOff>
    </xdr:to>
    <xdr:cxnSp macro="">
      <xdr:nvCxnSpPr>
        <xdr:cNvPr id="471" name="直線コネクタ 470">
          <a:extLst>
            <a:ext uri="{FF2B5EF4-FFF2-40B4-BE49-F238E27FC236}">
              <a16:creationId xmlns:a16="http://schemas.microsoft.com/office/drawing/2014/main" id="{C3FBB7E8-0B12-4B66-9280-191C8679AB6B}"/>
            </a:ext>
          </a:extLst>
        </xdr:cNvPr>
        <xdr:cNvCxnSpPr/>
      </xdr:nvCxnSpPr>
      <xdr:spPr>
        <a:xfrm flipV="1">
          <a:off x="15481300" y="1422653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111761</xdr:rowOff>
    </xdr:from>
    <xdr:to>
      <xdr:col>76</xdr:col>
      <xdr:colOff>165100</xdr:colOff>
      <xdr:row>83</xdr:row>
      <xdr:rowOff>41911</xdr:rowOff>
    </xdr:to>
    <xdr:sp macro="" textlink="">
      <xdr:nvSpPr>
        <xdr:cNvPr id="472" name="楕円 471">
          <a:extLst>
            <a:ext uri="{FF2B5EF4-FFF2-40B4-BE49-F238E27FC236}">
              <a16:creationId xmlns:a16="http://schemas.microsoft.com/office/drawing/2014/main" id="{2581E95F-1E94-4130-8669-FF4AFBADCBFD}"/>
            </a:ext>
          </a:extLst>
        </xdr:cNvPr>
        <xdr:cNvSpPr/>
      </xdr:nvSpPr>
      <xdr:spPr>
        <a:xfrm>
          <a:off x="14541500" y="141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162561</xdr:rowOff>
    </xdr:from>
    <xdr:to>
      <xdr:col>81</xdr:col>
      <xdr:colOff>50800</xdr:colOff>
      <xdr:row>83</xdr:row>
      <xdr:rowOff>16511</xdr:rowOff>
    </xdr:to>
    <xdr:cxnSp macro="">
      <xdr:nvCxnSpPr>
        <xdr:cNvPr id="473" name="直線コネクタ 472">
          <a:extLst>
            <a:ext uri="{FF2B5EF4-FFF2-40B4-BE49-F238E27FC236}">
              <a16:creationId xmlns:a16="http://schemas.microsoft.com/office/drawing/2014/main" id="{43606FED-393A-451A-A6A9-4E5F9047D1EA}"/>
            </a:ext>
          </a:extLst>
        </xdr:cNvPr>
        <xdr:cNvCxnSpPr/>
      </xdr:nvCxnSpPr>
      <xdr:spPr>
        <a:xfrm>
          <a:off x="14592300" y="142214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71120</xdr:rowOff>
    </xdr:from>
    <xdr:to>
      <xdr:col>72</xdr:col>
      <xdr:colOff>38100</xdr:colOff>
      <xdr:row>83</xdr:row>
      <xdr:rowOff>1270</xdr:rowOff>
    </xdr:to>
    <xdr:sp macro="" textlink="">
      <xdr:nvSpPr>
        <xdr:cNvPr id="474" name="楕円 473">
          <a:extLst>
            <a:ext uri="{FF2B5EF4-FFF2-40B4-BE49-F238E27FC236}">
              <a16:creationId xmlns:a16="http://schemas.microsoft.com/office/drawing/2014/main" id="{FAD5346C-0234-41A0-AA07-B5DCAE654C4E}"/>
            </a:ext>
          </a:extLst>
        </xdr:cNvPr>
        <xdr:cNvSpPr/>
      </xdr:nvSpPr>
      <xdr:spPr>
        <a:xfrm>
          <a:off x="13652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121920</xdr:rowOff>
    </xdr:from>
    <xdr:to>
      <xdr:col>76</xdr:col>
      <xdr:colOff>114300</xdr:colOff>
      <xdr:row>82</xdr:row>
      <xdr:rowOff>162561</xdr:rowOff>
    </xdr:to>
    <xdr:cxnSp macro="">
      <xdr:nvCxnSpPr>
        <xdr:cNvPr id="475" name="直線コネクタ 474">
          <a:extLst>
            <a:ext uri="{FF2B5EF4-FFF2-40B4-BE49-F238E27FC236}">
              <a16:creationId xmlns:a16="http://schemas.microsoft.com/office/drawing/2014/main" id="{E7D42777-491E-4803-851A-4787ED2E6CE0}"/>
            </a:ext>
          </a:extLst>
        </xdr:cNvPr>
        <xdr:cNvCxnSpPr/>
      </xdr:nvCxnSpPr>
      <xdr:spPr>
        <a:xfrm>
          <a:off x="13703300" y="14180820"/>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43180</xdr:rowOff>
    </xdr:from>
    <xdr:to>
      <xdr:col>67</xdr:col>
      <xdr:colOff>101600</xdr:colOff>
      <xdr:row>82</xdr:row>
      <xdr:rowOff>144780</xdr:rowOff>
    </xdr:to>
    <xdr:sp macro="" textlink="">
      <xdr:nvSpPr>
        <xdr:cNvPr id="476" name="楕円 475">
          <a:extLst>
            <a:ext uri="{FF2B5EF4-FFF2-40B4-BE49-F238E27FC236}">
              <a16:creationId xmlns:a16="http://schemas.microsoft.com/office/drawing/2014/main" id="{40CF098F-ECB1-47B1-AA4F-7871388928F0}"/>
            </a:ext>
          </a:extLst>
        </xdr:cNvPr>
        <xdr:cNvSpPr/>
      </xdr:nvSpPr>
      <xdr:spPr>
        <a:xfrm>
          <a:off x="127635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93980</xdr:rowOff>
    </xdr:from>
    <xdr:to>
      <xdr:col>71</xdr:col>
      <xdr:colOff>177800</xdr:colOff>
      <xdr:row>82</xdr:row>
      <xdr:rowOff>121920</xdr:rowOff>
    </xdr:to>
    <xdr:cxnSp macro="">
      <xdr:nvCxnSpPr>
        <xdr:cNvPr id="477" name="直線コネクタ 476">
          <a:extLst>
            <a:ext uri="{FF2B5EF4-FFF2-40B4-BE49-F238E27FC236}">
              <a16:creationId xmlns:a16="http://schemas.microsoft.com/office/drawing/2014/main" id="{02CD7483-2C17-4372-88B1-56FFCF18AA8A}"/>
            </a:ext>
          </a:extLst>
        </xdr:cNvPr>
        <xdr:cNvCxnSpPr/>
      </xdr:nvCxnSpPr>
      <xdr:spPr>
        <a:xfrm>
          <a:off x="12814300" y="141528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78" name="n_1aveValue【消防施設】&#10;有形固定資産減価償却率">
          <a:extLst>
            <a:ext uri="{FF2B5EF4-FFF2-40B4-BE49-F238E27FC236}">
              <a16:creationId xmlns:a16="http://schemas.microsoft.com/office/drawing/2014/main" id="{A2499103-F4C1-4A99-8378-F21906203227}"/>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79" name="n_2aveValue【消防施設】&#10;有形固定資産減価償却率">
          <a:extLst>
            <a:ext uri="{FF2B5EF4-FFF2-40B4-BE49-F238E27FC236}">
              <a16:creationId xmlns:a16="http://schemas.microsoft.com/office/drawing/2014/main" id="{5200B03C-C0A3-4AD9-BE00-9A60AC30C513}"/>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480" name="n_3aveValue【消防施設】&#10;有形固定資産減価償却率">
          <a:extLst>
            <a:ext uri="{FF2B5EF4-FFF2-40B4-BE49-F238E27FC236}">
              <a16:creationId xmlns:a16="http://schemas.microsoft.com/office/drawing/2014/main" id="{C2A58EAD-CE5D-432A-BADF-FFEEAD023FE4}"/>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81" name="n_4aveValue【消防施設】&#10;有形固定資産減価償却率">
          <a:extLst>
            <a:ext uri="{FF2B5EF4-FFF2-40B4-BE49-F238E27FC236}">
              <a16:creationId xmlns:a16="http://schemas.microsoft.com/office/drawing/2014/main" id="{CBC5EF8B-B9D7-4EE4-BFCF-194A8F44CBAD}"/>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58438</xdr:rowOff>
    </xdr:from>
    <xdr:ext cx="405111" cy="259045"/>
    <xdr:sp macro="" textlink="">
      <xdr:nvSpPr>
        <xdr:cNvPr id="482" name="n_1mainValue【消防施設】&#10;有形固定資産減価償却率">
          <a:extLst>
            <a:ext uri="{FF2B5EF4-FFF2-40B4-BE49-F238E27FC236}">
              <a16:creationId xmlns:a16="http://schemas.microsoft.com/office/drawing/2014/main" id="{FB52EACB-363A-48ED-9233-CC1DD758442D}"/>
            </a:ext>
          </a:extLst>
        </xdr:cNvPr>
        <xdr:cNvSpPr txBox="1"/>
      </xdr:nvSpPr>
      <xdr:spPr>
        <a:xfrm>
          <a:off x="152660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33038</xdr:rowOff>
    </xdr:from>
    <xdr:ext cx="405111" cy="259045"/>
    <xdr:sp macro="" textlink="">
      <xdr:nvSpPr>
        <xdr:cNvPr id="483" name="n_2mainValue【消防施設】&#10;有形固定資産減価償却率">
          <a:extLst>
            <a:ext uri="{FF2B5EF4-FFF2-40B4-BE49-F238E27FC236}">
              <a16:creationId xmlns:a16="http://schemas.microsoft.com/office/drawing/2014/main" id="{ED40723C-4022-4731-939E-C8A8D4EB9F4C}"/>
            </a:ext>
          </a:extLst>
        </xdr:cNvPr>
        <xdr:cNvSpPr txBox="1"/>
      </xdr:nvSpPr>
      <xdr:spPr>
        <a:xfrm>
          <a:off x="14389744" y="142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163847</xdr:rowOff>
    </xdr:from>
    <xdr:ext cx="405111" cy="259045"/>
    <xdr:sp macro="" textlink="">
      <xdr:nvSpPr>
        <xdr:cNvPr id="484" name="n_3mainValue【消防施設】&#10;有形固定資産減価償却率">
          <a:extLst>
            <a:ext uri="{FF2B5EF4-FFF2-40B4-BE49-F238E27FC236}">
              <a16:creationId xmlns:a16="http://schemas.microsoft.com/office/drawing/2014/main" id="{3B1166CB-49C6-40A6-AD57-4B38A571AC65}"/>
            </a:ext>
          </a:extLst>
        </xdr:cNvPr>
        <xdr:cNvSpPr txBox="1"/>
      </xdr:nvSpPr>
      <xdr:spPr>
        <a:xfrm>
          <a:off x="13500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135907</xdr:rowOff>
    </xdr:from>
    <xdr:ext cx="405111" cy="259045"/>
    <xdr:sp macro="" textlink="">
      <xdr:nvSpPr>
        <xdr:cNvPr id="485" name="n_4mainValue【消防施設】&#10;有形固定資産減価償却率">
          <a:extLst>
            <a:ext uri="{FF2B5EF4-FFF2-40B4-BE49-F238E27FC236}">
              <a16:creationId xmlns:a16="http://schemas.microsoft.com/office/drawing/2014/main" id="{7C8E3931-ACC3-4D09-98BB-2799E77C20B9}"/>
            </a:ext>
          </a:extLst>
        </xdr:cNvPr>
        <xdr:cNvSpPr txBox="1"/>
      </xdr:nvSpPr>
      <xdr:spPr>
        <a:xfrm>
          <a:off x="12611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a:extLst>
            <a:ext uri="{FF2B5EF4-FFF2-40B4-BE49-F238E27FC236}">
              <a16:creationId xmlns:a16="http://schemas.microsoft.com/office/drawing/2014/main" id="{DBF13788-6420-445F-A914-2FDA1AF169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a:extLst>
            <a:ext uri="{FF2B5EF4-FFF2-40B4-BE49-F238E27FC236}">
              <a16:creationId xmlns:a16="http://schemas.microsoft.com/office/drawing/2014/main" id="{7E784B7A-39E5-4342-BA29-CB6598779D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a:extLst>
            <a:ext uri="{FF2B5EF4-FFF2-40B4-BE49-F238E27FC236}">
              <a16:creationId xmlns:a16="http://schemas.microsoft.com/office/drawing/2014/main" id="{1CBD75CB-CA9D-4A45-80AE-7B27535CF4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a:extLst>
            <a:ext uri="{FF2B5EF4-FFF2-40B4-BE49-F238E27FC236}">
              <a16:creationId xmlns:a16="http://schemas.microsoft.com/office/drawing/2014/main" id="{185778C5-CC00-44A4-B756-9A73138E1C8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a:extLst>
            <a:ext uri="{FF2B5EF4-FFF2-40B4-BE49-F238E27FC236}">
              <a16:creationId xmlns:a16="http://schemas.microsoft.com/office/drawing/2014/main" id="{26938FD4-EA49-4B01-929B-E2D6EE648D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a:extLst>
            <a:ext uri="{FF2B5EF4-FFF2-40B4-BE49-F238E27FC236}">
              <a16:creationId xmlns:a16="http://schemas.microsoft.com/office/drawing/2014/main" id="{BAB1FDF0-E3A3-483A-B176-88C177AC41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a:extLst>
            <a:ext uri="{FF2B5EF4-FFF2-40B4-BE49-F238E27FC236}">
              <a16:creationId xmlns:a16="http://schemas.microsoft.com/office/drawing/2014/main" id="{CE04431F-7159-433A-9C71-1D3951155B0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a:extLst>
            <a:ext uri="{FF2B5EF4-FFF2-40B4-BE49-F238E27FC236}">
              <a16:creationId xmlns:a16="http://schemas.microsoft.com/office/drawing/2014/main" id="{89226778-CC82-42E7-8AB1-EC5ECAC020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a:extLst>
            <a:ext uri="{FF2B5EF4-FFF2-40B4-BE49-F238E27FC236}">
              <a16:creationId xmlns:a16="http://schemas.microsoft.com/office/drawing/2014/main" id="{06A9E6FA-4523-47E4-81C5-E362FAD9DB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a:extLst>
            <a:ext uri="{FF2B5EF4-FFF2-40B4-BE49-F238E27FC236}">
              <a16:creationId xmlns:a16="http://schemas.microsoft.com/office/drawing/2014/main" id="{0535A6B2-E977-46BF-8C81-234CC4A0905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a:extLst>
            <a:ext uri="{FF2B5EF4-FFF2-40B4-BE49-F238E27FC236}">
              <a16:creationId xmlns:a16="http://schemas.microsoft.com/office/drawing/2014/main" id="{D32633DB-F7B4-4E1D-9AE0-5DEB4030871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a:extLst>
            <a:ext uri="{FF2B5EF4-FFF2-40B4-BE49-F238E27FC236}">
              <a16:creationId xmlns:a16="http://schemas.microsoft.com/office/drawing/2014/main" id="{CDD4361E-1E21-4146-B1CE-9F112E6AB0C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a:extLst>
            <a:ext uri="{FF2B5EF4-FFF2-40B4-BE49-F238E27FC236}">
              <a16:creationId xmlns:a16="http://schemas.microsoft.com/office/drawing/2014/main" id="{91FBECE5-B91F-4A37-8E1D-9935158A2C5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a:extLst>
            <a:ext uri="{FF2B5EF4-FFF2-40B4-BE49-F238E27FC236}">
              <a16:creationId xmlns:a16="http://schemas.microsoft.com/office/drawing/2014/main" id="{8240F54D-7482-445D-9282-6B818A67D3E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a:extLst>
            <a:ext uri="{FF2B5EF4-FFF2-40B4-BE49-F238E27FC236}">
              <a16:creationId xmlns:a16="http://schemas.microsoft.com/office/drawing/2014/main" id="{983B7A07-63DB-4E29-BC33-C3CE1454148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a:extLst>
            <a:ext uri="{FF2B5EF4-FFF2-40B4-BE49-F238E27FC236}">
              <a16:creationId xmlns:a16="http://schemas.microsoft.com/office/drawing/2014/main" id="{B9CFE5FB-6193-4806-AAF5-47CD173DC9B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a:extLst>
            <a:ext uri="{FF2B5EF4-FFF2-40B4-BE49-F238E27FC236}">
              <a16:creationId xmlns:a16="http://schemas.microsoft.com/office/drawing/2014/main" id="{637349F4-4351-4E70-93B0-BE20BC56995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a:extLst>
            <a:ext uri="{FF2B5EF4-FFF2-40B4-BE49-F238E27FC236}">
              <a16:creationId xmlns:a16="http://schemas.microsoft.com/office/drawing/2014/main" id="{A5E9E07E-ACD3-431A-A979-1E8F8F0EC00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a:extLst>
            <a:ext uri="{FF2B5EF4-FFF2-40B4-BE49-F238E27FC236}">
              <a16:creationId xmlns:a16="http://schemas.microsoft.com/office/drawing/2014/main" id="{BE46645F-6A3D-4E7A-B9DA-D1D02E924A7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a:extLst>
            <a:ext uri="{FF2B5EF4-FFF2-40B4-BE49-F238E27FC236}">
              <a16:creationId xmlns:a16="http://schemas.microsoft.com/office/drawing/2014/main" id="{8E412D3E-4359-4FB4-AEC0-3DF95BD21DE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FBD5264C-DB8B-41AD-9588-7DC085D96A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07" name="テキスト ボックス 506">
          <a:extLst>
            <a:ext uri="{FF2B5EF4-FFF2-40B4-BE49-F238E27FC236}">
              <a16:creationId xmlns:a16="http://schemas.microsoft.com/office/drawing/2014/main" id="{7798C756-A8E1-480B-AF4B-0D66C88F5568}"/>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DB5CA35F-F2BD-4450-815A-333734EC24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118490</xdr:rowOff>
    </xdr:from>
    <xdr:to>
      <xdr:col>116</xdr:col>
      <xdr:colOff>62864</xdr:colOff>
      <xdr:row>86</xdr:row>
      <xdr:rowOff>113157</xdr:rowOff>
    </xdr:to>
    <xdr:cxnSp macro="">
      <xdr:nvCxnSpPr>
        <xdr:cNvPr id="509" name="直線コネクタ 508">
          <a:extLst>
            <a:ext uri="{FF2B5EF4-FFF2-40B4-BE49-F238E27FC236}">
              <a16:creationId xmlns:a16="http://schemas.microsoft.com/office/drawing/2014/main" id="{51E18729-8E03-49AF-93E4-91F963E31B4F}"/>
            </a:ext>
          </a:extLst>
        </xdr:cNvPr>
        <xdr:cNvCxnSpPr/>
      </xdr:nvCxnSpPr>
      <xdr:spPr>
        <a:xfrm flipV="1">
          <a:off x="22160864" y="14520290"/>
          <a:ext cx="0" cy="33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116984</xdr:rowOff>
    </xdr:from>
    <xdr:ext cx="469744" cy="259045"/>
    <xdr:sp macro="" textlink="">
      <xdr:nvSpPr>
        <xdr:cNvPr id="510" name="【消防施設】&#10;一人当たり面積最小値テキスト">
          <a:extLst>
            <a:ext uri="{FF2B5EF4-FFF2-40B4-BE49-F238E27FC236}">
              <a16:creationId xmlns:a16="http://schemas.microsoft.com/office/drawing/2014/main" id="{A619C7C2-8496-44A2-9E25-000F4912858F}"/>
            </a:ext>
          </a:extLst>
        </xdr:cNvPr>
        <xdr:cNvSpPr txBox="1"/>
      </xdr:nvSpPr>
      <xdr:spPr>
        <a:xfrm>
          <a:off x="22199600" y="1486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113157</xdr:rowOff>
    </xdr:from>
    <xdr:to>
      <xdr:col>116</xdr:col>
      <xdr:colOff>152400</xdr:colOff>
      <xdr:row>86</xdr:row>
      <xdr:rowOff>113157</xdr:rowOff>
    </xdr:to>
    <xdr:cxnSp macro="">
      <xdr:nvCxnSpPr>
        <xdr:cNvPr id="511" name="直線コネクタ 510">
          <a:extLst>
            <a:ext uri="{FF2B5EF4-FFF2-40B4-BE49-F238E27FC236}">
              <a16:creationId xmlns:a16="http://schemas.microsoft.com/office/drawing/2014/main" id="{470E0CC1-7339-4C0A-85A8-ED2FBF2F15D0}"/>
            </a:ext>
          </a:extLst>
        </xdr:cNvPr>
        <xdr:cNvCxnSpPr/>
      </xdr:nvCxnSpPr>
      <xdr:spPr>
        <a:xfrm>
          <a:off x="22072600" y="1485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65167</xdr:rowOff>
    </xdr:from>
    <xdr:ext cx="469744" cy="259045"/>
    <xdr:sp macro="" textlink="">
      <xdr:nvSpPr>
        <xdr:cNvPr id="512" name="【消防施設】&#10;一人当たり面積最大値テキスト">
          <a:extLst>
            <a:ext uri="{FF2B5EF4-FFF2-40B4-BE49-F238E27FC236}">
              <a16:creationId xmlns:a16="http://schemas.microsoft.com/office/drawing/2014/main" id="{E3962A58-6828-4678-AD72-56C225D4955C}"/>
            </a:ext>
          </a:extLst>
        </xdr:cNvPr>
        <xdr:cNvSpPr txBox="1"/>
      </xdr:nvSpPr>
      <xdr:spPr>
        <a:xfrm>
          <a:off x="22199600" y="1429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118490</xdr:rowOff>
    </xdr:from>
    <xdr:to>
      <xdr:col>116</xdr:col>
      <xdr:colOff>152400</xdr:colOff>
      <xdr:row>84</xdr:row>
      <xdr:rowOff>118490</xdr:rowOff>
    </xdr:to>
    <xdr:cxnSp macro="">
      <xdr:nvCxnSpPr>
        <xdr:cNvPr id="513" name="直線コネクタ 512">
          <a:extLst>
            <a:ext uri="{FF2B5EF4-FFF2-40B4-BE49-F238E27FC236}">
              <a16:creationId xmlns:a16="http://schemas.microsoft.com/office/drawing/2014/main" id="{4ADA20DF-9DC3-42B1-8AA3-C10A9AFD453A}"/>
            </a:ext>
          </a:extLst>
        </xdr:cNvPr>
        <xdr:cNvCxnSpPr/>
      </xdr:nvCxnSpPr>
      <xdr:spPr>
        <a:xfrm>
          <a:off x="22072600" y="145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149750</xdr:rowOff>
    </xdr:from>
    <xdr:ext cx="469744" cy="259045"/>
    <xdr:sp macro="" textlink="">
      <xdr:nvSpPr>
        <xdr:cNvPr id="514" name="【消防施設】&#10;一人当たり面積平均値テキスト">
          <a:extLst>
            <a:ext uri="{FF2B5EF4-FFF2-40B4-BE49-F238E27FC236}">
              <a16:creationId xmlns:a16="http://schemas.microsoft.com/office/drawing/2014/main" id="{E9818162-FC9A-4E45-9629-B9C61D09967A}"/>
            </a:ext>
          </a:extLst>
        </xdr:cNvPr>
        <xdr:cNvSpPr txBox="1"/>
      </xdr:nvSpPr>
      <xdr:spPr>
        <a:xfrm>
          <a:off x="22199600" y="14723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171323</xdr:rowOff>
    </xdr:from>
    <xdr:to>
      <xdr:col>116</xdr:col>
      <xdr:colOff>114300</xdr:colOff>
      <xdr:row>86</xdr:row>
      <xdr:rowOff>101473</xdr:rowOff>
    </xdr:to>
    <xdr:sp macro="" textlink="">
      <xdr:nvSpPr>
        <xdr:cNvPr id="515" name="フローチャート: 判断 514">
          <a:extLst>
            <a:ext uri="{FF2B5EF4-FFF2-40B4-BE49-F238E27FC236}">
              <a16:creationId xmlns:a16="http://schemas.microsoft.com/office/drawing/2014/main" id="{B9F88F44-C40B-4D78-844B-B10AB00C45C1}"/>
            </a:ext>
          </a:extLst>
        </xdr:cNvPr>
        <xdr:cNvSpPr/>
      </xdr:nvSpPr>
      <xdr:spPr>
        <a:xfrm>
          <a:off x="22110700" y="147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7874</xdr:rowOff>
    </xdr:from>
    <xdr:to>
      <xdr:col>112</xdr:col>
      <xdr:colOff>38100</xdr:colOff>
      <xdr:row>86</xdr:row>
      <xdr:rowOff>109474</xdr:rowOff>
    </xdr:to>
    <xdr:sp macro="" textlink="">
      <xdr:nvSpPr>
        <xdr:cNvPr id="516" name="フローチャート: 判断 515">
          <a:extLst>
            <a:ext uri="{FF2B5EF4-FFF2-40B4-BE49-F238E27FC236}">
              <a16:creationId xmlns:a16="http://schemas.microsoft.com/office/drawing/2014/main" id="{1ED62EC6-7860-42C7-BFB5-80260957C2EB}"/>
            </a:ext>
          </a:extLst>
        </xdr:cNvPr>
        <xdr:cNvSpPr/>
      </xdr:nvSpPr>
      <xdr:spPr>
        <a:xfrm>
          <a:off x="21272500" y="1475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6541</xdr:rowOff>
    </xdr:from>
    <xdr:to>
      <xdr:col>107</xdr:col>
      <xdr:colOff>101600</xdr:colOff>
      <xdr:row>86</xdr:row>
      <xdr:rowOff>108141</xdr:rowOff>
    </xdr:to>
    <xdr:sp macro="" textlink="">
      <xdr:nvSpPr>
        <xdr:cNvPr id="517" name="フローチャート: 判断 516">
          <a:extLst>
            <a:ext uri="{FF2B5EF4-FFF2-40B4-BE49-F238E27FC236}">
              <a16:creationId xmlns:a16="http://schemas.microsoft.com/office/drawing/2014/main" id="{B0D211E0-76D7-4740-B14B-97B02CEBD739}"/>
            </a:ext>
          </a:extLst>
        </xdr:cNvPr>
        <xdr:cNvSpPr/>
      </xdr:nvSpPr>
      <xdr:spPr>
        <a:xfrm>
          <a:off x="20383500" y="147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6159</xdr:rowOff>
    </xdr:from>
    <xdr:to>
      <xdr:col>102</xdr:col>
      <xdr:colOff>165100</xdr:colOff>
      <xdr:row>86</xdr:row>
      <xdr:rowOff>107759</xdr:rowOff>
    </xdr:to>
    <xdr:sp macro="" textlink="">
      <xdr:nvSpPr>
        <xdr:cNvPr id="518" name="フローチャート: 判断 517">
          <a:extLst>
            <a:ext uri="{FF2B5EF4-FFF2-40B4-BE49-F238E27FC236}">
              <a16:creationId xmlns:a16="http://schemas.microsoft.com/office/drawing/2014/main" id="{1EDF2FD6-7BC6-4A54-8705-F10303AA64BD}"/>
            </a:ext>
          </a:extLst>
        </xdr:cNvPr>
        <xdr:cNvSpPr/>
      </xdr:nvSpPr>
      <xdr:spPr>
        <a:xfrm>
          <a:off x="19494500" y="1475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165036</xdr:rowOff>
    </xdr:from>
    <xdr:to>
      <xdr:col>98</xdr:col>
      <xdr:colOff>38100</xdr:colOff>
      <xdr:row>86</xdr:row>
      <xdr:rowOff>95186</xdr:rowOff>
    </xdr:to>
    <xdr:sp macro="" textlink="">
      <xdr:nvSpPr>
        <xdr:cNvPr id="519" name="フローチャート: 判断 518">
          <a:extLst>
            <a:ext uri="{FF2B5EF4-FFF2-40B4-BE49-F238E27FC236}">
              <a16:creationId xmlns:a16="http://schemas.microsoft.com/office/drawing/2014/main" id="{8C54C200-FC76-4430-937F-2EE085F111F5}"/>
            </a:ext>
          </a:extLst>
        </xdr:cNvPr>
        <xdr:cNvSpPr/>
      </xdr:nvSpPr>
      <xdr:spPr>
        <a:xfrm>
          <a:off x="18605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8890FCB3-7C7C-4518-9EA5-9179D8C894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930E81CB-EE66-435A-A30C-631F9DE1D4C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65B94BE3-4582-458F-B274-F957B173B8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C10A8D27-DE2D-43AE-B49F-30D2D77BD05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5B4D2E6C-00A6-4DFC-BB88-2625AE986C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136080</xdr:rowOff>
    </xdr:from>
    <xdr:to>
      <xdr:col>116</xdr:col>
      <xdr:colOff>114300</xdr:colOff>
      <xdr:row>86</xdr:row>
      <xdr:rowOff>66230</xdr:rowOff>
    </xdr:to>
    <xdr:sp macro="" textlink="">
      <xdr:nvSpPr>
        <xdr:cNvPr id="525" name="楕円 524">
          <a:extLst>
            <a:ext uri="{FF2B5EF4-FFF2-40B4-BE49-F238E27FC236}">
              <a16:creationId xmlns:a16="http://schemas.microsoft.com/office/drawing/2014/main" id="{F9808A2B-4303-457E-B241-5F13C8320DB1}"/>
            </a:ext>
          </a:extLst>
        </xdr:cNvPr>
        <xdr:cNvSpPr/>
      </xdr:nvSpPr>
      <xdr:spPr>
        <a:xfrm>
          <a:off x="22110700" y="147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95457</xdr:rowOff>
    </xdr:from>
    <xdr:ext cx="469744" cy="259045"/>
    <xdr:sp macro="" textlink="">
      <xdr:nvSpPr>
        <xdr:cNvPr id="526" name="【消防施設】&#10;一人当たり面積該当値テキスト">
          <a:extLst>
            <a:ext uri="{FF2B5EF4-FFF2-40B4-BE49-F238E27FC236}">
              <a16:creationId xmlns:a16="http://schemas.microsoft.com/office/drawing/2014/main" id="{EDF30E66-3C70-4FE0-B5A9-9C6F83230BC3}"/>
            </a:ext>
          </a:extLst>
        </xdr:cNvPr>
        <xdr:cNvSpPr txBox="1"/>
      </xdr:nvSpPr>
      <xdr:spPr>
        <a:xfrm>
          <a:off x="22199600" y="1449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139891</xdr:rowOff>
    </xdr:from>
    <xdr:to>
      <xdr:col>112</xdr:col>
      <xdr:colOff>38100</xdr:colOff>
      <xdr:row>86</xdr:row>
      <xdr:rowOff>70041</xdr:rowOff>
    </xdr:to>
    <xdr:sp macro="" textlink="">
      <xdr:nvSpPr>
        <xdr:cNvPr id="527" name="楕円 526">
          <a:extLst>
            <a:ext uri="{FF2B5EF4-FFF2-40B4-BE49-F238E27FC236}">
              <a16:creationId xmlns:a16="http://schemas.microsoft.com/office/drawing/2014/main" id="{956B9F92-4E3A-4E1F-B8A6-B6E4A443DDA3}"/>
            </a:ext>
          </a:extLst>
        </xdr:cNvPr>
        <xdr:cNvSpPr/>
      </xdr:nvSpPr>
      <xdr:spPr>
        <a:xfrm>
          <a:off x="21272500" y="147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15430</xdr:rowOff>
    </xdr:from>
    <xdr:to>
      <xdr:col>116</xdr:col>
      <xdr:colOff>63500</xdr:colOff>
      <xdr:row>86</xdr:row>
      <xdr:rowOff>19241</xdr:rowOff>
    </xdr:to>
    <xdr:cxnSp macro="">
      <xdr:nvCxnSpPr>
        <xdr:cNvPr id="528" name="直線コネクタ 527">
          <a:extLst>
            <a:ext uri="{FF2B5EF4-FFF2-40B4-BE49-F238E27FC236}">
              <a16:creationId xmlns:a16="http://schemas.microsoft.com/office/drawing/2014/main" id="{AAD5674E-2AFE-4646-8697-8F70CE878C5C}"/>
            </a:ext>
          </a:extLst>
        </xdr:cNvPr>
        <xdr:cNvCxnSpPr/>
      </xdr:nvCxnSpPr>
      <xdr:spPr>
        <a:xfrm flipV="1">
          <a:off x="21323300" y="1476013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141987</xdr:rowOff>
    </xdr:from>
    <xdr:to>
      <xdr:col>107</xdr:col>
      <xdr:colOff>101600</xdr:colOff>
      <xdr:row>86</xdr:row>
      <xdr:rowOff>72137</xdr:rowOff>
    </xdr:to>
    <xdr:sp macro="" textlink="">
      <xdr:nvSpPr>
        <xdr:cNvPr id="529" name="楕円 528">
          <a:extLst>
            <a:ext uri="{FF2B5EF4-FFF2-40B4-BE49-F238E27FC236}">
              <a16:creationId xmlns:a16="http://schemas.microsoft.com/office/drawing/2014/main" id="{1AC95B59-546C-4083-9F48-C38ACF0F800F}"/>
            </a:ext>
          </a:extLst>
        </xdr:cNvPr>
        <xdr:cNvSpPr/>
      </xdr:nvSpPr>
      <xdr:spPr>
        <a:xfrm>
          <a:off x="203835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19241</xdr:rowOff>
    </xdr:from>
    <xdr:to>
      <xdr:col>111</xdr:col>
      <xdr:colOff>177800</xdr:colOff>
      <xdr:row>86</xdr:row>
      <xdr:rowOff>21337</xdr:rowOff>
    </xdr:to>
    <xdr:cxnSp macro="">
      <xdr:nvCxnSpPr>
        <xdr:cNvPr id="530" name="直線コネクタ 529">
          <a:extLst>
            <a:ext uri="{FF2B5EF4-FFF2-40B4-BE49-F238E27FC236}">
              <a16:creationId xmlns:a16="http://schemas.microsoft.com/office/drawing/2014/main" id="{22144D3F-29D5-41BD-9BBB-CA273ED28135}"/>
            </a:ext>
          </a:extLst>
        </xdr:cNvPr>
        <xdr:cNvCxnSpPr/>
      </xdr:nvCxnSpPr>
      <xdr:spPr>
        <a:xfrm flipV="1">
          <a:off x="20434300" y="1476394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142939</xdr:rowOff>
    </xdr:from>
    <xdr:to>
      <xdr:col>102</xdr:col>
      <xdr:colOff>165100</xdr:colOff>
      <xdr:row>86</xdr:row>
      <xdr:rowOff>73089</xdr:rowOff>
    </xdr:to>
    <xdr:sp macro="" textlink="">
      <xdr:nvSpPr>
        <xdr:cNvPr id="531" name="楕円 530">
          <a:extLst>
            <a:ext uri="{FF2B5EF4-FFF2-40B4-BE49-F238E27FC236}">
              <a16:creationId xmlns:a16="http://schemas.microsoft.com/office/drawing/2014/main" id="{AB7EC141-5A12-45B9-8953-2BF710CCC06B}"/>
            </a:ext>
          </a:extLst>
        </xdr:cNvPr>
        <xdr:cNvSpPr/>
      </xdr:nvSpPr>
      <xdr:spPr>
        <a:xfrm>
          <a:off x="19494500" y="147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21337</xdr:rowOff>
    </xdr:from>
    <xdr:to>
      <xdr:col>107</xdr:col>
      <xdr:colOff>50800</xdr:colOff>
      <xdr:row>86</xdr:row>
      <xdr:rowOff>22289</xdr:rowOff>
    </xdr:to>
    <xdr:cxnSp macro="">
      <xdr:nvCxnSpPr>
        <xdr:cNvPr id="532" name="直線コネクタ 531">
          <a:extLst>
            <a:ext uri="{FF2B5EF4-FFF2-40B4-BE49-F238E27FC236}">
              <a16:creationId xmlns:a16="http://schemas.microsoft.com/office/drawing/2014/main" id="{37218AB8-196C-4D1C-996F-6FD966159DBF}"/>
            </a:ext>
          </a:extLst>
        </xdr:cNvPr>
        <xdr:cNvCxnSpPr/>
      </xdr:nvCxnSpPr>
      <xdr:spPr>
        <a:xfrm flipV="1">
          <a:off x="19545300" y="1476603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85789</xdr:rowOff>
    </xdr:from>
    <xdr:to>
      <xdr:col>98</xdr:col>
      <xdr:colOff>38100</xdr:colOff>
      <xdr:row>79</xdr:row>
      <xdr:rowOff>15939</xdr:rowOff>
    </xdr:to>
    <xdr:sp macro="" textlink="">
      <xdr:nvSpPr>
        <xdr:cNvPr id="533" name="楕円 532">
          <a:extLst>
            <a:ext uri="{FF2B5EF4-FFF2-40B4-BE49-F238E27FC236}">
              <a16:creationId xmlns:a16="http://schemas.microsoft.com/office/drawing/2014/main" id="{C46DFABD-DB38-4DC3-B2E9-1EC6D3927016}"/>
            </a:ext>
          </a:extLst>
        </xdr:cNvPr>
        <xdr:cNvSpPr/>
      </xdr:nvSpPr>
      <xdr:spPr>
        <a:xfrm>
          <a:off x="18605500" y="134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136589</xdr:rowOff>
    </xdr:from>
    <xdr:to>
      <xdr:col>102</xdr:col>
      <xdr:colOff>114300</xdr:colOff>
      <xdr:row>86</xdr:row>
      <xdr:rowOff>22289</xdr:rowOff>
    </xdr:to>
    <xdr:cxnSp macro="">
      <xdr:nvCxnSpPr>
        <xdr:cNvPr id="534" name="直線コネクタ 533">
          <a:extLst>
            <a:ext uri="{FF2B5EF4-FFF2-40B4-BE49-F238E27FC236}">
              <a16:creationId xmlns:a16="http://schemas.microsoft.com/office/drawing/2014/main" id="{899E925C-4B1B-406F-BF09-F38F3614650E}"/>
            </a:ext>
          </a:extLst>
        </xdr:cNvPr>
        <xdr:cNvCxnSpPr/>
      </xdr:nvCxnSpPr>
      <xdr:spPr>
        <a:xfrm>
          <a:off x="18656300" y="13509689"/>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100601</xdr:rowOff>
    </xdr:from>
    <xdr:ext cx="469744" cy="259045"/>
    <xdr:sp macro="" textlink="">
      <xdr:nvSpPr>
        <xdr:cNvPr id="535" name="n_1aveValue【消防施設】&#10;一人当たり面積">
          <a:extLst>
            <a:ext uri="{FF2B5EF4-FFF2-40B4-BE49-F238E27FC236}">
              <a16:creationId xmlns:a16="http://schemas.microsoft.com/office/drawing/2014/main" id="{70D8AD97-0C3C-46E7-9032-5B3E6DAAF856}"/>
            </a:ext>
          </a:extLst>
        </xdr:cNvPr>
        <xdr:cNvSpPr txBox="1"/>
      </xdr:nvSpPr>
      <xdr:spPr>
        <a:xfrm>
          <a:off x="210757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99268</xdr:rowOff>
    </xdr:from>
    <xdr:ext cx="469744" cy="259045"/>
    <xdr:sp macro="" textlink="">
      <xdr:nvSpPr>
        <xdr:cNvPr id="536" name="n_2aveValue【消防施設】&#10;一人当たり面積">
          <a:extLst>
            <a:ext uri="{FF2B5EF4-FFF2-40B4-BE49-F238E27FC236}">
              <a16:creationId xmlns:a16="http://schemas.microsoft.com/office/drawing/2014/main" id="{C149C2AE-80CB-47B3-9D6B-6193E8DB9B00}"/>
            </a:ext>
          </a:extLst>
        </xdr:cNvPr>
        <xdr:cNvSpPr txBox="1"/>
      </xdr:nvSpPr>
      <xdr:spPr>
        <a:xfrm>
          <a:off x="20199427" y="148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98886</xdr:rowOff>
    </xdr:from>
    <xdr:ext cx="469744" cy="259045"/>
    <xdr:sp macro="" textlink="">
      <xdr:nvSpPr>
        <xdr:cNvPr id="537" name="n_3aveValue【消防施設】&#10;一人当たり面積">
          <a:extLst>
            <a:ext uri="{FF2B5EF4-FFF2-40B4-BE49-F238E27FC236}">
              <a16:creationId xmlns:a16="http://schemas.microsoft.com/office/drawing/2014/main" id="{5C7ED013-2B96-484F-BCE8-475D14EECD7F}"/>
            </a:ext>
          </a:extLst>
        </xdr:cNvPr>
        <xdr:cNvSpPr txBox="1"/>
      </xdr:nvSpPr>
      <xdr:spPr>
        <a:xfrm>
          <a:off x="19310427" y="148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86313</xdr:rowOff>
    </xdr:from>
    <xdr:ext cx="469744" cy="259045"/>
    <xdr:sp macro="" textlink="">
      <xdr:nvSpPr>
        <xdr:cNvPr id="538" name="n_4aveValue【消防施設】&#10;一人当たり面積">
          <a:extLst>
            <a:ext uri="{FF2B5EF4-FFF2-40B4-BE49-F238E27FC236}">
              <a16:creationId xmlns:a16="http://schemas.microsoft.com/office/drawing/2014/main" id="{D8DEB212-788E-46C6-BA2E-7072100B9980}"/>
            </a:ext>
          </a:extLst>
        </xdr:cNvPr>
        <xdr:cNvSpPr txBox="1"/>
      </xdr:nvSpPr>
      <xdr:spPr>
        <a:xfrm>
          <a:off x="184214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86568</xdr:rowOff>
    </xdr:from>
    <xdr:ext cx="469744" cy="259045"/>
    <xdr:sp macro="" textlink="">
      <xdr:nvSpPr>
        <xdr:cNvPr id="539" name="n_1mainValue【消防施設】&#10;一人当たり面積">
          <a:extLst>
            <a:ext uri="{FF2B5EF4-FFF2-40B4-BE49-F238E27FC236}">
              <a16:creationId xmlns:a16="http://schemas.microsoft.com/office/drawing/2014/main" id="{FAA4046E-BE54-41E8-9D0D-9FAC9FF9E9DC}"/>
            </a:ext>
          </a:extLst>
        </xdr:cNvPr>
        <xdr:cNvSpPr txBox="1"/>
      </xdr:nvSpPr>
      <xdr:spPr>
        <a:xfrm>
          <a:off x="21075727" y="14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88664</xdr:rowOff>
    </xdr:from>
    <xdr:ext cx="469744" cy="259045"/>
    <xdr:sp macro="" textlink="">
      <xdr:nvSpPr>
        <xdr:cNvPr id="540" name="n_2mainValue【消防施設】&#10;一人当たり面積">
          <a:extLst>
            <a:ext uri="{FF2B5EF4-FFF2-40B4-BE49-F238E27FC236}">
              <a16:creationId xmlns:a16="http://schemas.microsoft.com/office/drawing/2014/main" id="{BE5B784E-FF62-407F-A3E6-2A0565CFE0B4}"/>
            </a:ext>
          </a:extLst>
        </xdr:cNvPr>
        <xdr:cNvSpPr txBox="1"/>
      </xdr:nvSpPr>
      <xdr:spPr>
        <a:xfrm>
          <a:off x="20199427" y="14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89616</xdr:rowOff>
    </xdr:from>
    <xdr:ext cx="469744" cy="259045"/>
    <xdr:sp macro="" textlink="">
      <xdr:nvSpPr>
        <xdr:cNvPr id="541" name="n_3mainValue【消防施設】&#10;一人当たり面積">
          <a:extLst>
            <a:ext uri="{FF2B5EF4-FFF2-40B4-BE49-F238E27FC236}">
              <a16:creationId xmlns:a16="http://schemas.microsoft.com/office/drawing/2014/main" id="{41AD7B6C-BDC8-4708-85FA-D3E9A428D30D}"/>
            </a:ext>
          </a:extLst>
        </xdr:cNvPr>
        <xdr:cNvSpPr txBox="1"/>
      </xdr:nvSpPr>
      <xdr:spPr>
        <a:xfrm>
          <a:off x="19310427" y="1449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32466</xdr:rowOff>
    </xdr:from>
    <xdr:ext cx="469744" cy="259045"/>
    <xdr:sp macro="" textlink="">
      <xdr:nvSpPr>
        <xdr:cNvPr id="542" name="n_4mainValue【消防施設】&#10;一人当たり面積">
          <a:extLst>
            <a:ext uri="{FF2B5EF4-FFF2-40B4-BE49-F238E27FC236}">
              <a16:creationId xmlns:a16="http://schemas.microsoft.com/office/drawing/2014/main" id="{5F259411-1212-47D4-955A-11E99232E68E}"/>
            </a:ext>
          </a:extLst>
        </xdr:cNvPr>
        <xdr:cNvSpPr txBox="1"/>
      </xdr:nvSpPr>
      <xdr:spPr>
        <a:xfrm>
          <a:off x="18421427" y="1323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92497300-C108-4C1C-948B-C496A92855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BC9E46EC-F023-4014-8E0B-24A794FC1F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44B197C0-E2BD-46BF-AC9C-6A9A33D0B9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6A06DC57-A6CB-4587-8D60-08C832AAA9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EB92BB37-4606-41C2-B478-6D5BFCE895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6E6A63E7-1DA2-42C5-B589-4F774D1C9F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05AC4DA8-84E3-4861-8B42-0A1735B8A4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D337BBD5-1678-4987-9F9A-940E112CDE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9DFBF1C3-7D73-4D43-BC33-51CCAA85E6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F633ED9-CA84-4077-8B65-70AC94ACD3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2378BED0-D0DB-4B2E-810E-34211BEA9C0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a:extLst>
            <a:ext uri="{FF2B5EF4-FFF2-40B4-BE49-F238E27FC236}">
              <a16:creationId xmlns:a16="http://schemas.microsoft.com/office/drawing/2014/main" id="{F8DC3B39-4948-496B-852C-B1872A7991D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a:extLst>
            <a:ext uri="{FF2B5EF4-FFF2-40B4-BE49-F238E27FC236}">
              <a16:creationId xmlns:a16="http://schemas.microsoft.com/office/drawing/2014/main" id="{E04E0478-63C0-463B-9F64-CBFF739399C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a:extLst>
            <a:ext uri="{FF2B5EF4-FFF2-40B4-BE49-F238E27FC236}">
              <a16:creationId xmlns:a16="http://schemas.microsoft.com/office/drawing/2014/main" id="{BF6A7652-90D9-4345-AB1A-3636BD5051E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a:extLst>
            <a:ext uri="{FF2B5EF4-FFF2-40B4-BE49-F238E27FC236}">
              <a16:creationId xmlns:a16="http://schemas.microsoft.com/office/drawing/2014/main" id="{3B483B23-BC17-443D-9B86-272E3B2C94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a:extLst>
            <a:ext uri="{FF2B5EF4-FFF2-40B4-BE49-F238E27FC236}">
              <a16:creationId xmlns:a16="http://schemas.microsoft.com/office/drawing/2014/main" id="{8B0720AA-E846-4837-B008-F91B566EE4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a:extLst>
            <a:ext uri="{FF2B5EF4-FFF2-40B4-BE49-F238E27FC236}">
              <a16:creationId xmlns:a16="http://schemas.microsoft.com/office/drawing/2014/main" id="{BA9D9D5F-6975-42C5-A63D-3AC2641E8F7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a:extLst>
            <a:ext uri="{FF2B5EF4-FFF2-40B4-BE49-F238E27FC236}">
              <a16:creationId xmlns:a16="http://schemas.microsoft.com/office/drawing/2014/main" id="{2563B429-A08F-4882-892E-8A31710E602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a:extLst>
            <a:ext uri="{FF2B5EF4-FFF2-40B4-BE49-F238E27FC236}">
              <a16:creationId xmlns:a16="http://schemas.microsoft.com/office/drawing/2014/main" id="{1E2545C6-9A87-45BC-A8C7-57B4C2564C0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a:extLst>
            <a:ext uri="{FF2B5EF4-FFF2-40B4-BE49-F238E27FC236}">
              <a16:creationId xmlns:a16="http://schemas.microsoft.com/office/drawing/2014/main" id="{E281667B-1C52-45B4-A192-1027854995A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a:extLst>
            <a:ext uri="{FF2B5EF4-FFF2-40B4-BE49-F238E27FC236}">
              <a16:creationId xmlns:a16="http://schemas.microsoft.com/office/drawing/2014/main" id="{2C216F6B-37E3-43F2-BF68-D4278327C32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a:extLst>
            <a:ext uri="{FF2B5EF4-FFF2-40B4-BE49-F238E27FC236}">
              <a16:creationId xmlns:a16="http://schemas.microsoft.com/office/drawing/2014/main" id="{6A571B90-A60B-4DB1-9519-0C9FBD6A8FB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a:extLst>
            <a:ext uri="{FF2B5EF4-FFF2-40B4-BE49-F238E27FC236}">
              <a16:creationId xmlns:a16="http://schemas.microsoft.com/office/drawing/2014/main" id="{3C27C719-80BA-4FC0-B4F5-90FB560A5ED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187E6C3F-B6D6-4237-8BCE-36D8D7C1EE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a:extLst>
            <a:ext uri="{FF2B5EF4-FFF2-40B4-BE49-F238E27FC236}">
              <a16:creationId xmlns:a16="http://schemas.microsoft.com/office/drawing/2014/main" id="{4F2672A9-6A29-4287-848D-CB6D0ADDD4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8" name="直線コネクタ 567">
          <a:extLst>
            <a:ext uri="{FF2B5EF4-FFF2-40B4-BE49-F238E27FC236}">
              <a16:creationId xmlns:a16="http://schemas.microsoft.com/office/drawing/2014/main" id="{1798BCF8-0BB9-42A5-AD6F-9D8858768A7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9" name="【庁舎】&#10;有形固定資産減価償却率最小値テキスト">
          <a:extLst>
            <a:ext uri="{FF2B5EF4-FFF2-40B4-BE49-F238E27FC236}">
              <a16:creationId xmlns:a16="http://schemas.microsoft.com/office/drawing/2014/main" id="{460E617C-E36E-40DF-ADE2-59D9457B8C8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0" name="直線コネクタ 569">
          <a:extLst>
            <a:ext uri="{FF2B5EF4-FFF2-40B4-BE49-F238E27FC236}">
              <a16:creationId xmlns:a16="http://schemas.microsoft.com/office/drawing/2014/main" id="{25430899-B27F-4A09-8268-85FC11728E1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1" name="【庁舎】&#10;有形固定資産減価償却率最大値テキスト">
          <a:extLst>
            <a:ext uri="{FF2B5EF4-FFF2-40B4-BE49-F238E27FC236}">
              <a16:creationId xmlns:a16="http://schemas.microsoft.com/office/drawing/2014/main" id="{6E6AA0EE-A298-43EF-971D-1C60B74CB0D3}"/>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2" name="直線コネクタ 571">
          <a:extLst>
            <a:ext uri="{FF2B5EF4-FFF2-40B4-BE49-F238E27FC236}">
              <a16:creationId xmlns:a16="http://schemas.microsoft.com/office/drawing/2014/main" id="{66948D0B-1E12-423D-B53F-19B10E4047F1}"/>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73" name="【庁舎】&#10;有形固定資産減価償却率平均値テキスト">
          <a:extLst>
            <a:ext uri="{FF2B5EF4-FFF2-40B4-BE49-F238E27FC236}">
              <a16:creationId xmlns:a16="http://schemas.microsoft.com/office/drawing/2014/main" id="{AC369351-2166-4A63-A524-9F8F13184EF3}"/>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4" name="フローチャート: 判断 573">
          <a:extLst>
            <a:ext uri="{FF2B5EF4-FFF2-40B4-BE49-F238E27FC236}">
              <a16:creationId xmlns:a16="http://schemas.microsoft.com/office/drawing/2014/main" id="{CC7EB362-9290-4AFF-A573-1B29BD3B7481}"/>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5" name="フローチャート: 判断 574">
          <a:extLst>
            <a:ext uri="{FF2B5EF4-FFF2-40B4-BE49-F238E27FC236}">
              <a16:creationId xmlns:a16="http://schemas.microsoft.com/office/drawing/2014/main" id="{B2015184-3198-4BB5-BCED-60CD0D2FE547}"/>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6" name="フローチャート: 判断 575">
          <a:extLst>
            <a:ext uri="{FF2B5EF4-FFF2-40B4-BE49-F238E27FC236}">
              <a16:creationId xmlns:a16="http://schemas.microsoft.com/office/drawing/2014/main" id="{6CC6BCF0-016B-447E-A776-B3A6D945238B}"/>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7" name="フローチャート: 判断 576">
          <a:extLst>
            <a:ext uri="{FF2B5EF4-FFF2-40B4-BE49-F238E27FC236}">
              <a16:creationId xmlns:a16="http://schemas.microsoft.com/office/drawing/2014/main" id="{033BC363-E067-4045-BAF7-2E71497C1A47}"/>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8" name="フローチャート: 判断 577">
          <a:extLst>
            <a:ext uri="{FF2B5EF4-FFF2-40B4-BE49-F238E27FC236}">
              <a16:creationId xmlns:a16="http://schemas.microsoft.com/office/drawing/2014/main" id="{DDEE89DF-1C1C-4507-9B3E-6BBD945E5FD8}"/>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0CE8794-1DAB-410D-B98F-3C3796FB64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ADE1D51C-F328-4AC8-8407-58EFF2F282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F4594A54-021F-4CC1-BC42-6958C2E7DD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B8849EE5-C9F4-4E4A-9F96-1B161209F5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70E95773-D642-401B-BA1A-5A0EC6CBFF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macro="" textlink="">
      <xdr:nvSpPr>
        <xdr:cNvPr id="584" name="楕円 583">
          <a:extLst>
            <a:ext uri="{FF2B5EF4-FFF2-40B4-BE49-F238E27FC236}">
              <a16:creationId xmlns:a16="http://schemas.microsoft.com/office/drawing/2014/main" id="{1DB365BC-8C03-4FBF-9E39-31B510D664D9}"/>
            </a:ext>
          </a:extLst>
        </xdr:cNvPr>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macro="" textlink="">
      <xdr:nvSpPr>
        <xdr:cNvPr id="585" name="【庁舎】&#10;有形固定資産減価償却率該当値テキスト">
          <a:extLst>
            <a:ext uri="{FF2B5EF4-FFF2-40B4-BE49-F238E27FC236}">
              <a16:creationId xmlns:a16="http://schemas.microsoft.com/office/drawing/2014/main" id="{E365D568-B95A-4689-A5C2-82BCEC21733F}"/>
            </a:ext>
          </a:extLst>
        </xdr:cNvPr>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586" name="楕円 585">
          <a:extLst>
            <a:ext uri="{FF2B5EF4-FFF2-40B4-BE49-F238E27FC236}">
              <a16:creationId xmlns:a16="http://schemas.microsoft.com/office/drawing/2014/main" id="{B8054816-13C9-4CEA-AA6F-9FCB88F2BDE6}"/>
            </a:ext>
          </a:extLst>
        </xdr:cNvPr>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106</xdr:row>
      <xdr:rowOff>100693</xdr:rowOff>
    </xdr:to>
    <xdr:cxnSp macro="">
      <xdr:nvCxnSpPr>
        <xdr:cNvPr id="587" name="直線コネクタ 586">
          <a:extLst>
            <a:ext uri="{FF2B5EF4-FFF2-40B4-BE49-F238E27FC236}">
              <a16:creationId xmlns:a16="http://schemas.microsoft.com/office/drawing/2014/main" id="{B767FB5E-5877-4912-B730-C3D5CDC44D54}"/>
            </a:ext>
          </a:extLst>
        </xdr:cNvPr>
        <xdr:cNvCxnSpPr/>
      </xdr:nvCxnSpPr>
      <xdr:spPr>
        <a:xfrm>
          <a:off x="15481300" y="18155194"/>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588" name="楕円 587">
          <a:extLst>
            <a:ext uri="{FF2B5EF4-FFF2-40B4-BE49-F238E27FC236}">
              <a16:creationId xmlns:a16="http://schemas.microsoft.com/office/drawing/2014/main" id="{A918A295-7BD5-4AE8-8022-12AC5373FB1E}"/>
            </a:ext>
          </a:extLst>
        </xdr:cNvPr>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152944</xdr:rowOff>
    </xdr:from>
    <xdr:to>
      <xdr:col>81</xdr:col>
      <xdr:colOff>50800</xdr:colOff>
      <xdr:row>106</xdr:row>
      <xdr:rowOff>45176</xdr:rowOff>
    </xdr:to>
    <xdr:cxnSp macro="">
      <xdr:nvCxnSpPr>
        <xdr:cNvPr id="589" name="直線コネクタ 588">
          <a:extLst>
            <a:ext uri="{FF2B5EF4-FFF2-40B4-BE49-F238E27FC236}">
              <a16:creationId xmlns:a16="http://schemas.microsoft.com/office/drawing/2014/main" id="{3681A734-62C5-440E-9EDE-7EFC02681651}"/>
            </a:ext>
          </a:extLst>
        </xdr:cNvPr>
        <xdr:cNvCxnSpPr/>
      </xdr:nvCxnSpPr>
      <xdr:spPr>
        <a:xfrm flipV="1">
          <a:off x="14592300" y="1815519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590" name="楕円 589">
          <a:extLst>
            <a:ext uri="{FF2B5EF4-FFF2-40B4-BE49-F238E27FC236}">
              <a16:creationId xmlns:a16="http://schemas.microsoft.com/office/drawing/2014/main" id="{566F2B9A-D398-4161-A8B9-F1BA89E8468D}"/>
            </a:ext>
          </a:extLst>
        </xdr:cNvPr>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45176</xdr:rowOff>
    </xdr:to>
    <xdr:cxnSp macro="">
      <xdr:nvCxnSpPr>
        <xdr:cNvPr id="591" name="直線コネクタ 590">
          <a:extLst>
            <a:ext uri="{FF2B5EF4-FFF2-40B4-BE49-F238E27FC236}">
              <a16:creationId xmlns:a16="http://schemas.microsoft.com/office/drawing/2014/main" id="{0CA942F1-95C0-4B88-9A6D-ABBE666FF91D}"/>
            </a:ext>
          </a:extLst>
        </xdr:cNvPr>
        <xdr:cNvCxnSpPr/>
      </xdr:nvCxnSpPr>
      <xdr:spPr>
        <a:xfrm>
          <a:off x="13703300" y="1818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macro="" textlink="">
      <xdr:nvSpPr>
        <xdr:cNvPr id="592" name="楕円 591">
          <a:extLst>
            <a:ext uri="{FF2B5EF4-FFF2-40B4-BE49-F238E27FC236}">
              <a16:creationId xmlns:a16="http://schemas.microsoft.com/office/drawing/2014/main" id="{4412C698-FE20-4C20-9245-388A247FC16B}"/>
            </a:ext>
          </a:extLst>
        </xdr:cNvPr>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12519</xdr:rowOff>
    </xdr:to>
    <xdr:cxnSp macro="">
      <xdr:nvCxnSpPr>
        <xdr:cNvPr id="593" name="直線コネクタ 592">
          <a:extLst>
            <a:ext uri="{FF2B5EF4-FFF2-40B4-BE49-F238E27FC236}">
              <a16:creationId xmlns:a16="http://schemas.microsoft.com/office/drawing/2014/main" id="{D46E88BC-E0B4-4852-9A82-FA76E27A79B4}"/>
            </a:ext>
          </a:extLst>
        </xdr:cNvPr>
        <xdr:cNvCxnSpPr/>
      </xdr:nvCxnSpPr>
      <xdr:spPr>
        <a:xfrm>
          <a:off x="12814300" y="181519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94" name="n_1aveValue【庁舎】&#10;有形固定資産減価償却率">
          <a:extLst>
            <a:ext uri="{FF2B5EF4-FFF2-40B4-BE49-F238E27FC236}">
              <a16:creationId xmlns:a16="http://schemas.microsoft.com/office/drawing/2014/main" id="{F1EE0C98-DBE9-4DC6-B8F2-16F86FBEE40A}"/>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5" name="n_2aveValue【庁舎】&#10;有形固定資産減価償却率">
          <a:extLst>
            <a:ext uri="{FF2B5EF4-FFF2-40B4-BE49-F238E27FC236}">
              <a16:creationId xmlns:a16="http://schemas.microsoft.com/office/drawing/2014/main" id="{998EDDE8-F740-4928-9F59-AD90CA7C3723}"/>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6" name="n_3aveValue【庁舎】&#10;有形固定資産減価償却率">
          <a:extLst>
            <a:ext uri="{FF2B5EF4-FFF2-40B4-BE49-F238E27FC236}">
              <a16:creationId xmlns:a16="http://schemas.microsoft.com/office/drawing/2014/main" id="{E56451CF-053E-40DE-BAAC-4AB96CD2AF6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7" name="n_4aveValue【庁舎】&#10;有形固定資産減価償却率">
          <a:extLst>
            <a:ext uri="{FF2B5EF4-FFF2-40B4-BE49-F238E27FC236}">
              <a16:creationId xmlns:a16="http://schemas.microsoft.com/office/drawing/2014/main" id="{CFBA6034-10EC-49A4-ABC9-D9948C1FCDC5}"/>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598" name="n_1mainValue【庁舎】&#10;有形固定資産減価償却率">
          <a:extLst>
            <a:ext uri="{FF2B5EF4-FFF2-40B4-BE49-F238E27FC236}">
              <a16:creationId xmlns:a16="http://schemas.microsoft.com/office/drawing/2014/main" id="{5FC02E34-6DCD-4DE4-8FDA-79666D2BE72B}"/>
            </a:ext>
          </a:extLst>
        </xdr:cNvPr>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599" name="n_2mainValue【庁舎】&#10;有形固定資産減価償却率">
          <a:extLst>
            <a:ext uri="{FF2B5EF4-FFF2-40B4-BE49-F238E27FC236}">
              <a16:creationId xmlns:a16="http://schemas.microsoft.com/office/drawing/2014/main" id="{4839A716-17B1-4705-935F-5F98318F51F4}"/>
            </a:ext>
          </a:extLst>
        </xdr:cNvPr>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600" name="n_3mainValue【庁舎】&#10;有形固定資産減価償却率">
          <a:extLst>
            <a:ext uri="{FF2B5EF4-FFF2-40B4-BE49-F238E27FC236}">
              <a16:creationId xmlns:a16="http://schemas.microsoft.com/office/drawing/2014/main" id="{8A1601B4-6CE6-4045-8AB2-F68C74F178B6}"/>
            </a:ext>
          </a:extLst>
        </xdr:cNvPr>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601" name="n_4mainValue【庁舎】&#10;有形固定資産減価償却率">
          <a:extLst>
            <a:ext uri="{FF2B5EF4-FFF2-40B4-BE49-F238E27FC236}">
              <a16:creationId xmlns:a16="http://schemas.microsoft.com/office/drawing/2014/main" id="{B7B3BEE2-FD2C-4A0E-BEDF-56EF19E26CAF}"/>
            </a:ext>
          </a:extLst>
        </xdr:cNvPr>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8450167F-BA20-458B-9674-CA09BD390B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E97E4A26-934E-431E-B67B-9BBDEE477F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7C6672E5-F7E4-4BD8-A4A2-3150C91361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7596AD49-515E-4513-8260-A465E76CD4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47754950-28E6-47FB-91BB-F54E62BA85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9F2CF3D5-FA38-4FF4-8A35-5D701C7086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B12D578F-1EDC-4C9D-81B6-20591027AA4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083BC35E-0D43-418F-867E-0942498F76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1357A7B7-0654-4A79-913E-ABD726F1047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5C9C2DFC-07B0-45BB-8FD5-6E74643AC3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a:extLst>
            <a:ext uri="{FF2B5EF4-FFF2-40B4-BE49-F238E27FC236}">
              <a16:creationId xmlns:a16="http://schemas.microsoft.com/office/drawing/2014/main" id="{D7DC6E65-E8C2-47C8-91AC-9EADADF3C74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a:extLst>
            <a:ext uri="{FF2B5EF4-FFF2-40B4-BE49-F238E27FC236}">
              <a16:creationId xmlns:a16="http://schemas.microsoft.com/office/drawing/2014/main" id="{7603C306-C99F-46AB-8AF3-0072828DAB9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a:extLst>
            <a:ext uri="{FF2B5EF4-FFF2-40B4-BE49-F238E27FC236}">
              <a16:creationId xmlns:a16="http://schemas.microsoft.com/office/drawing/2014/main" id="{4C6564DA-8805-4B6A-A66F-865A877F0AD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a:extLst>
            <a:ext uri="{FF2B5EF4-FFF2-40B4-BE49-F238E27FC236}">
              <a16:creationId xmlns:a16="http://schemas.microsoft.com/office/drawing/2014/main" id="{6263900D-3351-4594-9056-D14C338282B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a:extLst>
            <a:ext uri="{FF2B5EF4-FFF2-40B4-BE49-F238E27FC236}">
              <a16:creationId xmlns:a16="http://schemas.microsoft.com/office/drawing/2014/main" id="{23C2206E-8BE3-41F5-87F9-23468917A2D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a:extLst>
            <a:ext uri="{FF2B5EF4-FFF2-40B4-BE49-F238E27FC236}">
              <a16:creationId xmlns:a16="http://schemas.microsoft.com/office/drawing/2014/main" id="{2FD08A6D-EC5E-4E53-A523-578F1CA2FC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a:extLst>
            <a:ext uri="{FF2B5EF4-FFF2-40B4-BE49-F238E27FC236}">
              <a16:creationId xmlns:a16="http://schemas.microsoft.com/office/drawing/2014/main" id="{4413DC34-28E8-421A-95BA-DFE66A68AF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a:extLst>
            <a:ext uri="{FF2B5EF4-FFF2-40B4-BE49-F238E27FC236}">
              <a16:creationId xmlns:a16="http://schemas.microsoft.com/office/drawing/2014/main" id="{82B48009-5143-4769-B408-33120F454A4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a:extLst>
            <a:ext uri="{FF2B5EF4-FFF2-40B4-BE49-F238E27FC236}">
              <a16:creationId xmlns:a16="http://schemas.microsoft.com/office/drawing/2014/main" id="{52DDFDFD-B728-40B8-AA6F-CF9D88EF91E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a:extLst>
            <a:ext uri="{FF2B5EF4-FFF2-40B4-BE49-F238E27FC236}">
              <a16:creationId xmlns:a16="http://schemas.microsoft.com/office/drawing/2014/main" id="{B32E0E65-13D0-49E8-90CC-8635836F2CC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57735DA6-5BF7-4951-BA95-9ED9FC92086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21AD926B-BA87-41E0-83A4-27C82FC88C1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a:extLst>
            <a:ext uri="{FF2B5EF4-FFF2-40B4-BE49-F238E27FC236}">
              <a16:creationId xmlns:a16="http://schemas.microsoft.com/office/drawing/2014/main" id="{CE407E89-C1CB-4DE3-8B43-79FD9B983E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5" name="直線コネクタ 624">
          <a:extLst>
            <a:ext uri="{FF2B5EF4-FFF2-40B4-BE49-F238E27FC236}">
              <a16:creationId xmlns:a16="http://schemas.microsoft.com/office/drawing/2014/main" id="{18EE7075-7ED2-41DA-8E70-C3AA80402938}"/>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6" name="【庁舎】&#10;一人当たり面積最小値テキスト">
          <a:extLst>
            <a:ext uri="{FF2B5EF4-FFF2-40B4-BE49-F238E27FC236}">
              <a16:creationId xmlns:a16="http://schemas.microsoft.com/office/drawing/2014/main" id="{6F1FBA08-78A6-4104-9740-B88E75806E54}"/>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7" name="直線コネクタ 626">
          <a:extLst>
            <a:ext uri="{FF2B5EF4-FFF2-40B4-BE49-F238E27FC236}">
              <a16:creationId xmlns:a16="http://schemas.microsoft.com/office/drawing/2014/main" id="{14D4063F-4C79-4049-9321-AE2614E9711B}"/>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8" name="【庁舎】&#10;一人当たり面積最大値テキスト">
          <a:extLst>
            <a:ext uri="{FF2B5EF4-FFF2-40B4-BE49-F238E27FC236}">
              <a16:creationId xmlns:a16="http://schemas.microsoft.com/office/drawing/2014/main" id="{B71D86EB-E8EF-4296-AE09-BC90EC0DF002}"/>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9" name="直線コネクタ 628">
          <a:extLst>
            <a:ext uri="{FF2B5EF4-FFF2-40B4-BE49-F238E27FC236}">
              <a16:creationId xmlns:a16="http://schemas.microsoft.com/office/drawing/2014/main" id="{3D70E0F5-AF09-4402-AD90-355C6DD7E2C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30" name="【庁舎】&#10;一人当たり面積平均値テキスト">
          <a:extLst>
            <a:ext uri="{FF2B5EF4-FFF2-40B4-BE49-F238E27FC236}">
              <a16:creationId xmlns:a16="http://schemas.microsoft.com/office/drawing/2014/main" id="{D4CB44E6-DD64-43F9-8114-C76FDA86A916}"/>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1" name="フローチャート: 判断 630">
          <a:extLst>
            <a:ext uri="{FF2B5EF4-FFF2-40B4-BE49-F238E27FC236}">
              <a16:creationId xmlns:a16="http://schemas.microsoft.com/office/drawing/2014/main" id="{5A602CBE-C3B5-49C6-AEFF-17803FD4744F}"/>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2" name="フローチャート: 判断 631">
          <a:extLst>
            <a:ext uri="{FF2B5EF4-FFF2-40B4-BE49-F238E27FC236}">
              <a16:creationId xmlns:a16="http://schemas.microsoft.com/office/drawing/2014/main" id="{FFE1861C-26E4-4F06-8130-720E60EF411C}"/>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3" name="フローチャート: 判断 632">
          <a:extLst>
            <a:ext uri="{FF2B5EF4-FFF2-40B4-BE49-F238E27FC236}">
              <a16:creationId xmlns:a16="http://schemas.microsoft.com/office/drawing/2014/main" id="{46F29B5C-93E2-4930-A003-B10FB7CB82D7}"/>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4" name="フローチャート: 判断 633">
          <a:extLst>
            <a:ext uri="{FF2B5EF4-FFF2-40B4-BE49-F238E27FC236}">
              <a16:creationId xmlns:a16="http://schemas.microsoft.com/office/drawing/2014/main" id="{663F98B4-FD52-40B4-B1AE-795294EECC88}"/>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5" name="フローチャート: 判断 634">
          <a:extLst>
            <a:ext uri="{FF2B5EF4-FFF2-40B4-BE49-F238E27FC236}">
              <a16:creationId xmlns:a16="http://schemas.microsoft.com/office/drawing/2014/main" id="{67CC5E0E-3CBB-47EB-9135-7697A81E5D42}"/>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819A7237-BBD7-4E6D-BC91-A42B2A8C74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82C949F9-F55E-43FA-8838-C9A2C08CEB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CB34ABE1-32AB-43B7-AEA0-680C5E8F124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93B1A15F-754B-454D-8ED6-26DCA91D6B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E7321B62-39AD-4246-9A02-233E9CDF96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94362</xdr:rowOff>
    </xdr:from>
    <xdr:to>
      <xdr:col>116</xdr:col>
      <xdr:colOff>114300</xdr:colOff>
      <xdr:row>104</xdr:row>
      <xdr:rowOff>24512</xdr:rowOff>
    </xdr:to>
    <xdr:sp macro="" textlink="">
      <xdr:nvSpPr>
        <xdr:cNvPr id="641" name="楕円 640">
          <a:extLst>
            <a:ext uri="{FF2B5EF4-FFF2-40B4-BE49-F238E27FC236}">
              <a16:creationId xmlns:a16="http://schemas.microsoft.com/office/drawing/2014/main" id="{9084A2F1-5E98-4BB0-A762-A26940B6ACC8}"/>
            </a:ext>
          </a:extLst>
        </xdr:cNvPr>
        <xdr:cNvSpPr/>
      </xdr:nvSpPr>
      <xdr:spPr>
        <a:xfrm>
          <a:off x="22110700" y="17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117239</xdr:rowOff>
    </xdr:from>
    <xdr:ext cx="469744" cy="259045"/>
    <xdr:sp macro="" textlink="">
      <xdr:nvSpPr>
        <xdr:cNvPr id="642" name="【庁舎】&#10;一人当たり面積該当値テキスト">
          <a:extLst>
            <a:ext uri="{FF2B5EF4-FFF2-40B4-BE49-F238E27FC236}">
              <a16:creationId xmlns:a16="http://schemas.microsoft.com/office/drawing/2014/main" id="{2BC9938A-3D6D-498E-8FBF-BAABFCA00EAA}"/>
            </a:ext>
          </a:extLst>
        </xdr:cNvPr>
        <xdr:cNvSpPr txBox="1"/>
      </xdr:nvSpPr>
      <xdr:spPr>
        <a:xfrm>
          <a:off x="22199600" y="176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126364</xdr:rowOff>
    </xdr:from>
    <xdr:to>
      <xdr:col>112</xdr:col>
      <xdr:colOff>38100</xdr:colOff>
      <xdr:row>104</xdr:row>
      <xdr:rowOff>56514</xdr:rowOff>
    </xdr:to>
    <xdr:sp macro="" textlink="">
      <xdr:nvSpPr>
        <xdr:cNvPr id="643" name="楕円 642">
          <a:extLst>
            <a:ext uri="{FF2B5EF4-FFF2-40B4-BE49-F238E27FC236}">
              <a16:creationId xmlns:a16="http://schemas.microsoft.com/office/drawing/2014/main" id="{2077CE69-656E-42A7-B316-0658DAAFAFD5}"/>
            </a:ext>
          </a:extLst>
        </xdr:cNvPr>
        <xdr:cNvSpPr/>
      </xdr:nvSpPr>
      <xdr:spPr>
        <a:xfrm>
          <a:off x="21272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145162</xdr:rowOff>
    </xdr:from>
    <xdr:to>
      <xdr:col>116</xdr:col>
      <xdr:colOff>63500</xdr:colOff>
      <xdr:row>104</xdr:row>
      <xdr:rowOff>5714</xdr:rowOff>
    </xdr:to>
    <xdr:cxnSp macro="">
      <xdr:nvCxnSpPr>
        <xdr:cNvPr id="644" name="直線コネクタ 643">
          <a:extLst>
            <a:ext uri="{FF2B5EF4-FFF2-40B4-BE49-F238E27FC236}">
              <a16:creationId xmlns:a16="http://schemas.microsoft.com/office/drawing/2014/main" id="{F7A34853-7C90-4106-9AFE-0A0EBB2398A1}"/>
            </a:ext>
          </a:extLst>
        </xdr:cNvPr>
        <xdr:cNvCxnSpPr/>
      </xdr:nvCxnSpPr>
      <xdr:spPr>
        <a:xfrm flipV="1">
          <a:off x="21323300" y="17804512"/>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101600</xdr:rowOff>
    </xdr:from>
    <xdr:to>
      <xdr:col>107</xdr:col>
      <xdr:colOff>101600</xdr:colOff>
      <xdr:row>104</xdr:row>
      <xdr:rowOff>31750</xdr:rowOff>
    </xdr:to>
    <xdr:sp macro="" textlink="">
      <xdr:nvSpPr>
        <xdr:cNvPr id="645" name="楕円 644">
          <a:extLst>
            <a:ext uri="{FF2B5EF4-FFF2-40B4-BE49-F238E27FC236}">
              <a16:creationId xmlns:a16="http://schemas.microsoft.com/office/drawing/2014/main" id="{D5FC7B57-DC4E-4B46-B315-A80EA3C07738}"/>
            </a:ext>
          </a:extLst>
        </xdr:cNvPr>
        <xdr:cNvSpPr/>
      </xdr:nvSpPr>
      <xdr:spPr>
        <a:xfrm>
          <a:off x="20383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152400</xdr:rowOff>
    </xdr:from>
    <xdr:to>
      <xdr:col>111</xdr:col>
      <xdr:colOff>177800</xdr:colOff>
      <xdr:row>104</xdr:row>
      <xdr:rowOff>5714</xdr:rowOff>
    </xdr:to>
    <xdr:cxnSp macro="">
      <xdr:nvCxnSpPr>
        <xdr:cNvPr id="646" name="直線コネクタ 645">
          <a:extLst>
            <a:ext uri="{FF2B5EF4-FFF2-40B4-BE49-F238E27FC236}">
              <a16:creationId xmlns:a16="http://schemas.microsoft.com/office/drawing/2014/main" id="{CD765A61-59A8-489B-AB1D-53D428429CD6}"/>
            </a:ext>
          </a:extLst>
        </xdr:cNvPr>
        <xdr:cNvCxnSpPr/>
      </xdr:nvCxnSpPr>
      <xdr:spPr>
        <a:xfrm>
          <a:off x="20434300" y="178117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108458</xdr:rowOff>
    </xdr:from>
    <xdr:to>
      <xdr:col>102</xdr:col>
      <xdr:colOff>165100</xdr:colOff>
      <xdr:row>104</xdr:row>
      <xdr:rowOff>38608</xdr:rowOff>
    </xdr:to>
    <xdr:sp macro="" textlink="">
      <xdr:nvSpPr>
        <xdr:cNvPr id="647" name="楕円 646">
          <a:extLst>
            <a:ext uri="{FF2B5EF4-FFF2-40B4-BE49-F238E27FC236}">
              <a16:creationId xmlns:a16="http://schemas.microsoft.com/office/drawing/2014/main" id="{0B4CC101-4909-43F0-8279-2C900011324C}"/>
            </a:ext>
          </a:extLst>
        </xdr:cNvPr>
        <xdr:cNvSpPr/>
      </xdr:nvSpPr>
      <xdr:spPr>
        <a:xfrm>
          <a:off x="19494500" y="177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152400</xdr:rowOff>
    </xdr:from>
    <xdr:to>
      <xdr:col>107</xdr:col>
      <xdr:colOff>50800</xdr:colOff>
      <xdr:row>103</xdr:row>
      <xdr:rowOff>159258</xdr:rowOff>
    </xdr:to>
    <xdr:cxnSp macro="">
      <xdr:nvCxnSpPr>
        <xdr:cNvPr id="648" name="直線コネクタ 647">
          <a:extLst>
            <a:ext uri="{FF2B5EF4-FFF2-40B4-BE49-F238E27FC236}">
              <a16:creationId xmlns:a16="http://schemas.microsoft.com/office/drawing/2014/main" id="{E47890C2-4580-48BB-9E99-5F6026FCF96C}"/>
            </a:ext>
          </a:extLst>
        </xdr:cNvPr>
        <xdr:cNvCxnSpPr/>
      </xdr:nvCxnSpPr>
      <xdr:spPr>
        <a:xfrm flipV="1">
          <a:off x="19545300" y="17811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136271</xdr:rowOff>
    </xdr:from>
    <xdr:to>
      <xdr:col>98</xdr:col>
      <xdr:colOff>38100</xdr:colOff>
      <xdr:row>104</xdr:row>
      <xdr:rowOff>66421</xdr:rowOff>
    </xdr:to>
    <xdr:sp macro="" textlink="">
      <xdr:nvSpPr>
        <xdr:cNvPr id="649" name="楕円 648">
          <a:extLst>
            <a:ext uri="{FF2B5EF4-FFF2-40B4-BE49-F238E27FC236}">
              <a16:creationId xmlns:a16="http://schemas.microsoft.com/office/drawing/2014/main" id="{5BA0BD70-7F1C-4438-9DE6-77D70A44588F}"/>
            </a:ext>
          </a:extLst>
        </xdr:cNvPr>
        <xdr:cNvSpPr/>
      </xdr:nvSpPr>
      <xdr:spPr>
        <a:xfrm>
          <a:off x="18605500" y="177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159258</xdr:rowOff>
    </xdr:from>
    <xdr:to>
      <xdr:col>102</xdr:col>
      <xdr:colOff>114300</xdr:colOff>
      <xdr:row>104</xdr:row>
      <xdr:rowOff>15621</xdr:rowOff>
    </xdr:to>
    <xdr:cxnSp macro="">
      <xdr:nvCxnSpPr>
        <xdr:cNvPr id="650" name="直線コネクタ 649">
          <a:extLst>
            <a:ext uri="{FF2B5EF4-FFF2-40B4-BE49-F238E27FC236}">
              <a16:creationId xmlns:a16="http://schemas.microsoft.com/office/drawing/2014/main" id="{87164F49-0AF2-40B5-A988-1B9978B82286}"/>
            </a:ext>
          </a:extLst>
        </xdr:cNvPr>
        <xdr:cNvCxnSpPr/>
      </xdr:nvCxnSpPr>
      <xdr:spPr>
        <a:xfrm flipV="1">
          <a:off x="18656300" y="1781860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51" name="n_1aveValue【庁舎】&#10;一人当たり面積">
          <a:extLst>
            <a:ext uri="{FF2B5EF4-FFF2-40B4-BE49-F238E27FC236}">
              <a16:creationId xmlns:a16="http://schemas.microsoft.com/office/drawing/2014/main" id="{7055D03E-7614-49DB-87FB-6A64E58D815C}"/>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52" name="n_2aveValue【庁舎】&#10;一人当たり面積">
          <a:extLst>
            <a:ext uri="{FF2B5EF4-FFF2-40B4-BE49-F238E27FC236}">
              <a16:creationId xmlns:a16="http://schemas.microsoft.com/office/drawing/2014/main" id="{534816A0-8290-40EA-8584-645689D4C4F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53" name="n_3aveValue【庁舎】&#10;一人当たり面積">
          <a:extLst>
            <a:ext uri="{FF2B5EF4-FFF2-40B4-BE49-F238E27FC236}">
              <a16:creationId xmlns:a16="http://schemas.microsoft.com/office/drawing/2014/main" id="{CA674407-0649-431A-8F9A-0B86AEDE3F3E}"/>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54" name="n_4aveValue【庁舎】&#10;一人当たり面積">
          <a:extLst>
            <a:ext uri="{FF2B5EF4-FFF2-40B4-BE49-F238E27FC236}">
              <a16:creationId xmlns:a16="http://schemas.microsoft.com/office/drawing/2014/main" id="{81E33930-EBCE-4A16-9E39-92DD8B0E3C1D}"/>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73041</xdr:rowOff>
    </xdr:from>
    <xdr:ext cx="469744" cy="259045"/>
    <xdr:sp macro="" textlink="">
      <xdr:nvSpPr>
        <xdr:cNvPr id="655" name="n_1mainValue【庁舎】&#10;一人当たり面積">
          <a:extLst>
            <a:ext uri="{FF2B5EF4-FFF2-40B4-BE49-F238E27FC236}">
              <a16:creationId xmlns:a16="http://schemas.microsoft.com/office/drawing/2014/main" id="{052A205F-F2D3-4D16-B91A-399E6BE19B46}"/>
            </a:ext>
          </a:extLst>
        </xdr:cNvPr>
        <xdr:cNvSpPr txBox="1"/>
      </xdr:nvSpPr>
      <xdr:spPr>
        <a:xfrm>
          <a:off x="21075727" y="1756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48277</xdr:rowOff>
    </xdr:from>
    <xdr:ext cx="469744" cy="259045"/>
    <xdr:sp macro="" textlink="">
      <xdr:nvSpPr>
        <xdr:cNvPr id="656" name="n_2mainValue【庁舎】&#10;一人当たり面積">
          <a:extLst>
            <a:ext uri="{FF2B5EF4-FFF2-40B4-BE49-F238E27FC236}">
              <a16:creationId xmlns:a16="http://schemas.microsoft.com/office/drawing/2014/main" id="{D4063B3E-2F48-4E1A-8DA6-3E62B7C5FE32}"/>
            </a:ext>
          </a:extLst>
        </xdr:cNvPr>
        <xdr:cNvSpPr txBox="1"/>
      </xdr:nvSpPr>
      <xdr:spPr>
        <a:xfrm>
          <a:off x="201994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55135</xdr:rowOff>
    </xdr:from>
    <xdr:ext cx="469744" cy="259045"/>
    <xdr:sp macro="" textlink="">
      <xdr:nvSpPr>
        <xdr:cNvPr id="657" name="n_3mainValue【庁舎】&#10;一人当たり面積">
          <a:extLst>
            <a:ext uri="{FF2B5EF4-FFF2-40B4-BE49-F238E27FC236}">
              <a16:creationId xmlns:a16="http://schemas.microsoft.com/office/drawing/2014/main" id="{1518AC2B-1F44-463A-8B13-570846A11D4F}"/>
            </a:ext>
          </a:extLst>
        </xdr:cNvPr>
        <xdr:cNvSpPr txBox="1"/>
      </xdr:nvSpPr>
      <xdr:spPr>
        <a:xfrm>
          <a:off x="19310427" y="175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82948</xdr:rowOff>
    </xdr:from>
    <xdr:ext cx="469744" cy="259045"/>
    <xdr:sp macro="" textlink="">
      <xdr:nvSpPr>
        <xdr:cNvPr id="658" name="n_4mainValue【庁舎】&#10;一人当たり面積">
          <a:extLst>
            <a:ext uri="{FF2B5EF4-FFF2-40B4-BE49-F238E27FC236}">
              <a16:creationId xmlns:a16="http://schemas.microsoft.com/office/drawing/2014/main" id="{C92AFCAA-0DDE-4CA2-A506-B78D1BC1EE69}"/>
            </a:ext>
          </a:extLst>
        </xdr:cNvPr>
        <xdr:cNvSpPr txBox="1"/>
      </xdr:nvSpPr>
      <xdr:spPr>
        <a:xfrm>
          <a:off x="18421427" y="1757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F7CBDC52-C99A-45ED-94D8-7D05736672E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B8170FCD-903E-4D7C-BDC6-5075108455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50E94AD0-43FE-459E-8474-134030A0D1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近年、福祉施設や一般廃棄物処理施設に関しては改修を行っているが、庁舎については、昭和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年度に建設され、建築後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年近く経過しているため、令和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年度には長寿命化改修を予定している。</a:t>
          </a:r>
        </a:p>
        <a:p>
          <a:r>
            <a:rPr kumimoji="1" lang="ja-JP" altLang="en-US" sz="1300">
              <a:latin typeface="ＭＳ Ｐゴシック" panose="020B0600070205080204" pitchFamily="50" charset="-128"/>
              <a:ea typeface="ＭＳ Ｐゴシック" panose="020B0600070205080204" pitchFamily="50" charset="-128"/>
            </a:rPr>
            <a:t>個別施設計画等に沿って適切な維持管理に努める。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
931
248.28
2,708,110
2,554,456
85,396
1,454,593
1,780,503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a:t>
          </a:r>
          <a:r>
            <a:rPr kumimoji="1" lang="ja-JP" altLang="en-US" sz="1100">
              <a:solidFill>
                <a:schemeClr val="dk1"/>
              </a:solidFill>
              <a:effectLst/>
              <a:latin typeface="+mn-lt"/>
              <a:ea typeface="+mn-ea"/>
              <a:cs typeface="+mn-cs"/>
            </a:rPr>
            <a:t>Ｒ４</a:t>
          </a:r>
          <a:r>
            <a:rPr kumimoji="1" lang="ja-JP" altLang="ja-JP" sz="1100">
              <a:solidFill>
                <a:schemeClr val="dk1"/>
              </a:solidFill>
              <a:effectLst/>
              <a:latin typeface="+mn-lt"/>
              <a:ea typeface="+mn-ea"/>
              <a:cs typeface="+mn-cs"/>
            </a:rPr>
            <a:t>年３月３１日現在）に加え、村内に中心となる産業がないこと等により全国平均を大きく下回り、類似団体とほぼ同程度で推移している。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現在は、特産品開発による産業の活性化と、関係人口・交流人口の創出に取組村内の活性化にともない、税収等の確保を図っているが、新型コロナウイルス感染症により誘客の減少等が懸念されている。</a:t>
          </a:r>
          <a:endParaRPr lang="ja-JP" altLang="ja-JP" sz="1400">
            <a:effectLst/>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借入額の大きな地方債の元金償還が開始したことにより、公債費</a:t>
          </a:r>
          <a:r>
            <a:rPr kumimoji="1" lang="ja-JP" altLang="en-US" sz="1100">
              <a:solidFill>
                <a:schemeClr val="dk1"/>
              </a:solidFill>
              <a:effectLst/>
              <a:latin typeface="+mn-lt"/>
              <a:ea typeface="+mn-ea"/>
              <a:cs typeface="+mn-cs"/>
            </a:rPr>
            <a:t>は依然高い水準である</a:t>
          </a:r>
          <a:r>
            <a:rPr kumimoji="1" lang="ja-JP" altLang="ja-JP" sz="1100">
              <a:solidFill>
                <a:schemeClr val="dk1"/>
              </a:solidFill>
              <a:effectLst/>
              <a:latin typeface="+mn-lt"/>
              <a:ea typeface="+mn-ea"/>
              <a:cs typeface="+mn-cs"/>
            </a:rPr>
            <a:t>。今後も事務事業見直しを進めて経常経費の抑制に努める。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61</xdr:row>
      <xdr:rowOff>14817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2392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14817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451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115358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445115"/>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117898</xdr:rowOff>
    </xdr:from>
    <xdr:to>
      <xdr:col>11</xdr:col>
      <xdr:colOff>31750</xdr:colOff>
      <xdr:row>61</xdr:row>
      <xdr:rowOff>115358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0489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57573</xdr:rowOff>
    </xdr:from>
    <xdr:to>
      <xdr:col>23</xdr:col>
      <xdr:colOff>184150</xdr:colOff>
      <xdr:row>59</xdr:row>
      <xdr:rowOff>159173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74100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107315</xdr:rowOff>
    </xdr:from>
    <xdr:to>
      <xdr:col>15</xdr:col>
      <xdr:colOff>133350</xdr:colOff>
      <xdr:row>61</xdr:row>
      <xdr:rowOff>37465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47642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64558</xdr:rowOff>
    </xdr:from>
    <xdr:to>
      <xdr:col>11</xdr:col>
      <xdr:colOff>82550</xdr:colOff>
      <xdr:row>61</xdr:row>
      <xdr:rowOff>166158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7425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類似団体平均等に比べ高くなっているのは、本村に特徴として４人／ｋ㎡という人口密度の低さがあり、人口一人当たりの道路や公共施設にかかる維持修繕費などの物件費が高くなる傾向にある。</a:t>
          </a:r>
          <a:endParaRPr lang="ja-JP" altLang="ja-JP" sz="1400">
            <a:effectLst/>
          </a:endParaRPr>
        </a:p>
        <a:p>
          <a:r>
            <a:rPr kumimoji="1" lang="ja-JP" altLang="ja-JP" sz="1100">
              <a:solidFill>
                <a:schemeClr val="dk1"/>
              </a:solidFill>
              <a:effectLst/>
              <a:latin typeface="+mn-lt"/>
              <a:ea typeface="+mn-ea"/>
              <a:cs typeface="+mn-cs"/>
            </a:rPr>
            <a:t>　人件費は会計年度任用職員制度により増額となった。</a:t>
          </a:r>
          <a:endParaRPr lang="ja-JP" altLang="ja-JP" sz="1400">
            <a:effectLst/>
          </a:endParaRPr>
        </a:p>
        <a:p>
          <a:r>
            <a:rPr kumimoji="1" lang="ja-JP" altLang="ja-JP" sz="1100">
              <a:solidFill>
                <a:schemeClr val="dk1"/>
              </a:solidFill>
              <a:effectLst/>
              <a:latin typeface="+mn-lt"/>
              <a:ea typeface="+mn-ea"/>
              <a:cs typeface="+mn-cs"/>
            </a:rPr>
            <a:t>　今後も事務事業の効率化による人件費の抑制を図りつつ、委託業務内容の精査をし、物件費の抑制を図る。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15584</xdr:rowOff>
    </xdr:from>
    <xdr:to>
      <xdr:col>23</xdr:col>
      <xdr:colOff>133350</xdr:colOff>
      <xdr:row>83</xdr:row>
      <xdr:rowOff>97774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45934"/>
          <a:ext cx="838200" cy="8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166089</xdr:rowOff>
    </xdr:from>
    <xdr:to>
      <xdr:col>19</xdr:col>
      <xdr:colOff>133350</xdr:colOff>
      <xdr:row>83</xdr:row>
      <xdr:rowOff>15584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24989"/>
          <a:ext cx="889000" cy="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166089</xdr:rowOff>
    </xdr:from>
    <xdr:to>
      <xdr:col>15</xdr:col>
      <xdr:colOff>82550</xdr:colOff>
      <xdr:row>83</xdr:row>
      <xdr:rowOff>59803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224989"/>
          <a:ext cx="889000" cy="6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125743</xdr:rowOff>
    </xdr:from>
    <xdr:to>
      <xdr:col>11</xdr:col>
      <xdr:colOff>31750</xdr:colOff>
      <xdr:row>83</xdr:row>
      <xdr:rowOff>59803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84643"/>
          <a:ext cx="889000" cy="10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46974</xdr:rowOff>
    </xdr:from>
    <xdr:to>
      <xdr:col>23</xdr:col>
      <xdr:colOff>184150</xdr:colOff>
      <xdr:row>83</xdr:row>
      <xdr:rowOff>148574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19051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4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136234</xdr:rowOff>
    </xdr:from>
    <xdr:to>
      <xdr:col>19</xdr:col>
      <xdr:colOff>184150</xdr:colOff>
      <xdr:row>83</xdr:row>
      <xdr:rowOff>66384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51161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8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115289</xdr:rowOff>
    </xdr:from>
    <xdr:to>
      <xdr:col>15</xdr:col>
      <xdr:colOff>133350</xdr:colOff>
      <xdr:row>83</xdr:row>
      <xdr:rowOff>45439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30216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6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9003</xdr:rowOff>
    </xdr:from>
    <xdr:to>
      <xdr:col>11</xdr:col>
      <xdr:colOff>82550</xdr:colOff>
      <xdr:row>83</xdr:row>
      <xdr:rowOff>110603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3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95380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2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74943</xdr:rowOff>
    </xdr:from>
    <xdr:to>
      <xdr:col>7</xdr:col>
      <xdr:colOff>31750</xdr:colOff>
      <xdr:row>83</xdr:row>
      <xdr:rowOff>5093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3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161320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2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類似団体及び全国平均を下回っており、給与費抑制の効果がでていると思われる。</a:t>
          </a:r>
          <a:endParaRPr lang="ja-JP" altLang="ja-JP" sz="1400">
            <a:effectLst/>
          </a:endParaRPr>
        </a:p>
        <a:p>
          <a:r>
            <a:rPr kumimoji="1" lang="ja-JP" altLang="ja-JP" sz="1100">
              <a:solidFill>
                <a:schemeClr val="dk1"/>
              </a:solidFill>
              <a:effectLst/>
              <a:latin typeface="+mn-lt"/>
              <a:ea typeface="+mn-ea"/>
              <a:cs typeface="+mn-cs"/>
            </a:rPr>
            <a:t>今後も適正化を図っていく。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89536</xdr:rowOff>
    </xdr:from>
    <xdr:to>
      <xdr:col>81</xdr:col>
      <xdr:colOff>44450</xdr:colOff>
      <xdr:row>86</xdr:row>
      <xdr:rowOff>89536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34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89536</xdr:rowOff>
    </xdr:from>
    <xdr:to>
      <xdr:col>77</xdr:col>
      <xdr:colOff>44450</xdr:colOff>
      <xdr:row>86</xdr:row>
      <xdr:rowOff>125730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34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89536</xdr:rowOff>
    </xdr:from>
    <xdr:to>
      <xdr:col>72</xdr:col>
      <xdr:colOff>203200</xdr:colOff>
      <xdr:row>86</xdr:row>
      <xdr:rowOff>125730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34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23177</xdr:rowOff>
    </xdr:from>
    <xdr:to>
      <xdr:col>68</xdr:col>
      <xdr:colOff>152400</xdr:colOff>
      <xdr:row>86</xdr:row>
      <xdr:rowOff>89536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67877"/>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38736</xdr:rowOff>
    </xdr:from>
    <xdr:to>
      <xdr:col>81</xdr:col>
      <xdr:colOff>95250</xdr:colOff>
      <xdr:row>86</xdr:row>
      <xdr:rowOff>140336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55263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38736</xdr:rowOff>
    </xdr:from>
    <xdr:to>
      <xdr:col>77</xdr:col>
      <xdr:colOff>95250</xdr:colOff>
      <xdr:row>86</xdr:row>
      <xdr:rowOff>140336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150513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5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38736</xdr:rowOff>
    </xdr:from>
    <xdr:to>
      <xdr:col>68</xdr:col>
      <xdr:colOff>203200</xdr:colOff>
      <xdr:row>86</xdr:row>
      <xdr:rowOff>140336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150513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143827</xdr:rowOff>
    </xdr:from>
    <xdr:to>
      <xdr:col>64</xdr:col>
      <xdr:colOff>152400</xdr:colOff>
      <xdr:row>86</xdr:row>
      <xdr:rowOff>73977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84154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村の面積が広く、集落や村で管理する施設が点在しているため、道路や施設関係に関連する部門及び、施策として子育て支援に重点をおいているためこの部門の職員が多い。</a:t>
          </a:r>
          <a:endParaRPr lang="ja-JP" altLang="ja-JP" sz="1400">
            <a:effectLst/>
          </a:endParaRPr>
        </a:p>
        <a:p>
          <a:r>
            <a:rPr kumimoji="1" lang="ja-JP" altLang="ja-JP" sz="1100">
              <a:solidFill>
                <a:schemeClr val="dk1"/>
              </a:solidFill>
              <a:effectLst/>
              <a:latin typeface="+mn-lt"/>
              <a:ea typeface="+mn-ea"/>
              <a:cs typeface="+mn-cs"/>
            </a:rPr>
            <a:t>　また、リニア中央新幹線工事が村内で行われており、リニア工事対策として職員を配置している。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158206</xdr:rowOff>
    </xdr:from>
    <xdr:to>
      <xdr:col>81</xdr:col>
      <xdr:colOff>44450</xdr:colOff>
      <xdr:row>63</xdr:row>
      <xdr:rowOff>32603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88106"/>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96157</xdr:rowOff>
    </xdr:from>
    <xdr:to>
      <xdr:col>77</xdr:col>
      <xdr:colOff>44450</xdr:colOff>
      <xdr:row>62</xdr:row>
      <xdr:rowOff>158206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260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18597</xdr:rowOff>
    </xdr:from>
    <xdr:to>
      <xdr:col>72</xdr:col>
      <xdr:colOff>203200</xdr:colOff>
      <xdr:row>62</xdr:row>
      <xdr:rowOff>96157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48497"/>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18597</xdr:rowOff>
    </xdr:from>
    <xdr:to>
      <xdr:col>68</xdr:col>
      <xdr:colOff>152400</xdr:colOff>
      <xdr:row>62</xdr:row>
      <xdr:rowOff>50310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48497"/>
          <a:ext cx="8890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153253</xdr:rowOff>
    </xdr:from>
    <xdr:to>
      <xdr:col>81</xdr:col>
      <xdr:colOff>95250</xdr:colOff>
      <xdr:row>63</xdr:row>
      <xdr:rowOff>83403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125330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107406</xdr:rowOff>
    </xdr:from>
    <xdr:to>
      <xdr:col>77</xdr:col>
      <xdr:colOff>95250</xdr:colOff>
      <xdr:row>63</xdr:row>
      <xdr:rowOff>37556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22333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45357</xdr:rowOff>
    </xdr:from>
    <xdr:to>
      <xdr:col>73</xdr:col>
      <xdr:colOff>44450</xdr:colOff>
      <xdr:row>62</xdr:row>
      <xdr:rowOff>146957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131734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139247</xdr:rowOff>
    </xdr:from>
    <xdr:to>
      <xdr:col>68</xdr:col>
      <xdr:colOff>203200</xdr:colOff>
      <xdr:row>62</xdr:row>
      <xdr:rowOff>69397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54174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170960</xdr:rowOff>
    </xdr:from>
    <xdr:to>
      <xdr:col>64</xdr:col>
      <xdr:colOff>152400</xdr:colOff>
      <xdr:row>62</xdr:row>
      <xdr:rowOff>101110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85887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1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年度に策定した、公債費負担適正化計画に基づく繰上償還及び新規地方債の発行抑制により、平成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年度以降は</a:t>
          </a:r>
          <a:r>
            <a:rPr kumimoji="1" lang="ja-JP" altLang="en-US" sz="1100">
              <a:solidFill>
                <a:schemeClr val="dk1"/>
              </a:solidFill>
              <a:effectLst/>
              <a:latin typeface="+mn-lt"/>
              <a:ea typeface="+mn-ea"/>
              <a:cs typeface="+mn-cs"/>
            </a:rPr>
            <a:t>低水準を維持して</a:t>
          </a:r>
          <a:r>
            <a:rPr kumimoji="1" lang="ja-JP" altLang="ja-JP" sz="1100">
              <a:solidFill>
                <a:schemeClr val="dk1"/>
              </a:solidFill>
              <a:effectLst/>
              <a:latin typeface="+mn-lt"/>
              <a:ea typeface="+mn-ea"/>
              <a:cs typeface="+mn-cs"/>
            </a:rPr>
            <a:t>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％を下回り、低い水準で推移している。</a:t>
          </a:r>
          <a:endParaRPr lang="ja-JP" altLang="ja-JP" sz="1400">
            <a:effectLst/>
          </a:endParaRPr>
        </a:p>
        <a:p>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災害復旧事業等により公債費が増加している。</a:t>
          </a:r>
          <a:endParaRPr lang="ja-JP" altLang="ja-JP" sz="1400">
            <a:effectLst/>
          </a:endParaRPr>
        </a:p>
        <a:p>
          <a:r>
            <a:rPr kumimoji="1" lang="ja-JP" altLang="ja-JP" sz="1100">
              <a:solidFill>
                <a:schemeClr val="dk1"/>
              </a:solidFill>
              <a:effectLst/>
              <a:latin typeface="+mn-lt"/>
              <a:ea typeface="+mn-ea"/>
              <a:cs typeface="+mn-cs"/>
            </a:rPr>
            <a:t>　今後は２～５％で推移していくと予想される。今後も地方債以外の財源を確保し、起債の抑制に努める。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132080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6310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115994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61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156210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6150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49106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6713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令和３年度決算では将来負担比率は算出されず、健全な状態であるといえる。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1" name="テキスト ボックス 460">
          <a:extLst>
            <a:ext uri="{FF2B5EF4-FFF2-40B4-BE49-F238E27FC236}">
              <a16:creationId xmlns:a16="http://schemas.microsoft.com/office/drawing/2014/main" id="{E8A0BE9F-34D4-4347-9301-8588D07C4EC7}"/>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
931
248.28
2,708,110
2,554,456
85,396
1,454,593
1,780,503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職員給の抑制等により、類似団体平均を下回っている。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今後も定員管理に努め計画的な職員採用に努める。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918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事務の効率を図る中で、委託料が増加している。</a:t>
          </a:r>
          <a:endParaRPr lang="ja-JP" altLang="ja-JP" sz="1400">
            <a:effectLst/>
          </a:endParaRPr>
        </a:p>
        <a:p>
          <a:r>
            <a:rPr kumimoji="1" lang="ja-JP" altLang="ja-JP" sz="1100">
              <a:solidFill>
                <a:schemeClr val="dk1"/>
              </a:solidFill>
              <a:effectLst/>
              <a:latin typeface="+mn-lt"/>
              <a:ea typeface="+mn-ea"/>
              <a:cs typeface="+mn-cs"/>
            </a:rPr>
            <a:t>　また、村が保有する施設が多い。</a:t>
          </a:r>
          <a:endParaRPr lang="ja-JP" altLang="ja-JP" sz="1400">
            <a:effectLst/>
          </a:endParaRPr>
        </a:p>
        <a:p>
          <a:r>
            <a:rPr kumimoji="1" lang="ja-JP" altLang="ja-JP" sz="1100">
              <a:solidFill>
                <a:schemeClr val="dk1"/>
              </a:solidFill>
              <a:effectLst/>
              <a:latin typeface="+mn-lt"/>
              <a:ea typeface="+mn-ea"/>
              <a:cs typeface="+mn-cs"/>
            </a:rPr>
            <a:t>　今後は事務の共同化の推進と視野に物件費の抑制を図りたい。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982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073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12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98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類似団体平均より下回っている。人口減少による住民サービスに要する経費が相対的に低いためと考えられる。</a:t>
          </a:r>
          <a:endParaRPr lang="ja-JP" altLang="ja-JP" sz="1400">
            <a:effectLst/>
          </a:endParaRPr>
        </a:p>
        <a:p>
          <a:r>
            <a:rPr kumimoji="1" lang="ja-JP" altLang="ja-JP" sz="1100">
              <a:solidFill>
                <a:schemeClr val="dk1"/>
              </a:solidFill>
              <a:effectLst/>
              <a:latin typeface="+mn-lt"/>
              <a:ea typeface="+mn-ea"/>
              <a:cs typeface="+mn-cs"/>
            </a:rPr>
            <a:t>　今後も増加しないように努める。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類似団体平均を下回っているが、水道施設の維持管理経費等として、公営企業会計への操出金等が増えている。今後、経費の節減等により適正な運営に努める。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51562</xdr:rowOff>
    </xdr:from>
    <xdr:to>
      <xdr:col>82</xdr:col>
      <xdr:colOff>107950</xdr:colOff>
      <xdr:row>55</xdr:row>
      <xdr:rowOff>65278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813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51562</xdr:rowOff>
    </xdr:from>
    <xdr:to>
      <xdr:col>78</xdr:col>
      <xdr:colOff>69850</xdr:colOff>
      <xdr:row>55</xdr:row>
      <xdr:rowOff>51562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81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51562</xdr:rowOff>
    </xdr:from>
    <xdr:to>
      <xdr:col>73</xdr:col>
      <xdr:colOff>180975</xdr:colOff>
      <xdr:row>55</xdr:row>
      <xdr:rowOff>60706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81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28702</xdr:rowOff>
    </xdr:from>
    <xdr:to>
      <xdr:col>69</xdr:col>
      <xdr:colOff>92075</xdr:colOff>
      <xdr:row>55</xdr:row>
      <xdr:rowOff>60706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58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xdr:rowOff>
    </xdr:from>
    <xdr:to>
      <xdr:col>82</xdr:col>
      <xdr:colOff>158750</xdr:colOff>
      <xdr:row>55</xdr:row>
      <xdr:rowOff>116078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31005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xdr:rowOff>
    </xdr:from>
    <xdr:to>
      <xdr:col>78</xdr:col>
      <xdr:colOff>120650</xdr:colOff>
      <xdr:row>55</xdr:row>
      <xdr:rowOff>102362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112539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xdr:rowOff>
    </xdr:from>
    <xdr:to>
      <xdr:col>74</xdr:col>
      <xdr:colOff>31750</xdr:colOff>
      <xdr:row>55</xdr:row>
      <xdr:rowOff>102362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112539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9906</xdr:rowOff>
    </xdr:from>
    <xdr:to>
      <xdr:col>69</xdr:col>
      <xdr:colOff>142875</xdr:colOff>
      <xdr:row>55</xdr:row>
      <xdr:rowOff>111506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121683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149352</xdr:rowOff>
    </xdr:from>
    <xdr:to>
      <xdr:col>65</xdr:col>
      <xdr:colOff>53975</xdr:colOff>
      <xdr:row>55</xdr:row>
      <xdr:rowOff>79502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89679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類似団体平均を下回っており、同水準で推移している。</a:t>
          </a:r>
          <a:endParaRPr lang="ja-JP" altLang="ja-JP" sz="1400">
            <a:effectLst/>
          </a:endParaRPr>
        </a:p>
        <a:p>
          <a:r>
            <a:rPr kumimoji="1" lang="ja-JP" altLang="ja-JP" sz="1100">
              <a:solidFill>
                <a:schemeClr val="dk1"/>
              </a:solidFill>
              <a:effectLst/>
              <a:latin typeface="+mn-lt"/>
              <a:ea typeface="+mn-ea"/>
              <a:cs typeface="+mn-cs"/>
            </a:rPr>
            <a:t>　定住対策や活性化対策への補助拡充を実施しており、今後増加が見込まれる。</a:t>
          </a:r>
          <a:endParaRPr lang="ja-JP" altLang="ja-JP" sz="1400">
            <a:effectLst/>
          </a:endParaRPr>
        </a:p>
        <a:p>
          <a:r>
            <a:rPr kumimoji="1" lang="ja-JP" altLang="ja-JP" sz="1100">
              <a:solidFill>
                <a:schemeClr val="dk1"/>
              </a:solidFill>
              <a:effectLst/>
              <a:latin typeface="+mn-lt"/>
              <a:ea typeface="+mn-ea"/>
              <a:cs typeface="+mn-cs"/>
            </a:rPr>
            <a:t>　事業効果等をみながら、必要性の低い補助金は見直しや廃止を行う。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143002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30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以前に発行した利率の高い起債の償還が終了してきているため、公債費が減少していたが、近年の大型事業の償還が開始されたため</a:t>
          </a:r>
          <a:r>
            <a:rPr kumimoji="1" lang="ja-JP" altLang="en-US" sz="1100">
              <a:solidFill>
                <a:schemeClr val="dk1"/>
              </a:solidFill>
              <a:effectLst/>
              <a:latin typeface="+mn-lt"/>
              <a:ea typeface="+mn-ea"/>
              <a:cs typeface="+mn-cs"/>
            </a:rPr>
            <a:t>令和元年度以前並みとなった。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近年の災害復旧事業の償還もあわせ、今後も増加傾向となると思われる。</a:t>
          </a:r>
          <a:endParaRPr lang="ja-JP" altLang="ja-JP" sz="1400">
            <a:effectLst/>
          </a:endParaRPr>
        </a:p>
        <a:p>
          <a:r>
            <a:rPr kumimoji="1" lang="ja-JP" altLang="ja-JP" sz="1100">
              <a:solidFill>
                <a:schemeClr val="dk1"/>
              </a:solidFill>
              <a:effectLst/>
              <a:latin typeface="+mn-lt"/>
              <a:ea typeface="+mn-ea"/>
              <a:cs typeface="+mn-cs"/>
            </a:rPr>
            <a:t>　基金を活用するなど、起債発行の抑制に努める。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119380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1623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76</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857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9857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依存財源である普通交付税によって比率が増減するため、自主財源の確保に努めるとともに、支出の抑制を図る。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76</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857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088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100330</xdr:rowOff>
    </xdr:from>
    <xdr:to>
      <xdr:col>69</xdr:col>
      <xdr:colOff>92075</xdr:colOff>
      <xdr:row>77</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3053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76200</xdr:rowOff>
    </xdr:from>
    <xdr:to>
      <xdr:col>82</xdr:col>
      <xdr:colOff>158750</xdr:colOff>
      <xdr:row>76</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92727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34918</xdr:rowOff>
    </xdr:from>
    <xdr:to>
      <xdr:col>29</xdr:col>
      <xdr:colOff>127000</xdr:colOff>
      <xdr:row>16</xdr:row>
      <xdr:rowOff>65926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25743"/>
          <a:ext cx="647700" cy="31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41742</xdr:rowOff>
    </xdr:from>
    <xdr:to>
      <xdr:col>26</xdr:col>
      <xdr:colOff>50800</xdr:colOff>
      <xdr:row>16</xdr:row>
      <xdr:rowOff>65926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32567"/>
          <a:ext cx="698500" cy="24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38837</xdr:rowOff>
    </xdr:from>
    <xdr:to>
      <xdr:col>22</xdr:col>
      <xdr:colOff>114300</xdr:colOff>
      <xdr:row>16</xdr:row>
      <xdr:rowOff>41742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29662"/>
          <a:ext cx="698500" cy="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38837</xdr:rowOff>
    </xdr:from>
    <xdr:to>
      <xdr:col>18</xdr:col>
      <xdr:colOff>177800</xdr:colOff>
      <xdr:row>16</xdr:row>
      <xdr:rowOff>84793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29662"/>
          <a:ext cx="698500" cy="4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155568</xdr:rowOff>
    </xdr:from>
    <xdr:to>
      <xdr:col>29</xdr:col>
      <xdr:colOff>177800</xdr:colOff>
      <xdr:row>16</xdr:row>
      <xdr:rowOff>85718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7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2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15126</xdr:rowOff>
    </xdr:from>
    <xdr:to>
      <xdr:col>26</xdr:col>
      <xdr:colOff>101600</xdr:colOff>
      <xdr:row>16</xdr:row>
      <xdr:rowOff>116726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0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126903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74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162392</xdr:rowOff>
    </xdr:from>
    <xdr:to>
      <xdr:col>22</xdr:col>
      <xdr:colOff>165100</xdr:colOff>
      <xdr:row>16</xdr:row>
      <xdr:rowOff>92542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8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102719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5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159487</xdr:rowOff>
    </xdr:from>
    <xdr:to>
      <xdr:col>19</xdr:col>
      <xdr:colOff>38100</xdr:colOff>
      <xdr:row>16</xdr:row>
      <xdr:rowOff>89637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7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99814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33993</xdr:rowOff>
    </xdr:from>
    <xdr:to>
      <xdr:col>15</xdr:col>
      <xdr:colOff>101600</xdr:colOff>
      <xdr:row>16</xdr:row>
      <xdr:rowOff>135593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2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145770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301834</xdr:rowOff>
    </xdr:from>
    <xdr:to>
      <xdr:col>29</xdr:col>
      <xdr:colOff>127000</xdr:colOff>
      <xdr:row>36</xdr:row>
      <xdr:rowOff>8535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12184"/>
          <a:ext cx="647700" cy="4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301834</xdr:rowOff>
    </xdr:from>
    <xdr:to>
      <xdr:col>26</xdr:col>
      <xdr:colOff>50800</xdr:colOff>
      <xdr:row>36</xdr:row>
      <xdr:rowOff>105205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12184"/>
          <a:ext cx="698500" cy="146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40232</xdr:rowOff>
    </xdr:from>
    <xdr:to>
      <xdr:col>22</xdr:col>
      <xdr:colOff>114300</xdr:colOff>
      <xdr:row>36</xdr:row>
      <xdr:rowOff>105205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93482"/>
          <a:ext cx="698500" cy="6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502</xdr:rowOff>
    </xdr:from>
    <xdr:to>
      <xdr:col>18</xdr:col>
      <xdr:colOff>177800</xdr:colOff>
      <xdr:row>36</xdr:row>
      <xdr:rowOff>40232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53752"/>
          <a:ext cx="698500" cy="3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300635</xdr:rowOff>
    </xdr:from>
    <xdr:to>
      <xdr:col>29</xdr:col>
      <xdr:colOff>177800</xdr:colOff>
      <xdr:row>36</xdr:row>
      <xdr:rowOff>59335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1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272712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8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251034</xdr:rowOff>
    </xdr:from>
    <xdr:to>
      <xdr:col>26</xdr:col>
      <xdr:colOff>101600</xdr:colOff>
      <xdr:row>36</xdr:row>
      <xdr:rowOff>9734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61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337411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54405</xdr:rowOff>
    </xdr:from>
    <xdr:to>
      <xdr:col>22</xdr:col>
      <xdr:colOff>165100</xdr:colOff>
      <xdr:row>36</xdr:row>
      <xdr:rowOff>156005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0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140782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9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332332</xdr:rowOff>
    </xdr:from>
    <xdr:to>
      <xdr:col>19</xdr:col>
      <xdr:colOff>38100</xdr:colOff>
      <xdr:row>36</xdr:row>
      <xdr:rowOff>91032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4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75809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2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292602</xdr:rowOff>
    </xdr:from>
    <xdr:to>
      <xdr:col>15</xdr:col>
      <xdr:colOff>101600</xdr:colOff>
      <xdr:row>36</xdr:row>
      <xdr:rowOff>51302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0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36079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
931
248.28
2,708,110
2,554,456
85,396
1,454,593
1,780,503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74657</xdr:rowOff>
    </xdr:from>
    <xdr:to>
      <xdr:col>24</xdr:col>
      <xdr:colOff>63500</xdr:colOff>
      <xdr:row>35</xdr:row>
      <xdr:rowOff>97041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75407"/>
          <a:ext cx="8382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97041</xdr:rowOff>
    </xdr:from>
    <xdr:to>
      <xdr:col>19</xdr:col>
      <xdr:colOff>177800</xdr:colOff>
      <xdr:row>36</xdr:row>
      <xdr:rowOff>21561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97791"/>
          <a:ext cx="889000" cy="9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18144</xdr:rowOff>
    </xdr:from>
    <xdr:to>
      <xdr:col>15</xdr:col>
      <xdr:colOff>50800</xdr:colOff>
      <xdr:row>36</xdr:row>
      <xdr:rowOff>21561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190344"/>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18144</xdr:rowOff>
    </xdr:from>
    <xdr:to>
      <xdr:col>10</xdr:col>
      <xdr:colOff>114300</xdr:colOff>
      <xdr:row>36</xdr:row>
      <xdr:rowOff>50712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90344"/>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23857</xdr:rowOff>
    </xdr:from>
    <xdr:to>
      <xdr:col>24</xdr:col>
      <xdr:colOff>114300</xdr:colOff>
      <xdr:row>35</xdr:row>
      <xdr:rowOff>125457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46734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7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46241</xdr:rowOff>
    </xdr:from>
    <xdr:to>
      <xdr:col>20</xdr:col>
      <xdr:colOff>38100</xdr:colOff>
      <xdr:row>35</xdr:row>
      <xdr:rowOff>147841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164368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2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142211</xdr:rowOff>
    </xdr:from>
    <xdr:to>
      <xdr:col>15</xdr:col>
      <xdr:colOff>101600</xdr:colOff>
      <xdr:row>36</xdr:row>
      <xdr:rowOff>72361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88888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1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138794</xdr:rowOff>
    </xdr:from>
    <xdr:to>
      <xdr:col>10</xdr:col>
      <xdr:colOff>165100</xdr:colOff>
      <xdr:row>36</xdr:row>
      <xdr:rowOff>68944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85471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171362</xdr:rowOff>
    </xdr:from>
    <xdr:to>
      <xdr:col>6</xdr:col>
      <xdr:colOff>38100</xdr:colOff>
      <xdr:row>36</xdr:row>
      <xdr:rowOff>101512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7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118039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141832</xdr:rowOff>
    </xdr:from>
    <xdr:to>
      <xdr:col>24</xdr:col>
      <xdr:colOff>63500</xdr:colOff>
      <xdr:row>56</xdr:row>
      <xdr:rowOff>38190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71582"/>
          <a:ext cx="838200" cy="6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150988</xdr:rowOff>
    </xdr:from>
    <xdr:to>
      <xdr:col>19</xdr:col>
      <xdr:colOff>177800</xdr:colOff>
      <xdr:row>56</xdr:row>
      <xdr:rowOff>38190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80738"/>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75988</xdr:rowOff>
    </xdr:from>
    <xdr:to>
      <xdr:col>15</xdr:col>
      <xdr:colOff>50800</xdr:colOff>
      <xdr:row>55</xdr:row>
      <xdr:rowOff>150988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05738"/>
          <a:ext cx="889000" cy="7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75988</xdr:rowOff>
    </xdr:from>
    <xdr:to>
      <xdr:col>10</xdr:col>
      <xdr:colOff>114300</xdr:colOff>
      <xdr:row>55</xdr:row>
      <xdr:rowOff>171321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05738"/>
          <a:ext cx="889000" cy="9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91032</xdr:rowOff>
    </xdr:from>
    <xdr:to>
      <xdr:col>24</xdr:col>
      <xdr:colOff>114300</xdr:colOff>
      <xdr:row>56</xdr:row>
      <xdr:rowOff>21182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113909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7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158840</xdr:rowOff>
    </xdr:from>
    <xdr:to>
      <xdr:col>20</xdr:col>
      <xdr:colOff>38100</xdr:colOff>
      <xdr:row>56</xdr:row>
      <xdr:rowOff>88990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105517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6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100188</xdr:rowOff>
    </xdr:from>
    <xdr:to>
      <xdr:col>15</xdr:col>
      <xdr:colOff>101600</xdr:colOff>
      <xdr:row>56</xdr:row>
      <xdr:rowOff>30338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46865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0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25188</xdr:rowOff>
    </xdr:from>
    <xdr:to>
      <xdr:col>10</xdr:col>
      <xdr:colOff>165100</xdr:colOff>
      <xdr:row>55</xdr:row>
      <xdr:rowOff>126788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143315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120521</xdr:rowOff>
    </xdr:from>
    <xdr:to>
      <xdr:col>6</xdr:col>
      <xdr:colOff>38100</xdr:colOff>
      <xdr:row>56</xdr:row>
      <xdr:rowOff>50671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67198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142974</xdr:rowOff>
    </xdr:from>
    <xdr:to>
      <xdr:col>24</xdr:col>
      <xdr:colOff>63500</xdr:colOff>
      <xdr:row>77</xdr:row>
      <xdr:rowOff>51867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73174"/>
          <a:ext cx="838200" cy="8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51867</xdr:rowOff>
    </xdr:from>
    <xdr:to>
      <xdr:col>19</xdr:col>
      <xdr:colOff>177800</xdr:colOff>
      <xdr:row>77</xdr:row>
      <xdr:rowOff>65391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53517"/>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23200</xdr:rowOff>
    </xdr:from>
    <xdr:to>
      <xdr:col>15</xdr:col>
      <xdr:colOff>50800</xdr:colOff>
      <xdr:row>77</xdr:row>
      <xdr:rowOff>65391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24850"/>
          <a:ext cx="889000" cy="4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23200</xdr:rowOff>
    </xdr:from>
    <xdr:to>
      <xdr:col>10</xdr:col>
      <xdr:colOff>114300</xdr:colOff>
      <xdr:row>77</xdr:row>
      <xdr:rowOff>102406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24850"/>
          <a:ext cx="889000" cy="7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92174</xdr:rowOff>
    </xdr:from>
    <xdr:to>
      <xdr:col>24</xdr:col>
      <xdr:colOff>114300</xdr:colOff>
      <xdr:row>77</xdr:row>
      <xdr:rowOff>22324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2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115051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7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1067</xdr:rowOff>
    </xdr:from>
    <xdr:to>
      <xdr:col>20</xdr:col>
      <xdr:colOff>38100</xdr:colOff>
      <xdr:row>77</xdr:row>
      <xdr:rowOff>102667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119194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14591</xdr:rowOff>
    </xdr:from>
    <xdr:to>
      <xdr:col>15</xdr:col>
      <xdr:colOff>101600</xdr:colOff>
      <xdr:row>77</xdr:row>
      <xdr:rowOff>116191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132718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9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143850</xdr:rowOff>
    </xdr:from>
    <xdr:to>
      <xdr:col>10</xdr:col>
      <xdr:colOff>165100</xdr:colOff>
      <xdr:row>77</xdr:row>
      <xdr:rowOff>74000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90528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51606</xdr:rowOff>
    </xdr:from>
    <xdr:to>
      <xdr:col>6</xdr:col>
      <xdr:colOff>38100</xdr:colOff>
      <xdr:row>77</xdr:row>
      <xdr:rowOff>153206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169733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124437</xdr:rowOff>
    </xdr:from>
    <xdr:to>
      <xdr:col>24</xdr:col>
      <xdr:colOff>63500</xdr:colOff>
      <xdr:row>95</xdr:row>
      <xdr:rowOff>69269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40737"/>
          <a:ext cx="838200" cy="1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50164</xdr:rowOff>
    </xdr:from>
    <xdr:to>
      <xdr:col>19</xdr:col>
      <xdr:colOff>177800</xdr:colOff>
      <xdr:row>95</xdr:row>
      <xdr:rowOff>69269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37914"/>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50164</xdr:rowOff>
    </xdr:from>
    <xdr:to>
      <xdr:col>15</xdr:col>
      <xdr:colOff>50800</xdr:colOff>
      <xdr:row>95</xdr:row>
      <xdr:rowOff>73689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37914"/>
          <a:ext cx="889000" cy="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73689</xdr:rowOff>
    </xdr:from>
    <xdr:to>
      <xdr:col>10</xdr:col>
      <xdr:colOff>114300</xdr:colOff>
      <xdr:row>95</xdr:row>
      <xdr:rowOff>142322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61439"/>
          <a:ext cx="889000" cy="6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73637</xdr:rowOff>
    </xdr:from>
    <xdr:to>
      <xdr:col>24</xdr:col>
      <xdr:colOff>114300</xdr:colOff>
      <xdr:row>95</xdr:row>
      <xdr:rowOff>3787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96514</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4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18469</xdr:rowOff>
    </xdr:from>
    <xdr:to>
      <xdr:col>20</xdr:col>
      <xdr:colOff>38100</xdr:colOff>
      <xdr:row>95</xdr:row>
      <xdr:rowOff>120069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136596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170814</xdr:rowOff>
    </xdr:from>
    <xdr:to>
      <xdr:col>15</xdr:col>
      <xdr:colOff>101600</xdr:colOff>
      <xdr:row>95</xdr:row>
      <xdr:rowOff>100964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117491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22889</xdr:rowOff>
    </xdr:from>
    <xdr:to>
      <xdr:col>10</xdr:col>
      <xdr:colOff>165100</xdr:colOff>
      <xdr:row>95</xdr:row>
      <xdr:rowOff>124489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141016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91522</xdr:rowOff>
    </xdr:from>
    <xdr:to>
      <xdr:col>6</xdr:col>
      <xdr:colOff>38100</xdr:colOff>
      <xdr:row>96</xdr:row>
      <xdr:rowOff>21672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38199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71993</xdr:rowOff>
    </xdr:from>
    <xdr:to>
      <xdr:col>55</xdr:col>
      <xdr:colOff>0</xdr:colOff>
      <xdr:row>36</xdr:row>
      <xdr:rowOff>47786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72743"/>
          <a:ext cx="838200" cy="1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71993</xdr:rowOff>
    </xdr:from>
    <xdr:to>
      <xdr:col>50</xdr:col>
      <xdr:colOff>114300</xdr:colOff>
      <xdr:row>37</xdr:row>
      <xdr:rowOff>28837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72743"/>
          <a:ext cx="889000" cy="29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113866</xdr:rowOff>
    </xdr:from>
    <xdr:to>
      <xdr:col>45</xdr:col>
      <xdr:colOff>177800</xdr:colOff>
      <xdr:row>37</xdr:row>
      <xdr:rowOff>28837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86066"/>
          <a:ext cx="889000" cy="8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113866</xdr:rowOff>
    </xdr:from>
    <xdr:to>
      <xdr:col>41</xdr:col>
      <xdr:colOff>50800</xdr:colOff>
      <xdr:row>36</xdr:row>
      <xdr:rowOff>134231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86066"/>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168436</xdr:rowOff>
    </xdr:from>
    <xdr:to>
      <xdr:col>55</xdr:col>
      <xdr:colOff>50800</xdr:colOff>
      <xdr:row>36</xdr:row>
      <xdr:rowOff>98586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6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19863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21193</xdr:rowOff>
    </xdr:from>
    <xdr:to>
      <xdr:col>50</xdr:col>
      <xdr:colOff>165100</xdr:colOff>
      <xdr:row>35</xdr:row>
      <xdr:rowOff>122793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139320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149487</xdr:rowOff>
    </xdr:from>
    <xdr:to>
      <xdr:col>46</xdr:col>
      <xdr:colOff>38100</xdr:colOff>
      <xdr:row>37</xdr:row>
      <xdr:rowOff>79637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70764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1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63066</xdr:rowOff>
    </xdr:from>
    <xdr:to>
      <xdr:col>41</xdr:col>
      <xdr:colOff>101600</xdr:colOff>
      <xdr:row>36</xdr:row>
      <xdr:rowOff>164666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1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83431</xdr:rowOff>
    </xdr:from>
    <xdr:to>
      <xdr:col>36</xdr:col>
      <xdr:colOff>165100</xdr:colOff>
      <xdr:row>37</xdr:row>
      <xdr:rowOff>13581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30108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3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81665</xdr:rowOff>
    </xdr:from>
    <xdr:to>
      <xdr:col>55</xdr:col>
      <xdr:colOff>0</xdr:colOff>
      <xdr:row>57</xdr:row>
      <xdr:rowOff>135699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54315"/>
          <a:ext cx="838200" cy="5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81665</xdr:rowOff>
    </xdr:from>
    <xdr:to>
      <xdr:col>50</xdr:col>
      <xdr:colOff>114300</xdr:colOff>
      <xdr:row>57</xdr:row>
      <xdr:rowOff>171338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54315"/>
          <a:ext cx="889000" cy="8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156717</xdr:rowOff>
    </xdr:from>
    <xdr:to>
      <xdr:col>45</xdr:col>
      <xdr:colOff>177800</xdr:colOff>
      <xdr:row>57</xdr:row>
      <xdr:rowOff>171338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29367"/>
          <a:ext cx="8890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156717</xdr:rowOff>
    </xdr:from>
    <xdr:to>
      <xdr:col>41</xdr:col>
      <xdr:colOff>50800</xdr:colOff>
      <xdr:row>58</xdr:row>
      <xdr:rowOff>30021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29367"/>
          <a:ext cx="889000" cy="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84899</xdr:rowOff>
    </xdr:from>
    <xdr:to>
      <xdr:col>55</xdr:col>
      <xdr:colOff>50800</xdr:colOff>
      <xdr:row>58</xdr:row>
      <xdr:rowOff>15049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107776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0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30865</xdr:rowOff>
    </xdr:from>
    <xdr:to>
      <xdr:col>50</xdr:col>
      <xdr:colOff>165100</xdr:colOff>
      <xdr:row>57</xdr:row>
      <xdr:rowOff>132465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148992</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94205" y="9578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120538</xdr:rowOff>
    </xdr:from>
    <xdr:to>
      <xdr:col>46</xdr:col>
      <xdr:colOff>38100</xdr:colOff>
      <xdr:row>58</xdr:row>
      <xdr:rowOff>50688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67215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105917</xdr:rowOff>
    </xdr:from>
    <xdr:to>
      <xdr:col>41</xdr:col>
      <xdr:colOff>101600</xdr:colOff>
      <xdr:row>58</xdr:row>
      <xdr:rowOff>36067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52594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5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150671</xdr:rowOff>
    </xdr:from>
    <xdr:to>
      <xdr:col>36</xdr:col>
      <xdr:colOff>165100</xdr:colOff>
      <xdr:row>58</xdr:row>
      <xdr:rowOff>80821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97348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9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71808</xdr:rowOff>
    </xdr:from>
    <xdr:to>
      <xdr:col>54</xdr:col>
      <xdr:colOff>189865</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845208"/>
          <a:ext cx="1270" cy="122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102706</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98879</xdr:rowOff>
    </xdr:from>
    <xdr:to>
      <xdr:col>55</xdr:col>
      <xdr:colOff>88900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18485</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62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71808</xdr:rowOff>
    </xdr:from>
    <xdr:to>
      <xdr:col>55</xdr:col>
      <xdr:colOff>88900</xdr:colOff>
      <xdr:row>92</xdr:row>
      <xdr:rowOff>71808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84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69985</xdr:rowOff>
    </xdr:from>
    <xdr:to>
      <xdr:col>55</xdr:col>
      <xdr:colOff>0</xdr:colOff>
      <xdr:row>92</xdr:row>
      <xdr:rowOff>71808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5500485"/>
          <a:ext cx="838200" cy="3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125922</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56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147495</xdr:rowOff>
    </xdr:from>
    <xdr:to>
      <xdr:col>55</xdr:col>
      <xdr:colOff>50800</xdr:colOff>
      <xdr:row>98</xdr:row>
      <xdr:rowOff>77645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69985</xdr:rowOff>
    </xdr:from>
    <xdr:to>
      <xdr:col>50</xdr:col>
      <xdr:colOff>114300</xdr:colOff>
      <xdr:row>93</xdr:row>
      <xdr:rowOff>156587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5500485"/>
          <a:ext cx="889000" cy="60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97216</xdr:rowOff>
    </xdr:from>
    <xdr:to>
      <xdr:col>50</xdr:col>
      <xdr:colOff>165100</xdr:colOff>
      <xdr:row>98</xdr:row>
      <xdr:rowOff>27366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2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18493</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2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42047</xdr:rowOff>
    </xdr:from>
    <xdr:to>
      <xdr:col>45</xdr:col>
      <xdr:colOff>177800</xdr:colOff>
      <xdr:row>93</xdr:row>
      <xdr:rowOff>156587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986897"/>
          <a:ext cx="889000" cy="1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158494</xdr:rowOff>
    </xdr:from>
    <xdr:to>
      <xdr:col>46</xdr:col>
      <xdr:colOff>38100</xdr:colOff>
      <xdr:row>98</xdr:row>
      <xdr:rowOff>88644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8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79771</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8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42047</xdr:rowOff>
    </xdr:from>
    <xdr:to>
      <xdr:col>41</xdr:col>
      <xdr:colOff>50800</xdr:colOff>
      <xdr:row>95</xdr:row>
      <xdr:rowOff>27550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986897"/>
          <a:ext cx="889000" cy="3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163669</xdr:rowOff>
    </xdr:from>
    <xdr:to>
      <xdr:col>41</xdr:col>
      <xdr:colOff>101600</xdr:colOff>
      <xdr:row>98</xdr:row>
      <xdr:rowOff>93819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9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84946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8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135122</xdr:rowOff>
    </xdr:from>
    <xdr:to>
      <xdr:col>36</xdr:col>
      <xdr:colOff>165100</xdr:colOff>
      <xdr:row>98</xdr:row>
      <xdr:rowOff>65272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56399</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21008</xdr:rowOff>
    </xdr:from>
    <xdr:to>
      <xdr:col>55</xdr:col>
      <xdr:colOff>50800</xdr:colOff>
      <xdr:row>92</xdr:row>
      <xdr:rowOff>122608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79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145485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74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19185</xdr:rowOff>
    </xdr:from>
    <xdr:to>
      <xdr:col>50</xdr:col>
      <xdr:colOff>165100</xdr:colOff>
      <xdr:row>90</xdr:row>
      <xdr:rowOff>120785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4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137312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22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105787</xdr:rowOff>
    </xdr:from>
    <xdr:to>
      <xdr:col>46</xdr:col>
      <xdr:colOff>38100</xdr:colOff>
      <xdr:row>94</xdr:row>
      <xdr:rowOff>35937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05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52464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82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162697</xdr:rowOff>
    </xdr:from>
    <xdr:to>
      <xdr:col>41</xdr:col>
      <xdr:colOff>101600</xdr:colOff>
      <xdr:row>93</xdr:row>
      <xdr:rowOff>92847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109374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71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148200</xdr:rowOff>
    </xdr:from>
    <xdr:to>
      <xdr:col>36</xdr:col>
      <xdr:colOff>165100</xdr:colOff>
      <xdr:row>95</xdr:row>
      <xdr:rowOff>78350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2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94877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41356</xdr:rowOff>
    </xdr:from>
    <xdr:to>
      <xdr:col>85</xdr:col>
      <xdr:colOff>127000</xdr:colOff>
      <xdr:row>37</xdr:row>
      <xdr:rowOff>44689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213556"/>
          <a:ext cx="838200" cy="1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95578</xdr:rowOff>
    </xdr:from>
    <xdr:to>
      <xdr:col>81</xdr:col>
      <xdr:colOff>50800</xdr:colOff>
      <xdr:row>37</xdr:row>
      <xdr:rowOff>44689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096328"/>
          <a:ext cx="889000" cy="2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95578</xdr:rowOff>
    </xdr:from>
    <xdr:to>
      <xdr:col>76</xdr:col>
      <xdr:colOff>114300</xdr:colOff>
      <xdr:row>37</xdr:row>
      <xdr:rowOff>89383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096328"/>
          <a:ext cx="889000" cy="3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89383</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433033"/>
          <a:ext cx="889000" cy="2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162006</xdr:rowOff>
    </xdr:from>
    <xdr:to>
      <xdr:col>85</xdr:col>
      <xdr:colOff>177800</xdr:colOff>
      <xdr:row>36</xdr:row>
      <xdr:rowOff>92156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1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13433</xdr:rowOff>
    </xdr:from>
    <xdr:ext cx="599010"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01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165339</xdr:rowOff>
    </xdr:from>
    <xdr:to>
      <xdr:col>81</xdr:col>
      <xdr:colOff>101600</xdr:colOff>
      <xdr:row>37</xdr:row>
      <xdr:rowOff>95489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112016</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181795" y="61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44778</xdr:rowOff>
    </xdr:from>
    <xdr:to>
      <xdr:col>76</xdr:col>
      <xdr:colOff>165100</xdr:colOff>
      <xdr:row>35</xdr:row>
      <xdr:rowOff>146378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0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162905</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292795" y="582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38583</xdr:rowOff>
    </xdr:from>
    <xdr:to>
      <xdr:col>72</xdr:col>
      <xdr:colOff>38100</xdr:colOff>
      <xdr:row>37</xdr:row>
      <xdr:rowOff>140183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3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156710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1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125113</xdr:rowOff>
    </xdr:from>
    <xdr:to>
      <xdr:col>85</xdr:col>
      <xdr:colOff>127000</xdr:colOff>
      <xdr:row>76</xdr:row>
      <xdr:rowOff>164742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55313"/>
          <a:ext cx="838200" cy="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125113</xdr:rowOff>
    </xdr:from>
    <xdr:to>
      <xdr:col>81</xdr:col>
      <xdr:colOff>50800</xdr:colOff>
      <xdr:row>77</xdr:row>
      <xdr:rowOff>94357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55313"/>
          <a:ext cx="889000" cy="1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61633</xdr:rowOff>
    </xdr:from>
    <xdr:to>
      <xdr:col>76</xdr:col>
      <xdr:colOff>114300</xdr:colOff>
      <xdr:row>77</xdr:row>
      <xdr:rowOff>94357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63283"/>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59006</xdr:rowOff>
    </xdr:from>
    <xdr:to>
      <xdr:col>71</xdr:col>
      <xdr:colOff>177800</xdr:colOff>
      <xdr:row>77</xdr:row>
      <xdr:rowOff>61633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60656"/>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113942</xdr:rowOff>
    </xdr:from>
    <xdr:to>
      <xdr:col>85</xdr:col>
      <xdr:colOff>177800</xdr:colOff>
      <xdr:row>77</xdr:row>
      <xdr:rowOff>44092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136819</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9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74313</xdr:rowOff>
    </xdr:from>
    <xdr:to>
      <xdr:col>81</xdr:col>
      <xdr:colOff>101600</xdr:colOff>
      <xdr:row>77</xdr:row>
      <xdr:rowOff>4463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20990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87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43557</xdr:rowOff>
    </xdr:from>
    <xdr:to>
      <xdr:col>76</xdr:col>
      <xdr:colOff>165100</xdr:colOff>
      <xdr:row>77</xdr:row>
      <xdr:rowOff>145157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161684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302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10833</xdr:rowOff>
    </xdr:from>
    <xdr:to>
      <xdr:col>72</xdr:col>
      <xdr:colOff>38100</xdr:colOff>
      <xdr:row>77</xdr:row>
      <xdr:rowOff>112433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128960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98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8206</xdr:rowOff>
    </xdr:from>
    <xdr:to>
      <xdr:col>67</xdr:col>
      <xdr:colOff>101600</xdr:colOff>
      <xdr:row>77</xdr:row>
      <xdr:rowOff>109806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126333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98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40193</xdr:rowOff>
    </xdr:from>
    <xdr:to>
      <xdr:col>85</xdr:col>
      <xdr:colOff>127000</xdr:colOff>
      <xdr:row>98</xdr:row>
      <xdr:rowOff>53062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42293"/>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53062</xdr:rowOff>
    </xdr:from>
    <xdr:to>
      <xdr:col>81</xdr:col>
      <xdr:colOff>50800</xdr:colOff>
      <xdr:row>98</xdr:row>
      <xdr:rowOff>116336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55162"/>
          <a:ext cx="889000" cy="6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116336</xdr:rowOff>
    </xdr:from>
    <xdr:to>
      <xdr:col>76</xdr:col>
      <xdr:colOff>114300</xdr:colOff>
      <xdr:row>98</xdr:row>
      <xdr:rowOff>134992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18436"/>
          <a:ext cx="8890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67411</xdr:rowOff>
    </xdr:from>
    <xdr:to>
      <xdr:col>71</xdr:col>
      <xdr:colOff>177800</xdr:colOff>
      <xdr:row>98</xdr:row>
      <xdr:rowOff>134992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69511"/>
          <a:ext cx="889000" cy="6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160843</xdr:rowOff>
    </xdr:from>
    <xdr:to>
      <xdr:col>85</xdr:col>
      <xdr:colOff>177800</xdr:colOff>
      <xdr:row>98</xdr:row>
      <xdr:rowOff>90993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120220</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7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2262</xdr:rowOff>
    </xdr:from>
    <xdr:to>
      <xdr:col>81</xdr:col>
      <xdr:colOff>101600</xdr:colOff>
      <xdr:row>98</xdr:row>
      <xdr:rowOff>103862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120389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657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65536</xdr:rowOff>
    </xdr:from>
    <xdr:to>
      <xdr:col>76</xdr:col>
      <xdr:colOff>165100</xdr:colOff>
      <xdr:row>98</xdr:row>
      <xdr:rowOff>167136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6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158263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84192</xdr:rowOff>
    </xdr:from>
    <xdr:to>
      <xdr:col>72</xdr:col>
      <xdr:colOff>38100</xdr:colOff>
      <xdr:row>99</xdr:row>
      <xdr:rowOff>14342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8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5469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16611</xdr:rowOff>
    </xdr:from>
    <xdr:to>
      <xdr:col>67</xdr:col>
      <xdr:colOff>101600</xdr:colOff>
      <xdr:row>98</xdr:row>
      <xdr:rowOff>118211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134738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65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82109</xdr:rowOff>
    </xdr:from>
    <xdr:to>
      <xdr:col>111</xdr:col>
      <xdr:colOff>177800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97659"/>
          <a:ext cx="889000" cy="1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78680</xdr:rowOff>
    </xdr:from>
    <xdr:to>
      <xdr:col>107</xdr:col>
      <xdr:colOff>50800</xdr:colOff>
      <xdr:row>59</xdr:row>
      <xdr:rowOff>82109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9423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78680</xdr:rowOff>
    </xdr:from>
    <xdr:to>
      <xdr:col>102</xdr:col>
      <xdr:colOff>114300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94230"/>
          <a:ext cx="889000" cy="2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31309</xdr:rowOff>
    </xdr:from>
    <xdr:to>
      <xdr:col>107</xdr:col>
      <xdr:colOff>101600</xdr:colOff>
      <xdr:row>59</xdr:row>
      <xdr:rowOff>132909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124036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23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27880</xdr:rowOff>
    </xdr:from>
    <xdr:to>
      <xdr:col>102</xdr:col>
      <xdr:colOff>165100</xdr:colOff>
      <xdr:row>59</xdr:row>
      <xdr:rowOff>129480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120607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2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152392</xdr:rowOff>
    </xdr:from>
    <xdr:to>
      <xdr:col>116</xdr:col>
      <xdr:colOff>63500</xdr:colOff>
      <xdr:row>74</xdr:row>
      <xdr:rowOff>160795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39692"/>
          <a:ext cx="8382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160795</xdr:rowOff>
    </xdr:from>
    <xdr:to>
      <xdr:col>111</xdr:col>
      <xdr:colOff>177800</xdr:colOff>
      <xdr:row>75</xdr:row>
      <xdr:rowOff>75395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48095"/>
          <a:ext cx="889000" cy="8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75395</xdr:rowOff>
    </xdr:from>
    <xdr:to>
      <xdr:col>107</xdr:col>
      <xdr:colOff>50800</xdr:colOff>
      <xdr:row>75</xdr:row>
      <xdr:rowOff>80909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34145"/>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40200</xdr:rowOff>
    </xdr:from>
    <xdr:to>
      <xdr:col>102</xdr:col>
      <xdr:colOff>114300</xdr:colOff>
      <xdr:row>75</xdr:row>
      <xdr:rowOff>80909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98950"/>
          <a:ext cx="8890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101592</xdr:rowOff>
    </xdr:from>
    <xdr:to>
      <xdr:col>116</xdr:col>
      <xdr:colOff>114300</xdr:colOff>
      <xdr:row>75</xdr:row>
      <xdr:rowOff>31742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124469</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4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109995</xdr:rowOff>
    </xdr:from>
    <xdr:to>
      <xdr:col>112</xdr:col>
      <xdr:colOff>38100</xdr:colOff>
      <xdr:row>75</xdr:row>
      <xdr:rowOff>40145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56672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5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24595</xdr:rowOff>
    </xdr:from>
    <xdr:to>
      <xdr:col>107</xdr:col>
      <xdr:colOff>101600</xdr:colOff>
      <xdr:row>75</xdr:row>
      <xdr:rowOff>126195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142722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6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30109</xdr:rowOff>
    </xdr:from>
    <xdr:to>
      <xdr:col>102</xdr:col>
      <xdr:colOff>165100</xdr:colOff>
      <xdr:row>75</xdr:row>
      <xdr:rowOff>131709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148236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66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160850</xdr:rowOff>
    </xdr:from>
    <xdr:to>
      <xdr:col>98</xdr:col>
      <xdr:colOff>38100</xdr:colOff>
      <xdr:row>75</xdr:row>
      <xdr:rowOff>91000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107527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62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令和２年度・令和３年度</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災害復旧事業費</a:t>
          </a:r>
          <a:r>
            <a:rPr kumimoji="1" lang="ja-JP" altLang="ja-JP" sz="1100">
              <a:solidFill>
                <a:schemeClr val="dk1"/>
              </a:solidFill>
              <a:effectLst/>
              <a:latin typeface="+mn-lt"/>
              <a:ea typeface="+mn-ea"/>
              <a:cs typeface="+mn-cs"/>
            </a:rPr>
            <a:t>等が増額となっている。</a:t>
          </a:r>
          <a:endParaRPr lang="ja-JP" altLang="ja-JP" sz="1400">
            <a:effectLst/>
          </a:endParaRPr>
        </a:p>
        <a:p>
          <a:r>
            <a:rPr kumimoji="1" lang="ja-JP" altLang="ja-JP" sz="1100">
              <a:solidFill>
                <a:schemeClr val="dk1"/>
              </a:solidFill>
              <a:effectLst/>
              <a:latin typeface="+mn-lt"/>
              <a:ea typeface="+mn-ea"/>
              <a:cs typeface="+mn-cs"/>
            </a:rPr>
            <a:t>　広大な面積を有する本村では、インフラ資産が多いため類似団体と比較して、物件費や普通建設事業費のコストが高い状態となっている。</a:t>
          </a:r>
          <a:endParaRPr lang="ja-JP" altLang="ja-JP" sz="1400">
            <a:effectLst/>
          </a:endParaRPr>
        </a:p>
        <a:p>
          <a:r>
            <a:rPr kumimoji="1" lang="ja-JP" altLang="ja-JP" sz="1100">
              <a:solidFill>
                <a:schemeClr val="dk1"/>
              </a:solidFill>
              <a:effectLst/>
              <a:latin typeface="+mn-lt"/>
              <a:ea typeface="+mn-ea"/>
              <a:cs typeface="+mn-cs"/>
            </a:rPr>
            <a:t>　普通建設事業費の更新整備</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は、保育所建替事業、総合グランド更新事業が</a:t>
          </a:r>
          <a:r>
            <a:rPr kumimoji="1" lang="ja-JP" altLang="en-US" sz="1100">
              <a:solidFill>
                <a:schemeClr val="dk1"/>
              </a:solidFill>
              <a:effectLst/>
              <a:latin typeface="+mn-lt"/>
              <a:ea typeface="+mn-ea"/>
              <a:cs typeface="+mn-cs"/>
            </a:rPr>
            <a:t>終了したため減額となっているが、令和３年度に文化交流施設を建設したため、高水準の</a:t>
          </a:r>
          <a:r>
            <a:rPr kumimoji="1" lang="ja-JP" altLang="ja-JP" sz="1100">
              <a:solidFill>
                <a:schemeClr val="dk1"/>
              </a:solidFill>
              <a:effectLst/>
              <a:latin typeface="+mn-lt"/>
              <a:ea typeface="+mn-ea"/>
              <a:cs typeface="+mn-cs"/>
            </a:rPr>
            <a:t>要因となっている。</a:t>
          </a:r>
          <a:endParaRPr lang="ja-JP" altLang="ja-JP" sz="1400">
            <a:effectLst/>
          </a:endParaRPr>
        </a:p>
        <a:p>
          <a:r>
            <a:rPr kumimoji="1" lang="ja-JP" altLang="ja-JP" sz="1100">
              <a:solidFill>
                <a:schemeClr val="dk1"/>
              </a:solidFill>
              <a:effectLst/>
              <a:latin typeface="+mn-lt"/>
              <a:ea typeface="+mn-ea"/>
              <a:cs typeface="+mn-cs"/>
            </a:rPr>
            <a:t>　会計年度任用職員制度により人件費が増額となった。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
931
248.28
2,708,110
2,554,456
85,396
1,454,593
1,780,503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41154</xdr:rowOff>
    </xdr:from>
    <xdr:to>
      <xdr:col>24</xdr:col>
      <xdr:colOff>63500</xdr:colOff>
      <xdr:row>36</xdr:row>
      <xdr:rowOff>58566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13354"/>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58566</xdr:rowOff>
    </xdr:from>
    <xdr:to>
      <xdr:col>19</xdr:col>
      <xdr:colOff>177800</xdr:colOff>
      <xdr:row>36</xdr:row>
      <xdr:rowOff>67024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3076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53708</xdr:rowOff>
    </xdr:from>
    <xdr:to>
      <xdr:col>15</xdr:col>
      <xdr:colOff>50800</xdr:colOff>
      <xdr:row>36</xdr:row>
      <xdr:rowOff>67024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25908"/>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53708</xdr:rowOff>
    </xdr:from>
    <xdr:to>
      <xdr:col>10</xdr:col>
      <xdr:colOff>114300</xdr:colOff>
      <xdr:row>36</xdr:row>
      <xdr:rowOff>73920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25908"/>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161804</xdr:rowOff>
    </xdr:from>
    <xdr:to>
      <xdr:col>24</xdr:col>
      <xdr:colOff>114300</xdr:colOff>
      <xdr:row>36</xdr:row>
      <xdr:rowOff>91954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13231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7766</xdr:rowOff>
    </xdr:from>
    <xdr:to>
      <xdr:col>20</xdr:col>
      <xdr:colOff>38100</xdr:colOff>
      <xdr:row>36</xdr:row>
      <xdr:rowOff>109366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125893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16224</xdr:rowOff>
    </xdr:from>
    <xdr:to>
      <xdr:col>15</xdr:col>
      <xdr:colOff>101600</xdr:colOff>
      <xdr:row>36</xdr:row>
      <xdr:rowOff>117824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134351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6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2908</xdr:rowOff>
    </xdr:from>
    <xdr:to>
      <xdr:col>10</xdr:col>
      <xdr:colOff>165100</xdr:colOff>
      <xdr:row>36</xdr:row>
      <xdr:rowOff>104508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5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23120</xdr:rowOff>
    </xdr:from>
    <xdr:to>
      <xdr:col>6</xdr:col>
      <xdr:colOff>38100</xdr:colOff>
      <xdr:row>36</xdr:row>
      <xdr:rowOff>124720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141247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144818</xdr:rowOff>
    </xdr:from>
    <xdr:to>
      <xdr:col>24</xdr:col>
      <xdr:colOff>63500</xdr:colOff>
      <xdr:row>57</xdr:row>
      <xdr:rowOff>154024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17468"/>
          <a:ext cx="8382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144818</xdr:rowOff>
    </xdr:from>
    <xdr:to>
      <xdr:col>19</xdr:col>
      <xdr:colOff>177800</xdr:colOff>
      <xdr:row>58</xdr:row>
      <xdr:rowOff>40683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17468"/>
          <a:ext cx="889000" cy="6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39477</xdr:rowOff>
    </xdr:from>
    <xdr:to>
      <xdr:col>15</xdr:col>
      <xdr:colOff>50800</xdr:colOff>
      <xdr:row>58</xdr:row>
      <xdr:rowOff>40683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3577"/>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37073</xdr:rowOff>
    </xdr:from>
    <xdr:to>
      <xdr:col>10</xdr:col>
      <xdr:colOff>114300</xdr:colOff>
      <xdr:row>58</xdr:row>
      <xdr:rowOff>39477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1173"/>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103224</xdr:rowOff>
    </xdr:from>
    <xdr:to>
      <xdr:col>24</xdr:col>
      <xdr:colOff>114300</xdr:colOff>
      <xdr:row>58</xdr:row>
      <xdr:rowOff>33374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126101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94018</xdr:rowOff>
    </xdr:from>
    <xdr:to>
      <xdr:col>20</xdr:col>
      <xdr:colOff>38100</xdr:colOff>
      <xdr:row>58</xdr:row>
      <xdr:rowOff>24168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40695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161333</xdr:rowOff>
    </xdr:from>
    <xdr:to>
      <xdr:col>15</xdr:col>
      <xdr:colOff>101600</xdr:colOff>
      <xdr:row>58</xdr:row>
      <xdr:rowOff>91483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108010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0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160127</xdr:rowOff>
    </xdr:from>
    <xdr:to>
      <xdr:col>10</xdr:col>
      <xdr:colOff>165100</xdr:colOff>
      <xdr:row>58</xdr:row>
      <xdr:rowOff>90277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106804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0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157723</xdr:rowOff>
    </xdr:from>
    <xdr:to>
      <xdr:col>6</xdr:col>
      <xdr:colOff>38100</xdr:colOff>
      <xdr:row>58</xdr:row>
      <xdr:rowOff>87873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104400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0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929</xdr:rowOff>
    </xdr:from>
    <xdr:to>
      <xdr:col>24</xdr:col>
      <xdr:colOff>63500</xdr:colOff>
      <xdr:row>77</xdr:row>
      <xdr:rowOff>7217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859679"/>
          <a:ext cx="838200" cy="3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929</xdr:rowOff>
    </xdr:from>
    <xdr:to>
      <xdr:col>19</xdr:col>
      <xdr:colOff>177800</xdr:colOff>
      <xdr:row>77</xdr:row>
      <xdr:rowOff>40622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859679"/>
          <a:ext cx="889000" cy="3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40622</xdr:rowOff>
    </xdr:from>
    <xdr:to>
      <xdr:col>15</xdr:col>
      <xdr:colOff>50800</xdr:colOff>
      <xdr:row>78</xdr:row>
      <xdr:rowOff>22520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42272"/>
          <a:ext cx="889000" cy="15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22520</xdr:rowOff>
    </xdr:from>
    <xdr:to>
      <xdr:col>10</xdr:col>
      <xdr:colOff>114300</xdr:colOff>
      <xdr:row>78</xdr:row>
      <xdr:rowOff>39453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95620"/>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127867</xdr:rowOff>
    </xdr:from>
    <xdr:to>
      <xdr:col>24</xdr:col>
      <xdr:colOff>114300</xdr:colOff>
      <xdr:row>77</xdr:row>
      <xdr:rowOff>58017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150744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0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121579</xdr:rowOff>
    </xdr:from>
    <xdr:to>
      <xdr:col>20</xdr:col>
      <xdr:colOff>38100</xdr:colOff>
      <xdr:row>75</xdr:row>
      <xdr:rowOff>51729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68256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58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161272</xdr:rowOff>
    </xdr:from>
    <xdr:to>
      <xdr:col>15</xdr:col>
      <xdr:colOff>101600</xdr:colOff>
      <xdr:row>77</xdr:row>
      <xdr:rowOff>91422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107950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6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143170</xdr:rowOff>
    </xdr:from>
    <xdr:to>
      <xdr:col>10</xdr:col>
      <xdr:colOff>165100</xdr:colOff>
      <xdr:row>78</xdr:row>
      <xdr:rowOff>73320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89847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2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160103</xdr:rowOff>
    </xdr:from>
    <xdr:to>
      <xdr:col>6</xdr:col>
      <xdr:colOff>38100</xdr:colOff>
      <xdr:row>78</xdr:row>
      <xdr:rowOff>90253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106780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3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5871</xdr:rowOff>
    </xdr:from>
    <xdr:to>
      <xdr:col>24</xdr:col>
      <xdr:colOff>63500</xdr:colOff>
      <xdr:row>96</xdr:row>
      <xdr:rowOff>36148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65071"/>
          <a:ext cx="8382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5871</xdr:rowOff>
    </xdr:from>
    <xdr:to>
      <xdr:col>19</xdr:col>
      <xdr:colOff>177800</xdr:colOff>
      <xdr:row>96</xdr:row>
      <xdr:rowOff>126918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65071"/>
          <a:ext cx="889000" cy="1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126918</xdr:rowOff>
    </xdr:from>
    <xdr:to>
      <xdr:col>15</xdr:col>
      <xdr:colOff>50800</xdr:colOff>
      <xdr:row>96</xdr:row>
      <xdr:rowOff>148932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8611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132979</xdr:rowOff>
    </xdr:from>
    <xdr:to>
      <xdr:col>10</xdr:col>
      <xdr:colOff>114300</xdr:colOff>
      <xdr:row>96</xdr:row>
      <xdr:rowOff>148932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92179"/>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156798</xdr:rowOff>
    </xdr:from>
    <xdr:to>
      <xdr:col>24</xdr:col>
      <xdr:colOff>114300</xdr:colOff>
      <xdr:row>96</xdr:row>
      <xdr:rowOff>86948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8225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9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126521</xdr:rowOff>
    </xdr:from>
    <xdr:to>
      <xdr:col>20</xdr:col>
      <xdr:colOff>38100</xdr:colOff>
      <xdr:row>96</xdr:row>
      <xdr:rowOff>56671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73198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18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76118</xdr:rowOff>
    </xdr:from>
    <xdr:to>
      <xdr:col>15</xdr:col>
      <xdr:colOff>101600</xdr:colOff>
      <xdr:row>97</xdr:row>
      <xdr:rowOff>6268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22795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1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98132</xdr:rowOff>
    </xdr:from>
    <xdr:to>
      <xdr:col>10</xdr:col>
      <xdr:colOff>165100</xdr:colOff>
      <xdr:row>97</xdr:row>
      <xdr:rowOff>28282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44809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3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82179</xdr:rowOff>
    </xdr:from>
    <xdr:to>
      <xdr:col>6</xdr:col>
      <xdr:colOff>38100</xdr:colOff>
      <xdr:row>97</xdr:row>
      <xdr:rowOff>12329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4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28856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1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127927</xdr:rowOff>
    </xdr:from>
    <xdr:to>
      <xdr:col>55</xdr:col>
      <xdr:colOff>0</xdr:colOff>
      <xdr:row>57</xdr:row>
      <xdr:rowOff>160194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00577"/>
          <a:ext cx="838200" cy="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9901</xdr:rowOff>
    </xdr:from>
    <xdr:to>
      <xdr:col>50</xdr:col>
      <xdr:colOff>114300</xdr:colOff>
      <xdr:row>57</xdr:row>
      <xdr:rowOff>160194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82551"/>
          <a:ext cx="889000" cy="1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9901</xdr:rowOff>
    </xdr:from>
    <xdr:to>
      <xdr:col>45</xdr:col>
      <xdr:colOff>177800</xdr:colOff>
      <xdr:row>57</xdr:row>
      <xdr:rowOff>142607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82551"/>
          <a:ext cx="889000" cy="1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130028</xdr:rowOff>
    </xdr:from>
    <xdr:to>
      <xdr:col>41</xdr:col>
      <xdr:colOff>50800</xdr:colOff>
      <xdr:row>57</xdr:row>
      <xdr:rowOff>142607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02678"/>
          <a:ext cx="889000" cy="1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77127</xdr:rowOff>
    </xdr:from>
    <xdr:to>
      <xdr:col>55</xdr:col>
      <xdr:colOff>50800</xdr:colOff>
      <xdr:row>58</xdr:row>
      <xdr:rowOff>7277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4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100004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0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109394</xdr:rowOff>
    </xdr:from>
    <xdr:to>
      <xdr:col>50</xdr:col>
      <xdr:colOff>165100</xdr:colOff>
      <xdr:row>58</xdr:row>
      <xdr:rowOff>39544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56071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5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130551</xdr:rowOff>
    </xdr:from>
    <xdr:to>
      <xdr:col>46</xdr:col>
      <xdr:colOff>38100</xdr:colOff>
      <xdr:row>57</xdr:row>
      <xdr:rowOff>60701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77228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0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91807</xdr:rowOff>
    </xdr:from>
    <xdr:to>
      <xdr:col>41</xdr:col>
      <xdr:colOff>101600</xdr:colOff>
      <xdr:row>58</xdr:row>
      <xdr:rowOff>21957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38484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3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79228</xdr:rowOff>
    </xdr:from>
    <xdr:to>
      <xdr:col>36</xdr:col>
      <xdr:colOff>165100</xdr:colOff>
      <xdr:row>58</xdr:row>
      <xdr:rowOff>9378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25905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55862</xdr:rowOff>
    </xdr:from>
    <xdr:to>
      <xdr:col>55</xdr:col>
      <xdr:colOff>0</xdr:colOff>
      <xdr:row>77</xdr:row>
      <xdr:rowOff>107348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57512"/>
          <a:ext cx="8382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55862</xdr:rowOff>
    </xdr:from>
    <xdr:to>
      <xdr:col>50</xdr:col>
      <xdr:colOff>114300</xdr:colOff>
      <xdr:row>78</xdr:row>
      <xdr:rowOff>10567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57512"/>
          <a:ext cx="889000" cy="1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108551</xdr:rowOff>
    </xdr:from>
    <xdr:to>
      <xdr:col>45</xdr:col>
      <xdr:colOff>177800</xdr:colOff>
      <xdr:row>78</xdr:row>
      <xdr:rowOff>10567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452951"/>
          <a:ext cx="889000" cy="9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108551</xdr:rowOff>
    </xdr:from>
    <xdr:to>
      <xdr:col>41</xdr:col>
      <xdr:colOff>50800</xdr:colOff>
      <xdr:row>75</xdr:row>
      <xdr:rowOff>68109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2452951"/>
          <a:ext cx="889000" cy="47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56548</xdr:rowOff>
    </xdr:from>
    <xdr:to>
      <xdr:col>55</xdr:col>
      <xdr:colOff>50800</xdr:colOff>
      <xdr:row>77</xdr:row>
      <xdr:rowOff>158148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79425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5062</xdr:rowOff>
    </xdr:from>
    <xdr:to>
      <xdr:col>50</xdr:col>
      <xdr:colOff>165100</xdr:colOff>
      <xdr:row>77</xdr:row>
      <xdr:rowOff>106662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123189</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8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131217</xdr:rowOff>
    </xdr:from>
    <xdr:to>
      <xdr:col>46</xdr:col>
      <xdr:colOff>38100</xdr:colOff>
      <xdr:row>78</xdr:row>
      <xdr:rowOff>61367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77894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57751</xdr:rowOff>
    </xdr:from>
    <xdr:to>
      <xdr:col>41</xdr:col>
      <xdr:colOff>101600</xdr:colOff>
      <xdr:row>72</xdr:row>
      <xdr:rowOff>159351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4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4428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1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17309</xdr:rowOff>
    </xdr:from>
    <xdr:to>
      <xdr:col>36</xdr:col>
      <xdr:colOff>165100</xdr:colOff>
      <xdr:row>75</xdr:row>
      <xdr:rowOff>118909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87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135436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6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143225</xdr:rowOff>
    </xdr:from>
    <xdr:to>
      <xdr:col>55</xdr:col>
      <xdr:colOff>0</xdr:colOff>
      <xdr:row>96</xdr:row>
      <xdr:rowOff>43990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259525"/>
          <a:ext cx="838200" cy="24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371</xdr:rowOff>
    </xdr:from>
    <xdr:to>
      <xdr:col>50</xdr:col>
      <xdr:colOff>114300</xdr:colOff>
      <xdr:row>96</xdr:row>
      <xdr:rowOff>43990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59571"/>
          <a:ext cx="889000" cy="4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371</xdr:rowOff>
    </xdr:from>
    <xdr:to>
      <xdr:col>45</xdr:col>
      <xdr:colOff>177800</xdr:colOff>
      <xdr:row>96</xdr:row>
      <xdr:rowOff>136381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459571"/>
          <a:ext cx="889000" cy="13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75243</xdr:rowOff>
    </xdr:from>
    <xdr:to>
      <xdr:col>41</xdr:col>
      <xdr:colOff>50800</xdr:colOff>
      <xdr:row>96</xdr:row>
      <xdr:rowOff>136381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534443"/>
          <a:ext cx="889000" cy="6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92425</xdr:rowOff>
    </xdr:from>
    <xdr:to>
      <xdr:col>55</xdr:col>
      <xdr:colOff>50800</xdr:colOff>
      <xdr:row>95</xdr:row>
      <xdr:rowOff>22575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115302</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06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164640</xdr:rowOff>
    </xdr:from>
    <xdr:to>
      <xdr:col>50</xdr:col>
      <xdr:colOff>165100</xdr:colOff>
      <xdr:row>96</xdr:row>
      <xdr:rowOff>94790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111317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2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121021</xdr:rowOff>
    </xdr:from>
    <xdr:to>
      <xdr:col>46</xdr:col>
      <xdr:colOff>38100</xdr:colOff>
      <xdr:row>96</xdr:row>
      <xdr:rowOff>51171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67698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85581</xdr:rowOff>
    </xdr:from>
    <xdr:to>
      <xdr:col>41</xdr:col>
      <xdr:colOff>101600</xdr:colOff>
      <xdr:row>97</xdr:row>
      <xdr:rowOff>15731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32258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2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24443</xdr:rowOff>
    </xdr:from>
    <xdr:to>
      <xdr:col>36</xdr:col>
      <xdr:colOff>165100</xdr:colOff>
      <xdr:row>96</xdr:row>
      <xdr:rowOff>126043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142570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5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87160</xdr:rowOff>
    </xdr:from>
    <xdr:to>
      <xdr:col>85</xdr:col>
      <xdr:colOff>127000</xdr:colOff>
      <xdr:row>36</xdr:row>
      <xdr:rowOff>92052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59360"/>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87160</xdr:rowOff>
    </xdr:from>
    <xdr:to>
      <xdr:col>81</xdr:col>
      <xdr:colOff>50800</xdr:colOff>
      <xdr:row>37</xdr:row>
      <xdr:rowOff>7752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59360"/>
          <a:ext cx="889000" cy="9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146177</xdr:rowOff>
    </xdr:from>
    <xdr:to>
      <xdr:col>76</xdr:col>
      <xdr:colOff>114300</xdr:colOff>
      <xdr:row>37</xdr:row>
      <xdr:rowOff>7752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18377"/>
          <a:ext cx="889000" cy="3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146177</xdr:rowOff>
    </xdr:from>
    <xdr:to>
      <xdr:col>71</xdr:col>
      <xdr:colOff>177800</xdr:colOff>
      <xdr:row>36</xdr:row>
      <xdr:rowOff>171231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18377"/>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41252</xdr:rowOff>
    </xdr:from>
    <xdr:to>
      <xdr:col>85</xdr:col>
      <xdr:colOff>177800</xdr:colOff>
      <xdr:row>36</xdr:row>
      <xdr:rowOff>142852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64129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6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36360</xdr:rowOff>
    </xdr:from>
    <xdr:to>
      <xdr:col>81</xdr:col>
      <xdr:colOff>101600</xdr:colOff>
      <xdr:row>36</xdr:row>
      <xdr:rowOff>137960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129087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128402</xdr:rowOff>
    </xdr:from>
    <xdr:to>
      <xdr:col>76</xdr:col>
      <xdr:colOff>165100</xdr:colOff>
      <xdr:row>37</xdr:row>
      <xdr:rowOff>58552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49679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3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95377</xdr:rowOff>
    </xdr:from>
    <xdr:to>
      <xdr:col>72</xdr:col>
      <xdr:colOff>38100</xdr:colOff>
      <xdr:row>37</xdr:row>
      <xdr:rowOff>25527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120431</xdr:rowOff>
    </xdr:from>
    <xdr:to>
      <xdr:col>67</xdr:col>
      <xdr:colOff>101600</xdr:colOff>
      <xdr:row>37</xdr:row>
      <xdr:rowOff>50581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67108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53373</xdr:rowOff>
    </xdr:from>
    <xdr:to>
      <xdr:col>85</xdr:col>
      <xdr:colOff>127000</xdr:colOff>
      <xdr:row>55</xdr:row>
      <xdr:rowOff>23796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311673"/>
          <a:ext cx="838200" cy="14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53373</xdr:rowOff>
    </xdr:from>
    <xdr:to>
      <xdr:col>81</xdr:col>
      <xdr:colOff>50800</xdr:colOff>
      <xdr:row>57</xdr:row>
      <xdr:rowOff>30620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11673"/>
          <a:ext cx="889000" cy="49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30620</xdr:rowOff>
    </xdr:from>
    <xdr:to>
      <xdr:col>76</xdr:col>
      <xdr:colOff>114300</xdr:colOff>
      <xdr:row>57</xdr:row>
      <xdr:rowOff>116022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03270"/>
          <a:ext cx="889000" cy="8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86109</xdr:rowOff>
    </xdr:from>
    <xdr:to>
      <xdr:col>71</xdr:col>
      <xdr:colOff>177800</xdr:colOff>
      <xdr:row>57</xdr:row>
      <xdr:rowOff>116022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58759"/>
          <a:ext cx="8890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144446</xdr:rowOff>
    </xdr:from>
    <xdr:to>
      <xdr:col>85</xdr:col>
      <xdr:colOff>177800</xdr:colOff>
      <xdr:row>55</xdr:row>
      <xdr:rowOff>74596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167323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5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2573</xdr:rowOff>
    </xdr:from>
    <xdr:to>
      <xdr:col>81</xdr:col>
      <xdr:colOff>101600</xdr:colOff>
      <xdr:row>54</xdr:row>
      <xdr:rowOff>104173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2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120700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03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151270</xdr:rowOff>
    </xdr:from>
    <xdr:to>
      <xdr:col>76</xdr:col>
      <xdr:colOff>165100</xdr:colOff>
      <xdr:row>57</xdr:row>
      <xdr:rowOff>81420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97947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65222</xdr:rowOff>
    </xdr:from>
    <xdr:to>
      <xdr:col>72</xdr:col>
      <xdr:colOff>38100</xdr:colOff>
      <xdr:row>57</xdr:row>
      <xdr:rowOff>166822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11899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1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35309</xdr:rowOff>
    </xdr:from>
    <xdr:to>
      <xdr:col>67</xdr:col>
      <xdr:colOff>101600</xdr:colOff>
      <xdr:row>57</xdr:row>
      <xdr:rowOff>136909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153436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8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41356</xdr:rowOff>
    </xdr:from>
    <xdr:to>
      <xdr:col>85</xdr:col>
      <xdr:colOff>127000</xdr:colOff>
      <xdr:row>77</xdr:row>
      <xdr:rowOff>44689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071556"/>
          <a:ext cx="838200" cy="1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95578</xdr:rowOff>
    </xdr:from>
    <xdr:to>
      <xdr:col>81</xdr:col>
      <xdr:colOff>50800</xdr:colOff>
      <xdr:row>77</xdr:row>
      <xdr:rowOff>44689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2954328"/>
          <a:ext cx="889000" cy="2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95578</xdr:rowOff>
    </xdr:from>
    <xdr:to>
      <xdr:col>76</xdr:col>
      <xdr:colOff>114300</xdr:colOff>
      <xdr:row>77</xdr:row>
      <xdr:rowOff>89382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2954328"/>
          <a:ext cx="889000" cy="3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89382</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91032"/>
          <a:ext cx="889000" cy="2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162006</xdr:rowOff>
    </xdr:from>
    <xdr:to>
      <xdr:col>85</xdr:col>
      <xdr:colOff>177800</xdr:colOff>
      <xdr:row>76</xdr:row>
      <xdr:rowOff>92156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0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13433</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87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165339</xdr:rowOff>
    </xdr:from>
    <xdr:to>
      <xdr:col>81</xdr:col>
      <xdr:colOff>101600</xdr:colOff>
      <xdr:row>77</xdr:row>
      <xdr:rowOff>95489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1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112016</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97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44778</xdr:rowOff>
    </xdr:from>
    <xdr:to>
      <xdr:col>76</xdr:col>
      <xdr:colOff>165100</xdr:colOff>
      <xdr:row>75</xdr:row>
      <xdr:rowOff>146379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2903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162905</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67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38582</xdr:rowOff>
    </xdr:from>
    <xdr:to>
      <xdr:col>72</xdr:col>
      <xdr:colOff>38100</xdr:colOff>
      <xdr:row>77</xdr:row>
      <xdr:rowOff>140182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156709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125113</xdr:rowOff>
    </xdr:from>
    <xdr:to>
      <xdr:col>85</xdr:col>
      <xdr:colOff>127000</xdr:colOff>
      <xdr:row>96</xdr:row>
      <xdr:rowOff>164742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584313"/>
          <a:ext cx="838200" cy="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125113</xdr:rowOff>
    </xdr:from>
    <xdr:to>
      <xdr:col>81</xdr:col>
      <xdr:colOff>50800</xdr:colOff>
      <xdr:row>97</xdr:row>
      <xdr:rowOff>94357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84313"/>
          <a:ext cx="889000" cy="1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61633</xdr:rowOff>
    </xdr:from>
    <xdr:to>
      <xdr:col>76</xdr:col>
      <xdr:colOff>114300</xdr:colOff>
      <xdr:row>97</xdr:row>
      <xdr:rowOff>94357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692283"/>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59006</xdr:rowOff>
    </xdr:from>
    <xdr:to>
      <xdr:col>71</xdr:col>
      <xdr:colOff>177800</xdr:colOff>
      <xdr:row>97</xdr:row>
      <xdr:rowOff>61633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89656"/>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113942</xdr:rowOff>
    </xdr:from>
    <xdr:to>
      <xdr:col>85</xdr:col>
      <xdr:colOff>177800</xdr:colOff>
      <xdr:row>97</xdr:row>
      <xdr:rowOff>44092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136819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74313</xdr:rowOff>
    </xdr:from>
    <xdr:to>
      <xdr:col>81</xdr:col>
      <xdr:colOff>101600</xdr:colOff>
      <xdr:row>97</xdr:row>
      <xdr:rowOff>4463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20990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0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43557</xdr:rowOff>
    </xdr:from>
    <xdr:to>
      <xdr:col>76</xdr:col>
      <xdr:colOff>165100</xdr:colOff>
      <xdr:row>97</xdr:row>
      <xdr:rowOff>145157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161684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4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10833</xdr:rowOff>
    </xdr:from>
    <xdr:to>
      <xdr:col>72</xdr:col>
      <xdr:colOff>38100</xdr:colOff>
      <xdr:row>97</xdr:row>
      <xdr:rowOff>112433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128960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1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8206</xdr:rowOff>
    </xdr:from>
    <xdr:to>
      <xdr:col>67</xdr:col>
      <xdr:colOff>101600</xdr:colOff>
      <xdr:row>97</xdr:row>
      <xdr:rowOff>109806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126333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1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災害復旧</a:t>
          </a:r>
          <a:r>
            <a:rPr kumimoji="1" lang="ja-JP" altLang="ja-JP" sz="1100">
              <a:solidFill>
                <a:schemeClr val="dk1"/>
              </a:solidFill>
              <a:effectLst/>
              <a:latin typeface="+mn-lt"/>
              <a:ea typeface="+mn-ea"/>
              <a:cs typeface="+mn-cs"/>
            </a:rPr>
            <a:t>費の増額は、</a:t>
          </a:r>
          <a:r>
            <a:rPr kumimoji="1" lang="ja-JP" altLang="en-US" sz="1100">
              <a:solidFill>
                <a:schemeClr val="dk1"/>
              </a:solidFill>
              <a:effectLst/>
              <a:latin typeface="+mn-lt"/>
              <a:ea typeface="+mn-ea"/>
              <a:cs typeface="+mn-cs"/>
            </a:rPr>
            <a:t>令和２年度・３年度発生の事業が着手されたことが</a:t>
          </a:r>
          <a:r>
            <a:rPr kumimoji="1" lang="ja-JP" altLang="ja-JP" sz="1100">
              <a:solidFill>
                <a:schemeClr val="dk1"/>
              </a:solidFill>
              <a:effectLst/>
              <a:latin typeface="+mn-lt"/>
              <a:ea typeface="+mn-ea"/>
              <a:cs typeface="+mn-cs"/>
            </a:rPr>
            <a:t>主な要因となっている。また</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についても橋梁改修事業</a:t>
          </a:r>
          <a:r>
            <a:rPr kumimoji="1" lang="ja-JP" altLang="ja-JP" sz="1100">
              <a:solidFill>
                <a:schemeClr val="dk1"/>
              </a:solidFill>
              <a:effectLst/>
              <a:latin typeface="+mn-lt"/>
              <a:ea typeface="+mn-ea"/>
              <a:cs typeface="+mn-cs"/>
            </a:rPr>
            <a:t>により増額となている。</a:t>
          </a:r>
          <a:endParaRPr lang="ja-JP" altLang="ja-JP" sz="1400">
            <a:effectLst/>
          </a:endParaRPr>
        </a:p>
        <a:p>
          <a:r>
            <a:rPr kumimoji="1" lang="ja-JP" altLang="ja-JP" sz="1100">
              <a:solidFill>
                <a:schemeClr val="dk1"/>
              </a:solidFill>
              <a:effectLst/>
              <a:latin typeface="+mn-lt"/>
              <a:ea typeface="+mn-ea"/>
              <a:cs typeface="+mn-cs"/>
            </a:rPr>
            <a:t>人口減少が続いていくなかで住民の一人当たりコストは今後も類似団体より高く推移していく見込みである。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実質収支は黒字で推移しており、特に問題は見られない。</a:t>
          </a:r>
          <a:endParaRPr lang="ja-JP" altLang="ja-JP" sz="1400">
            <a:effectLst/>
          </a:endParaRPr>
        </a:p>
        <a:p>
          <a:r>
            <a:rPr kumimoji="1" lang="ja-JP" altLang="ja-JP" sz="1100">
              <a:solidFill>
                <a:schemeClr val="dk1"/>
              </a:solidFill>
              <a:effectLst/>
              <a:latin typeface="+mn-lt"/>
              <a:ea typeface="+mn-ea"/>
              <a:cs typeface="+mn-cs"/>
            </a:rPr>
            <a:t>　財政調整基金残高は標準財政規模比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％超となっており、当面の財政状況の変化には対応できると考えられる。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各会計で黒字となっている。</a:t>
          </a:r>
          <a:endParaRPr lang="ja-JP" altLang="ja-JP" sz="1400">
            <a:effectLst/>
          </a:endParaRPr>
        </a:p>
        <a:p>
          <a:r>
            <a:rPr kumimoji="1" lang="ja-JP" altLang="ja-JP" sz="1100">
              <a:solidFill>
                <a:schemeClr val="dk1"/>
              </a:solidFill>
              <a:effectLst/>
              <a:latin typeface="+mn-lt"/>
              <a:ea typeface="+mn-ea"/>
              <a:cs typeface="+mn-cs"/>
            </a:rPr>
            <a:t>　今後も健全な運営をして赤字決算とならないように注意する。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workbookViewId="0">
      <selection activeCell="B3" sqref="B3:K5"/>
    </sheetView>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414" t="s">
        <v>80</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176"/>
      <c r="DK1" s="176"/>
      <c r="DL1" s="176"/>
      <c r="DM1" s="176"/>
      <c r="DN1" s="176"/>
      <c r="DO1" s="176"/>
    </row>
    <row r="2" spans="1:119" ht="24.75" thickBot="1" x14ac:dyDescent="0.2">
      <c r="B2" s="177" t="s">
        <v>81</v>
      </c>
      <c r="C2" s="177"/>
      <c r="D2" s="178"/>
    </row>
    <row r="3" spans="1:119" ht="18.75" customHeight="1" thickBot="1" x14ac:dyDescent="0.2">
      <c r="A3" s="176"/>
      <c r="B3" s="415" t="s">
        <v>82</v>
      </c>
      <c r="C3" s="416"/>
      <c r="D3" s="416"/>
      <c r="E3" s="417"/>
      <c r="F3" s="417"/>
      <c r="G3" s="417"/>
      <c r="H3" s="417"/>
      <c r="I3" s="417"/>
      <c r="J3" s="417"/>
      <c r="K3" s="417"/>
      <c r="L3" s="417" t="s">
        <v>83</v>
      </c>
      <c r="M3" s="417"/>
      <c r="N3" s="417"/>
      <c r="O3" s="417"/>
      <c r="P3" s="417"/>
      <c r="Q3" s="417"/>
      <c r="R3" s="424"/>
      <c r="S3" s="424"/>
      <c r="T3" s="424"/>
      <c r="U3" s="424"/>
      <c r="V3" s="425"/>
      <c r="W3" s="399" t="s">
        <v>84</v>
      </c>
      <c r="X3" s="400"/>
      <c r="Y3" s="400"/>
      <c r="Z3" s="400"/>
      <c r="AA3" s="400"/>
      <c r="AB3" s="416"/>
      <c r="AC3" s="424" t="s">
        <v>85</v>
      </c>
      <c r="AD3" s="400"/>
      <c r="AE3" s="400"/>
      <c r="AF3" s="400"/>
      <c r="AG3" s="400"/>
      <c r="AH3" s="400"/>
      <c r="AI3" s="400"/>
      <c r="AJ3" s="400"/>
      <c r="AK3" s="400"/>
      <c r="AL3" s="401"/>
      <c r="AM3" s="399" t="s">
        <v>86</v>
      </c>
      <c r="AN3" s="400"/>
      <c r="AO3" s="400"/>
      <c r="AP3" s="400"/>
      <c r="AQ3" s="400"/>
      <c r="AR3" s="400"/>
      <c r="AS3" s="400"/>
      <c r="AT3" s="400"/>
      <c r="AU3" s="400"/>
      <c r="AV3" s="400"/>
      <c r="AW3" s="400"/>
      <c r="AX3" s="401"/>
      <c r="AY3" s="436" t="s">
        <v>1</v>
      </c>
      <c r="AZ3" s="437"/>
      <c r="BA3" s="437"/>
      <c r="BB3" s="437"/>
      <c r="BC3" s="437"/>
      <c r="BD3" s="437"/>
      <c r="BE3" s="437"/>
      <c r="BF3" s="437"/>
      <c r="BG3" s="437"/>
      <c r="BH3" s="437"/>
      <c r="BI3" s="437"/>
      <c r="BJ3" s="437"/>
      <c r="BK3" s="437"/>
      <c r="BL3" s="437"/>
      <c r="BM3" s="438"/>
      <c r="BN3" s="399" t="s">
        <v>87</v>
      </c>
      <c r="BO3" s="400"/>
      <c r="BP3" s="400"/>
      <c r="BQ3" s="400"/>
      <c r="BR3" s="400"/>
      <c r="BS3" s="400"/>
      <c r="BT3" s="400"/>
      <c r="BU3" s="401"/>
      <c r="BV3" s="399" t="s">
        <v>88</v>
      </c>
      <c r="BW3" s="400"/>
      <c r="BX3" s="400"/>
      <c r="BY3" s="400"/>
      <c r="BZ3" s="400"/>
      <c r="CA3" s="400"/>
      <c r="CB3" s="400"/>
      <c r="CC3" s="401"/>
      <c r="CD3" s="436" t="s">
        <v>1</v>
      </c>
      <c r="CE3" s="437"/>
      <c r="CF3" s="437"/>
      <c r="CG3" s="437"/>
      <c r="CH3" s="437"/>
      <c r="CI3" s="437"/>
      <c r="CJ3" s="437"/>
      <c r="CK3" s="437"/>
      <c r="CL3" s="437"/>
      <c r="CM3" s="437"/>
      <c r="CN3" s="437"/>
      <c r="CO3" s="437"/>
      <c r="CP3" s="437"/>
      <c r="CQ3" s="437"/>
      <c r="CR3" s="437"/>
      <c r="CS3" s="438"/>
      <c r="CT3" s="399" t="s">
        <v>89</v>
      </c>
      <c r="CU3" s="400"/>
      <c r="CV3" s="400"/>
      <c r="CW3" s="400"/>
      <c r="CX3" s="400"/>
      <c r="CY3" s="400"/>
      <c r="CZ3" s="400"/>
      <c r="DA3" s="401"/>
      <c r="DB3" s="399" t="s">
        <v>90</v>
      </c>
      <c r="DC3" s="400"/>
      <c r="DD3" s="400"/>
      <c r="DE3" s="400"/>
      <c r="DF3" s="400"/>
      <c r="DG3" s="400"/>
      <c r="DH3" s="400"/>
      <c r="DI3" s="401"/>
    </row>
    <row r="4" spans="1:119" ht="18.75" customHeight="1" x14ac:dyDescent="0.15">
      <c r="A4" s="176"/>
      <c r="B4" s="418"/>
      <c r="C4" s="419"/>
      <c r="D4" s="419"/>
      <c r="E4" s="420"/>
      <c r="F4" s="420"/>
      <c r="G4" s="420"/>
      <c r="H4" s="420"/>
      <c r="I4" s="420"/>
      <c r="J4" s="420"/>
      <c r="K4" s="420"/>
      <c r="L4" s="420"/>
      <c r="M4" s="420"/>
      <c r="N4" s="420"/>
      <c r="O4" s="420"/>
      <c r="P4" s="420"/>
      <c r="Q4" s="420"/>
      <c r="R4" s="426"/>
      <c r="S4" s="426"/>
      <c r="T4" s="426"/>
      <c r="U4" s="426"/>
      <c r="V4" s="427"/>
      <c r="W4" s="430"/>
      <c r="X4" s="431"/>
      <c r="Y4" s="431"/>
      <c r="Z4" s="431"/>
      <c r="AA4" s="431"/>
      <c r="AB4" s="419"/>
      <c r="AC4" s="426"/>
      <c r="AD4" s="431"/>
      <c r="AE4" s="431"/>
      <c r="AF4" s="431"/>
      <c r="AG4" s="431"/>
      <c r="AH4" s="431"/>
      <c r="AI4" s="431"/>
      <c r="AJ4" s="431"/>
      <c r="AK4" s="431"/>
      <c r="AL4" s="434"/>
      <c r="AM4" s="432"/>
      <c r="AN4" s="433"/>
      <c r="AO4" s="433"/>
      <c r="AP4" s="433"/>
      <c r="AQ4" s="433"/>
      <c r="AR4" s="433"/>
      <c r="AS4" s="433"/>
      <c r="AT4" s="433"/>
      <c r="AU4" s="433"/>
      <c r="AV4" s="433"/>
      <c r="AW4" s="433"/>
      <c r="AX4" s="435"/>
      <c r="AY4" s="402" t="s">
        <v>91</v>
      </c>
      <c r="AZ4" s="403"/>
      <c r="BA4" s="403"/>
      <c r="BB4" s="403"/>
      <c r="BC4" s="403"/>
      <c r="BD4" s="403"/>
      <c r="BE4" s="403"/>
      <c r="BF4" s="403"/>
      <c r="BG4" s="403"/>
      <c r="BH4" s="403"/>
      <c r="BI4" s="403"/>
      <c r="BJ4" s="403"/>
      <c r="BK4" s="403"/>
      <c r="BL4" s="403"/>
      <c r="BM4" s="404"/>
      <c r="BN4" s="405">
        <v>2708110</v>
      </c>
      <c r="BO4" s="406"/>
      <c r="BP4" s="406"/>
      <c r="BQ4" s="406"/>
      <c r="BR4" s="406"/>
      <c r="BS4" s="406"/>
      <c r="BT4" s="406"/>
      <c r="BU4" s="407"/>
      <c r="BV4" s="405">
        <v>2939181</v>
      </c>
      <c r="BW4" s="406"/>
      <c r="BX4" s="406"/>
      <c r="BY4" s="406"/>
      <c r="BZ4" s="406"/>
      <c r="CA4" s="406"/>
      <c r="CB4" s="406"/>
      <c r="CC4" s="407"/>
      <c r="CD4" s="408" t="s">
        <v>92</v>
      </c>
      <c r="CE4" s="409"/>
      <c r="CF4" s="409"/>
      <c r="CG4" s="409"/>
      <c r="CH4" s="409"/>
      <c r="CI4" s="409"/>
      <c r="CJ4" s="409"/>
      <c r="CK4" s="409"/>
      <c r="CL4" s="409"/>
      <c r="CM4" s="409"/>
      <c r="CN4" s="409"/>
      <c r="CO4" s="409"/>
      <c r="CP4" s="409"/>
      <c r="CQ4" s="409"/>
      <c r="CR4" s="409"/>
      <c r="CS4" s="410"/>
      <c r="CT4" s="411">
        <v>5.9</v>
      </c>
      <c r="CU4" s="412"/>
      <c r="CV4" s="412"/>
      <c r="CW4" s="412"/>
      <c r="CX4" s="412"/>
      <c r="CY4" s="412"/>
      <c r="CZ4" s="412"/>
      <c r="DA4" s="413"/>
      <c r="DB4" s="411">
        <v>7.9</v>
      </c>
      <c r="DC4" s="412"/>
      <c r="DD4" s="412"/>
      <c r="DE4" s="412"/>
      <c r="DF4" s="412"/>
      <c r="DG4" s="412"/>
      <c r="DH4" s="412"/>
      <c r="DI4" s="413"/>
    </row>
    <row r="5" spans="1:119" ht="18.75" customHeight="1" x14ac:dyDescent="0.15">
      <c r="A5" s="176"/>
      <c r="B5" s="421"/>
      <c r="C5" s="422"/>
      <c r="D5" s="422"/>
      <c r="E5" s="423"/>
      <c r="F5" s="423"/>
      <c r="G5" s="423"/>
      <c r="H5" s="423"/>
      <c r="I5" s="423"/>
      <c r="J5" s="423"/>
      <c r="K5" s="423"/>
      <c r="L5" s="423"/>
      <c r="M5" s="423"/>
      <c r="N5" s="423"/>
      <c r="O5" s="423"/>
      <c r="P5" s="423"/>
      <c r="Q5" s="423"/>
      <c r="R5" s="428"/>
      <c r="S5" s="428"/>
      <c r="T5" s="428"/>
      <c r="U5" s="428"/>
      <c r="V5" s="429"/>
      <c r="W5" s="432"/>
      <c r="X5" s="433"/>
      <c r="Y5" s="433"/>
      <c r="Z5" s="433"/>
      <c r="AA5" s="433"/>
      <c r="AB5" s="422"/>
      <c r="AC5" s="428"/>
      <c r="AD5" s="433"/>
      <c r="AE5" s="433"/>
      <c r="AF5" s="433"/>
      <c r="AG5" s="433"/>
      <c r="AH5" s="433"/>
      <c r="AI5" s="433"/>
      <c r="AJ5" s="433"/>
      <c r="AK5" s="433"/>
      <c r="AL5" s="435"/>
      <c r="AM5" s="471" t="s">
        <v>93</v>
      </c>
      <c r="AN5" s="472"/>
      <c r="AO5" s="472"/>
      <c r="AP5" s="472"/>
      <c r="AQ5" s="472"/>
      <c r="AR5" s="472"/>
      <c r="AS5" s="472"/>
      <c r="AT5" s="473"/>
      <c r="AU5" s="474" t="s">
        <v>94</v>
      </c>
      <c r="AV5" s="475"/>
      <c r="AW5" s="475"/>
      <c r="AX5" s="475"/>
      <c r="AY5" s="476" t="s">
        <v>95</v>
      </c>
      <c r="AZ5" s="477"/>
      <c r="BA5" s="477"/>
      <c r="BB5" s="477"/>
      <c r="BC5" s="477"/>
      <c r="BD5" s="477"/>
      <c r="BE5" s="477"/>
      <c r="BF5" s="477"/>
      <c r="BG5" s="477"/>
      <c r="BH5" s="477"/>
      <c r="BI5" s="477"/>
      <c r="BJ5" s="477"/>
      <c r="BK5" s="477"/>
      <c r="BL5" s="477"/>
      <c r="BM5" s="478"/>
      <c r="BN5" s="442">
        <v>2554456</v>
      </c>
      <c r="BO5" s="443"/>
      <c r="BP5" s="443"/>
      <c r="BQ5" s="443"/>
      <c r="BR5" s="443"/>
      <c r="BS5" s="443"/>
      <c r="BT5" s="443"/>
      <c r="BU5" s="444"/>
      <c r="BV5" s="442">
        <v>2790830</v>
      </c>
      <c r="BW5" s="443"/>
      <c r="BX5" s="443"/>
      <c r="BY5" s="443"/>
      <c r="BZ5" s="443"/>
      <c r="CA5" s="443"/>
      <c r="CB5" s="443"/>
      <c r="CC5" s="444"/>
      <c r="CD5" s="445" t="s">
        <v>96</v>
      </c>
      <c r="CE5" s="446"/>
      <c r="CF5" s="446"/>
      <c r="CG5" s="446"/>
      <c r="CH5" s="446"/>
      <c r="CI5" s="446"/>
      <c r="CJ5" s="446"/>
      <c r="CK5" s="446"/>
      <c r="CL5" s="446"/>
      <c r="CM5" s="446"/>
      <c r="CN5" s="446"/>
      <c r="CO5" s="446"/>
      <c r="CP5" s="446"/>
      <c r="CQ5" s="446"/>
      <c r="CR5" s="446"/>
      <c r="CS5" s="447"/>
      <c r="CT5" s="439">
        <v>65.8</v>
      </c>
      <c r="CU5" s="440"/>
      <c r="CV5" s="440"/>
      <c r="CW5" s="440"/>
      <c r="CX5" s="440"/>
      <c r="CY5" s="440"/>
      <c r="CZ5" s="440"/>
      <c r="DA5" s="441"/>
      <c r="DB5" s="439">
        <v>72</v>
      </c>
      <c r="DC5" s="440"/>
      <c r="DD5" s="440"/>
      <c r="DE5" s="440"/>
      <c r="DF5" s="440"/>
      <c r="DG5" s="440"/>
      <c r="DH5" s="440"/>
      <c r="DI5" s="441"/>
    </row>
    <row r="6" spans="1:119" ht="18.75" customHeight="1" x14ac:dyDescent="0.15">
      <c r="A6" s="176"/>
      <c r="B6" s="448" t="s">
        <v>97</v>
      </c>
      <c r="C6" s="449"/>
      <c r="D6" s="449"/>
      <c r="E6" s="450"/>
      <c r="F6" s="450"/>
      <c r="G6" s="450"/>
      <c r="H6" s="450"/>
      <c r="I6" s="450"/>
      <c r="J6" s="450"/>
      <c r="K6" s="450"/>
      <c r="L6" s="450" t="s">
        <v>98</v>
      </c>
      <c r="M6" s="450"/>
      <c r="N6" s="450"/>
      <c r="O6" s="450"/>
      <c r="P6" s="450"/>
      <c r="Q6" s="450"/>
      <c r="R6" s="454"/>
      <c r="S6" s="454"/>
      <c r="T6" s="454"/>
      <c r="U6" s="454"/>
      <c r="V6" s="455"/>
      <c r="W6" s="458" t="s">
        <v>99</v>
      </c>
      <c r="X6" s="459"/>
      <c r="Y6" s="459"/>
      <c r="Z6" s="459"/>
      <c r="AA6" s="459"/>
      <c r="AB6" s="449"/>
      <c r="AC6" s="462" t="s">
        <v>100</v>
      </c>
      <c r="AD6" s="463"/>
      <c r="AE6" s="463"/>
      <c r="AF6" s="463"/>
      <c r="AG6" s="463"/>
      <c r="AH6" s="463"/>
      <c r="AI6" s="463"/>
      <c r="AJ6" s="463"/>
      <c r="AK6" s="463"/>
      <c r="AL6" s="464"/>
      <c r="AM6" s="471" t="s">
        <v>101</v>
      </c>
      <c r="AN6" s="472"/>
      <c r="AO6" s="472"/>
      <c r="AP6" s="472"/>
      <c r="AQ6" s="472"/>
      <c r="AR6" s="472"/>
      <c r="AS6" s="472"/>
      <c r="AT6" s="473"/>
      <c r="AU6" s="474" t="s">
        <v>94</v>
      </c>
      <c r="AV6" s="475"/>
      <c r="AW6" s="475"/>
      <c r="AX6" s="475"/>
      <c r="AY6" s="476" t="s">
        <v>102</v>
      </c>
      <c r="AZ6" s="477"/>
      <c r="BA6" s="477"/>
      <c r="BB6" s="477"/>
      <c r="BC6" s="477"/>
      <c r="BD6" s="477"/>
      <c r="BE6" s="477"/>
      <c r="BF6" s="477"/>
      <c r="BG6" s="477"/>
      <c r="BH6" s="477"/>
      <c r="BI6" s="477"/>
      <c r="BJ6" s="477"/>
      <c r="BK6" s="477"/>
      <c r="BL6" s="477"/>
      <c r="BM6" s="478"/>
      <c r="BN6" s="442">
        <v>153654</v>
      </c>
      <c r="BO6" s="443"/>
      <c r="BP6" s="443"/>
      <c r="BQ6" s="443"/>
      <c r="BR6" s="443"/>
      <c r="BS6" s="443"/>
      <c r="BT6" s="443"/>
      <c r="BU6" s="444"/>
      <c r="BV6" s="442">
        <v>148351</v>
      </c>
      <c r="BW6" s="443"/>
      <c r="BX6" s="443"/>
      <c r="BY6" s="443"/>
      <c r="BZ6" s="443"/>
      <c r="CA6" s="443"/>
      <c r="CB6" s="443"/>
      <c r="CC6" s="444"/>
      <c r="CD6" s="445" t="s">
        <v>103</v>
      </c>
      <c r="CE6" s="446"/>
      <c r="CF6" s="446"/>
      <c r="CG6" s="446"/>
      <c r="CH6" s="446"/>
      <c r="CI6" s="446"/>
      <c r="CJ6" s="446"/>
      <c r="CK6" s="446"/>
      <c r="CL6" s="446"/>
      <c r="CM6" s="446"/>
      <c r="CN6" s="446"/>
      <c r="CO6" s="446"/>
      <c r="CP6" s="446"/>
      <c r="CQ6" s="446"/>
      <c r="CR6" s="446"/>
      <c r="CS6" s="447"/>
      <c r="CT6" s="479">
        <v>67.8</v>
      </c>
      <c r="CU6" s="480"/>
      <c r="CV6" s="480"/>
      <c r="CW6" s="480"/>
      <c r="CX6" s="480"/>
      <c r="CY6" s="480"/>
      <c r="CZ6" s="480"/>
      <c r="DA6" s="481"/>
      <c r="DB6" s="479">
        <v>72</v>
      </c>
      <c r="DC6" s="480"/>
      <c r="DD6" s="480"/>
      <c r="DE6" s="480"/>
      <c r="DF6" s="480"/>
      <c r="DG6" s="480"/>
      <c r="DH6" s="480"/>
      <c r="DI6" s="481"/>
    </row>
    <row r="7" spans="1:119" ht="18.75" customHeight="1" x14ac:dyDescent="0.15">
      <c r="A7" s="176"/>
      <c r="B7" s="418"/>
      <c r="C7" s="419"/>
      <c r="D7" s="419"/>
      <c r="E7" s="420"/>
      <c r="F7" s="420"/>
      <c r="G7" s="420"/>
      <c r="H7" s="420"/>
      <c r="I7" s="420"/>
      <c r="J7" s="420"/>
      <c r="K7" s="420"/>
      <c r="L7" s="420"/>
      <c r="M7" s="420"/>
      <c r="N7" s="420"/>
      <c r="O7" s="420"/>
      <c r="P7" s="420"/>
      <c r="Q7" s="420"/>
      <c r="R7" s="426"/>
      <c r="S7" s="426"/>
      <c r="T7" s="426"/>
      <c r="U7" s="426"/>
      <c r="V7" s="427"/>
      <c r="W7" s="430"/>
      <c r="X7" s="431"/>
      <c r="Y7" s="431"/>
      <c r="Z7" s="431"/>
      <c r="AA7" s="431"/>
      <c r="AB7" s="419"/>
      <c r="AC7" s="465"/>
      <c r="AD7" s="466"/>
      <c r="AE7" s="466"/>
      <c r="AF7" s="466"/>
      <c r="AG7" s="466"/>
      <c r="AH7" s="466"/>
      <c r="AI7" s="466"/>
      <c r="AJ7" s="466"/>
      <c r="AK7" s="466"/>
      <c r="AL7" s="467"/>
      <c r="AM7" s="471" t="s">
        <v>104</v>
      </c>
      <c r="AN7" s="472"/>
      <c r="AO7" s="472"/>
      <c r="AP7" s="472"/>
      <c r="AQ7" s="472"/>
      <c r="AR7" s="472"/>
      <c r="AS7" s="472"/>
      <c r="AT7" s="473"/>
      <c r="AU7" s="474" t="s">
        <v>94</v>
      </c>
      <c r="AV7" s="475"/>
      <c r="AW7" s="475"/>
      <c r="AX7" s="475"/>
      <c r="AY7" s="476" t="s">
        <v>105</v>
      </c>
      <c r="AZ7" s="477"/>
      <c r="BA7" s="477"/>
      <c r="BB7" s="477"/>
      <c r="BC7" s="477"/>
      <c r="BD7" s="477"/>
      <c r="BE7" s="477"/>
      <c r="BF7" s="477"/>
      <c r="BG7" s="477"/>
      <c r="BH7" s="477"/>
      <c r="BI7" s="477"/>
      <c r="BJ7" s="477"/>
      <c r="BK7" s="477"/>
      <c r="BL7" s="477"/>
      <c r="BM7" s="478"/>
      <c r="BN7" s="442">
        <v>68258</v>
      </c>
      <c r="BO7" s="443"/>
      <c r="BP7" s="443"/>
      <c r="BQ7" s="443"/>
      <c r="BR7" s="443"/>
      <c r="BS7" s="443"/>
      <c r="BT7" s="443"/>
      <c r="BU7" s="444"/>
      <c r="BV7" s="442">
        <v>41583</v>
      </c>
      <c r="BW7" s="443"/>
      <c r="BX7" s="443"/>
      <c r="BY7" s="443"/>
      <c r="BZ7" s="443"/>
      <c r="CA7" s="443"/>
      <c r="CB7" s="443"/>
      <c r="CC7" s="444"/>
      <c r="CD7" s="445" t="s">
        <v>106</v>
      </c>
      <c r="CE7" s="446"/>
      <c r="CF7" s="446"/>
      <c r="CG7" s="446"/>
      <c r="CH7" s="446"/>
      <c r="CI7" s="446"/>
      <c r="CJ7" s="446"/>
      <c r="CK7" s="446"/>
      <c r="CL7" s="446"/>
      <c r="CM7" s="446"/>
      <c r="CN7" s="446"/>
      <c r="CO7" s="446"/>
      <c r="CP7" s="446"/>
      <c r="CQ7" s="446"/>
      <c r="CR7" s="446"/>
      <c r="CS7" s="447"/>
      <c r="CT7" s="442">
        <v>1454593</v>
      </c>
      <c r="CU7" s="443"/>
      <c r="CV7" s="443"/>
      <c r="CW7" s="443"/>
      <c r="CX7" s="443"/>
      <c r="CY7" s="443"/>
      <c r="CZ7" s="443"/>
      <c r="DA7" s="444"/>
      <c r="DB7" s="442">
        <v>1358591</v>
      </c>
      <c r="DC7" s="443"/>
      <c r="DD7" s="443"/>
      <c r="DE7" s="443"/>
      <c r="DF7" s="443"/>
      <c r="DG7" s="443"/>
      <c r="DH7" s="443"/>
      <c r="DI7" s="444"/>
    </row>
    <row r="8" spans="1:119" ht="18.75" customHeight="1" thickBot="1" x14ac:dyDescent="0.2">
      <c r="A8" s="176"/>
      <c r="B8" s="451"/>
      <c r="C8" s="452"/>
      <c r="D8" s="452"/>
      <c r="E8" s="453"/>
      <c r="F8" s="453"/>
      <c r="G8" s="453"/>
      <c r="H8" s="453"/>
      <c r="I8" s="453"/>
      <c r="J8" s="453"/>
      <c r="K8" s="453"/>
      <c r="L8" s="453"/>
      <c r="M8" s="453"/>
      <c r="N8" s="453"/>
      <c r="O8" s="453"/>
      <c r="P8" s="453"/>
      <c r="Q8" s="453"/>
      <c r="R8" s="456"/>
      <c r="S8" s="456"/>
      <c r="T8" s="456"/>
      <c r="U8" s="456"/>
      <c r="V8" s="457"/>
      <c r="W8" s="460"/>
      <c r="X8" s="461"/>
      <c r="Y8" s="461"/>
      <c r="Z8" s="461"/>
      <c r="AA8" s="461"/>
      <c r="AB8" s="452"/>
      <c r="AC8" s="468"/>
      <c r="AD8" s="469"/>
      <c r="AE8" s="469"/>
      <c r="AF8" s="469"/>
      <c r="AG8" s="469"/>
      <c r="AH8" s="469"/>
      <c r="AI8" s="469"/>
      <c r="AJ8" s="469"/>
      <c r="AK8" s="469"/>
      <c r="AL8" s="470"/>
      <c r="AM8" s="471" t="s">
        <v>107</v>
      </c>
      <c r="AN8" s="472"/>
      <c r="AO8" s="472"/>
      <c r="AP8" s="472"/>
      <c r="AQ8" s="472"/>
      <c r="AR8" s="472"/>
      <c r="AS8" s="472"/>
      <c r="AT8" s="473"/>
      <c r="AU8" s="474" t="s">
        <v>108</v>
      </c>
      <c r="AV8" s="475"/>
      <c r="AW8" s="475"/>
      <c r="AX8" s="475"/>
      <c r="AY8" s="476" t="s">
        <v>109</v>
      </c>
      <c r="AZ8" s="477"/>
      <c r="BA8" s="477"/>
      <c r="BB8" s="477"/>
      <c r="BC8" s="477"/>
      <c r="BD8" s="477"/>
      <c r="BE8" s="477"/>
      <c r="BF8" s="477"/>
      <c r="BG8" s="477"/>
      <c r="BH8" s="477"/>
      <c r="BI8" s="477"/>
      <c r="BJ8" s="477"/>
      <c r="BK8" s="477"/>
      <c r="BL8" s="477"/>
      <c r="BM8" s="478"/>
      <c r="BN8" s="442">
        <v>85396</v>
      </c>
      <c r="BO8" s="443"/>
      <c r="BP8" s="443"/>
      <c r="BQ8" s="443"/>
      <c r="BR8" s="443"/>
      <c r="BS8" s="443"/>
      <c r="BT8" s="443"/>
      <c r="BU8" s="444"/>
      <c r="BV8" s="442">
        <v>106768</v>
      </c>
      <c r="BW8" s="443"/>
      <c r="BX8" s="443"/>
      <c r="BY8" s="443"/>
      <c r="BZ8" s="443"/>
      <c r="CA8" s="443"/>
      <c r="CB8" s="443"/>
      <c r="CC8" s="444"/>
      <c r="CD8" s="445" t="s">
        <v>110</v>
      </c>
      <c r="CE8" s="446"/>
      <c r="CF8" s="446"/>
      <c r="CG8" s="446"/>
      <c r="CH8" s="446"/>
      <c r="CI8" s="446"/>
      <c r="CJ8" s="446"/>
      <c r="CK8" s="446"/>
      <c r="CL8" s="446"/>
      <c r="CM8" s="446"/>
      <c r="CN8" s="446"/>
      <c r="CO8" s="446"/>
      <c r="CP8" s="446"/>
      <c r="CQ8" s="446"/>
      <c r="CR8" s="446"/>
      <c r="CS8" s="447"/>
      <c r="CT8" s="482">
        <v>0.16</v>
      </c>
      <c r="CU8" s="483"/>
      <c r="CV8" s="483"/>
      <c r="CW8" s="483"/>
      <c r="CX8" s="483"/>
      <c r="CY8" s="483"/>
      <c r="CZ8" s="483"/>
      <c r="DA8" s="484"/>
      <c r="DB8" s="482">
        <v>0.16</v>
      </c>
      <c r="DC8" s="483"/>
      <c r="DD8" s="483"/>
      <c r="DE8" s="483"/>
      <c r="DF8" s="483"/>
      <c r="DG8" s="483"/>
      <c r="DH8" s="483"/>
      <c r="DI8" s="484"/>
    </row>
    <row r="9" spans="1:119" ht="18.75" customHeight="1" thickBot="1" x14ac:dyDescent="0.2">
      <c r="A9" s="176"/>
      <c r="B9" s="436" t="s">
        <v>111</v>
      </c>
      <c r="C9" s="437"/>
      <c r="D9" s="437"/>
      <c r="E9" s="437"/>
      <c r="F9" s="437"/>
      <c r="G9" s="437"/>
      <c r="H9" s="437"/>
      <c r="I9" s="437"/>
      <c r="J9" s="437"/>
      <c r="K9" s="485"/>
      <c r="L9" s="486" t="s">
        <v>112</v>
      </c>
      <c r="M9" s="487"/>
      <c r="N9" s="487"/>
      <c r="O9" s="487"/>
      <c r="P9" s="487"/>
      <c r="Q9" s="488"/>
      <c r="R9" s="489">
        <v>1023</v>
      </c>
      <c r="S9" s="490"/>
      <c r="T9" s="490"/>
      <c r="U9" s="490"/>
      <c r="V9" s="491"/>
      <c r="W9" s="399" t="s">
        <v>113</v>
      </c>
      <c r="X9" s="400"/>
      <c r="Y9" s="400"/>
      <c r="Z9" s="400"/>
      <c r="AA9" s="400"/>
      <c r="AB9" s="400"/>
      <c r="AC9" s="400"/>
      <c r="AD9" s="400"/>
      <c r="AE9" s="400"/>
      <c r="AF9" s="400"/>
      <c r="AG9" s="400"/>
      <c r="AH9" s="400"/>
      <c r="AI9" s="400"/>
      <c r="AJ9" s="400"/>
      <c r="AK9" s="400"/>
      <c r="AL9" s="401"/>
      <c r="AM9" s="471" t="s">
        <v>114</v>
      </c>
      <c r="AN9" s="472"/>
      <c r="AO9" s="472"/>
      <c r="AP9" s="472"/>
      <c r="AQ9" s="472"/>
      <c r="AR9" s="472"/>
      <c r="AS9" s="472"/>
      <c r="AT9" s="473"/>
      <c r="AU9" s="474" t="s">
        <v>115</v>
      </c>
      <c r="AV9" s="475"/>
      <c r="AW9" s="475"/>
      <c r="AX9" s="475"/>
      <c r="AY9" s="476" t="s">
        <v>116</v>
      </c>
      <c r="AZ9" s="477"/>
      <c r="BA9" s="477"/>
      <c r="BB9" s="477"/>
      <c r="BC9" s="477"/>
      <c r="BD9" s="477"/>
      <c r="BE9" s="477"/>
      <c r="BF9" s="477"/>
      <c r="BG9" s="477"/>
      <c r="BH9" s="477"/>
      <c r="BI9" s="477"/>
      <c r="BJ9" s="477"/>
      <c r="BK9" s="477"/>
      <c r="BL9" s="477"/>
      <c r="BM9" s="478"/>
      <c r="BN9" s="442">
        <v>-21372</v>
      </c>
      <c r="BO9" s="443"/>
      <c r="BP9" s="443"/>
      <c r="BQ9" s="443"/>
      <c r="BR9" s="443"/>
      <c r="BS9" s="443"/>
      <c r="BT9" s="443"/>
      <c r="BU9" s="444"/>
      <c r="BV9" s="442">
        <v>38218</v>
      </c>
      <c r="BW9" s="443"/>
      <c r="BX9" s="443"/>
      <c r="BY9" s="443"/>
      <c r="BZ9" s="443"/>
      <c r="CA9" s="443"/>
      <c r="CB9" s="443"/>
      <c r="CC9" s="444"/>
      <c r="CD9" s="445" t="s">
        <v>117</v>
      </c>
      <c r="CE9" s="446"/>
      <c r="CF9" s="446"/>
      <c r="CG9" s="446"/>
      <c r="CH9" s="446"/>
      <c r="CI9" s="446"/>
      <c r="CJ9" s="446"/>
      <c r="CK9" s="446"/>
      <c r="CL9" s="446"/>
      <c r="CM9" s="446"/>
      <c r="CN9" s="446"/>
      <c r="CO9" s="446"/>
      <c r="CP9" s="446"/>
      <c r="CQ9" s="446"/>
      <c r="CR9" s="446"/>
      <c r="CS9" s="447"/>
      <c r="CT9" s="439">
        <v>9.3000000000000007</v>
      </c>
      <c r="CU9" s="440"/>
      <c r="CV9" s="440"/>
      <c r="CW9" s="440"/>
      <c r="CX9" s="440"/>
      <c r="CY9" s="440"/>
      <c r="CZ9" s="440"/>
      <c r="DA9" s="441"/>
      <c r="DB9" s="439">
        <v>9.5</v>
      </c>
      <c r="DC9" s="440"/>
      <c r="DD9" s="440"/>
      <c r="DE9" s="440"/>
      <c r="DF9" s="440"/>
      <c r="DG9" s="440"/>
      <c r="DH9" s="440"/>
      <c r="DI9" s="441"/>
    </row>
    <row r="10" spans="1:119" ht="18.75" customHeight="1" thickBot="1" x14ac:dyDescent="0.2">
      <c r="A10" s="176"/>
      <c r="B10" s="436"/>
      <c r="C10" s="437"/>
      <c r="D10" s="437"/>
      <c r="E10" s="437"/>
      <c r="F10" s="437"/>
      <c r="G10" s="437"/>
      <c r="H10" s="437"/>
      <c r="I10" s="437"/>
      <c r="J10" s="437"/>
      <c r="K10" s="485"/>
      <c r="L10" s="492" t="s">
        <v>118</v>
      </c>
      <c r="M10" s="472"/>
      <c r="N10" s="472"/>
      <c r="O10" s="472"/>
      <c r="P10" s="472"/>
      <c r="Q10" s="473"/>
      <c r="R10" s="493">
        <v>1023</v>
      </c>
      <c r="S10" s="494"/>
      <c r="T10" s="494"/>
      <c r="U10" s="494"/>
      <c r="V10" s="495"/>
      <c r="W10" s="430"/>
      <c r="X10" s="431"/>
      <c r="Y10" s="431"/>
      <c r="Z10" s="431"/>
      <c r="AA10" s="431"/>
      <c r="AB10" s="431"/>
      <c r="AC10" s="431"/>
      <c r="AD10" s="431"/>
      <c r="AE10" s="431"/>
      <c r="AF10" s="431"/>
      <c r="AG10" s="431"/>
      <c r="AH10" s="431"/>
      <c r="AI10" s="431"/>
      <c r="AJ10" s="431"/>
      <c r="AK10" s="431"/>
      <c r="AL10" s="434"/>
      <c r="AM10" s="471" t="s">
        <v>119</v>
      </c>
      <c r="AN10" s="472"/>
      <c r="AO10" s="472"/>
      <c r="AP10" s="472"/>
      <c r="AQ10" s="472"/>
      <c r="AR10" s="472"/>
      <c r="AS10" s="472"/>
      <c r="AT10" s="473"/>
      <c r="AU10" s="474" t="s">
        <v>120</v>
      </c>
      <c r="AV10" s="475"/>
      <c r="AW10" s="475"/>
      <c r="AX10" s="475"/>
      <c r="AY10" s="476" t="s">
        <v>121</v>
      </c>
      <c r="AZ10" s="477"/>
      <c r="BA10" s="477"/>
      <c r="BB10" s="477"/>
      <c r="BC10" s="477"/>
      <c r="BD10" s="477"/>
      <c r="BE10" s="477"/>
      <c r="BF10" s="477"/>
      <c r="BG10" s="477"/>
      <c r="BH10" s="477"/>
      <c r="BI10" s="477"/>
      <c r="BJ10" s="477"/>
      <c r="BK10" s="477"/>
      <c r="BL10" s="477"/>
      <c r="BM10" s="478"/>
      <c r="BN10" s="442">
        <v>20307</v>
      </c>
      <c r="BO10" s="443"/>
      <c r="BP10" s="443"/>
      <c r="BQ10" s="443"/>
      <c r="BR10" s="443"/>
      <c r="BS10" s="443"/>
      <c r="BT10" s="443"/>
      <c r="BU10" s="444"/>
      <c r="BV10" s="442">
        <v>468</v>
      </c>
      <c r="BW10" s="443"/>
      <c r="BX10" s="443"/>
      <c r="BY10" s="443"/>
      <c r="BZ10" s="443"/>
      <c r="CA10" s="443"/>
      <c r="CB10" s="443"/>
      <c r="CC10" s="444"/>
      <c r="CD10" s="179" t="s">
        <v>122</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436"/>
      <c r="C11" s="437"/>
      <c r="D11" s="437"/>
      <c r="E11" s="437"/>
      <c r="F11" s="437"/>
      <c r="G11" s="437"/>
      <c r="H11" s="437"/>
      <c r="I11" s="437"/>
      <c r="J11" s="437"/>
      <c r="K11" s="485"/>
      <c r="L11" s="496" t="s">
        <v>123</v>
      </c>
      <c r="M11" s="497"/>
      <c r="N11" s="497"/>
      <c r="O11" s="497"/>
      <c r="P11" s="497"/>
      <c r="Q11" s="498"/>
      <c r="R11" s="499" t="s">
        <v>124</v>
      </c>
      <c r="S11" s="500"/>
      <c r="T11" s="500"/>
      <c r="U11" s="500"/>
      <c r="V11" s="501"/>
      <c r="W11" s="430"/>
      <c r="X11" s="431"/>
      <c r="Y11" s="431"/>
      <c r="Z11" s="431"/>
      <c r="AA11" s="431"/>
      <c r="AB11" s="431"/>
      <c r="AC11" s="431"/>
      <c r="AD11" s="431"/>
      <c r="AE11" s="431"/>
      <c r="AF11" s="431"/>
      <c r="AG11" s="431"/>
      <c r="AH11" s="431"/>
      <c r="AI11" s="431"/>
      <c r="AJ11" s="431"/>
      <c r="AK11" s="431"/>
      <c r="AL11" s="434"/>
      <c r="AM11" s="471" t="s">
        <v>125</v>
      </c>
      <c r="AN11" s="472"/>
      <c r="AO11" s="472"/>
      <c r="AP11" s="472"/>
      <c r="AQ11" s="472"/>
      <c r="AR11" s="472"/>
      <c r="AS11" s="472"/>
      <c r="AT11" s="473"/>
      <c r="AU11" s="474" t="s">
        <v>120</v>
      </c>
      <c r="AV11" s="475"/>
      <c r="AW11" s="475"/>
      <c r="AX11" s="475"/>
      <c r="AY11" s="476" t="s">
        <v>126</v>
      </c>
      <c r="AZ11" s="477"/>
      <c r="BA11" s="477"/>
      <c r="BB11" s="477"/>
      <c r="BC11" s="477"/>
      <c r="BD11" s="477"/>
      <c r="BE11" s="477"/>
      <c r="BF11" s="477"/>
      <c r="BG11" s="477"/>
      <c r="BH11" s="477"/>
      <c r="BI11" s="477"/>
      <c r="BJ11" s="477"/>
      <c r="BK11" s="477"/>
      <c r="BL11" s="477"/>
      <c r="BM11" s="478"/>
      <c r="BN11" s="442">
        <v>0</v>
      </c>
      <c r="BO11" s="443"/>
      <c r="BP11" s="443"/>
      <c r="BQ11" s="443"/>
      <c r="BR11" s="443"/>
      <c r="BS11" s="443"/>
      <c r="BT11" s="443"/>
      <c r="BU11" s="444"/>
      <c r="BV11" s="442">
        <v>0</v>
      </c>
      <c r="BW11" s="443"/>
      <c r="BX11" s="443"/>
      <c r="BY11" s="443"/>
      <c r="BZ11" s="443"/>
      <c r="CA11" s="443"/>
      <c r="CB11" s="443"/>
      <c r="CC11" s="444"/>
      <c r="CD11" s="445" t="s">
        <v>127</v>
      </c>
      <c r="CE11" s="446"/>
      <c r="CF11" s="446"/>
      <c r="CG11" s="446"/>
      <c r="CH11" s="446"/>
      <c r="CI11" s="446"/>
      <c r="CJ11" s="446"/>
      <c r="CK11" s="446"/>
      <c r="CL11" s="446"/>
      <c r="CM11" s="446"/>
      <c r="CN11" s="446"/>
      <c r="CO11" s="446"/>
      <c r="CP11" s="446"/>
      <c r="CQ11" s="446"/>
      <c r="CR11" s="446"/>
      <c r="CS11" s="447"/>
      <c r="CT11" s="482" t="s">
        <v>128</v>
      </c>
      <c r="CU11" s="483"/>
      <c r="CV11" s="483"/>
      <c r="CW11" s="483"/>
      <c r="CX11" s="483"/>
      <c r="CY11" s="483"/>
      <c r="CZ11" s="483"/>
      <c r="DA11" s="484"/>
      <c r="DB11" s="482" t="s">
        <v>129</v>
      </c>
      <c r="DC11" s="483"/>
      <c r="DD11" s="483"/>
      <c r="DE11" s="483"/>
      <c r="DF11" s="483"/>
      <c r="DG11" s="483"/>
      <c r="DH11" s="483"/>
      <c r="DI11" s="484"/>
    </row>
    <row r="12" spans="1:119" ht="18.75" customHeight="1" x14ac:dyDescent="0.15">
      <c r="A12" s="176"/>
      <c r="B12" s="502" t="s">
        <v>130</v>
      </c>
      <c r="C12" s="503"/>
      <c r="D12" s="503"/>
      <c r="E12" s="503"/>
      <c r="F12" s="503"/>
      <c r="G12" s="503"/>
      <c r="H12" s="503"/>
      <c r="I12" s="503"/>
      <c r="J12" s="503"/>
      <c r="K12" s="504"/>
      <c r="L12" s="511" t="s">
        <v>131</v>
      </c>
      <c r="M12" s="512"/>
      <c r="N12" s="512"/>
      <c r="O12" s="512"/>
      <c r="P12" s="512"/>
      <c r="Q12" s="513"/>
      <c r="R12" s="514">
        <v>941</v>
      </c>
      <c r="S12" s="515"/>
      <c r="T12" s="515"/>
      <c r="U12" s="515"/>
      <c r="V12" s="516"/>
      <c r="W12" s="517" t="s">
        <v>1</v>
      </c>
      <c r="X12" s="475"/>
      <c r="Y12" s="475"/>
      <c r="Z12" s="475"/>
      <c r="AA12" s="475"/>
      <c r="AB12" s="518"/>
      <c r="AC12" s="519" t="s">
        <v>132</v>
      </c>
      <c r="AD12" s="520"/>
      <c r="AE12" s="520"/>
      <c r="AF12" s="520"/>
      <c r="AG12" s="521"/>
      <c r="AH12" s="519" t="s">
        <v>133</v>
      </c>
      <c r="AI12" s="520"/>
      <c r="AJ12" s="520"/>
      <c r="AK12" s="520"/>
      <c r="AL12" s="522"/>
      <c r="AM12" s="471" t="s">
        <v>134</v>
      </c>
      <c r="AN12" s="472"/>
      <c r="AO12" s="472"/>
      <c r="AP12" s="472"/>
      <c r="AQ12" s="472"/>
      <c r="AR12" s="472"/>
      <c r="AS12" s="472"/>
      <c r="AT12" s="473"/>
      <c r="AU12" s="474" t="s">
        <v>135</v>
      </c>
      <c r="AV12" s="475"/>
      <c r="AW12" s="475"/>
      <c r="AX12" s="475"/>
      <c r="AY12" s="476" t="s">
        <v>136</v>
      </c>
      <c r="AZ12" s="477"/>
      <c r="BA12" s="477"/>
      <c r="BB12" s="477"/>
      <c r="BC12" s="477"/>
      <c r="BD12" s="477"/>
      <c r="BE12" s="477"/>
      <c r="BF12" s="477"/>
      <c r="BG12" s="477"/>
      <c r="BH12" s="477"/>
      <c r="BI12" s="477"/>
      <c r="BJ12" s="477"/>
      <c r="BK12" s="477"/>
      <c r="BL12" s="477"/>
      <c r="BM12" s="478"/>
      <c r="BN12" s="442">
        <v>0</v>
      </c>
      <c r="BO12" s="443"/>
      <c r="BP12" s="443"/>
      <c r="BQ12" s="443"/>
      <c r="BR12" s="443"/>
      <c r="BS12" s="443"/>
      <c r="BT12" s="443"/>
      <c r="BU12" s="444"/>
      <c r="BV12" s="442">
        <v>0</v>
      </c>
      <c r="BW12" s="443"/>
      <c r="BX12" s="443"/>
      <c r="BY12" s="443"/>
      <c r="BZ12" s="443"/>
      <c r="CA12" s="443"/>
      <c r="CB12" s="443"/>
      <c r="CC12" s="444"/>
      <c r="CD12" s="445" t="s">
        <v>137</v>
      </c>
      <c r="CE12" s="446"/>
      <c r="CF12" s="446"/>
      <c r="CG12" s="446"/>
      <c r="CH12" s="446"/>
      <c r="CI12" s="446"/>
      <c r="CJ12" s="446"/>
      <c r="CK12" s="446"/>
      <c r="CL12" s="446"/>
      <c r="CM12" s="446"/>
      <c r="CN12" s="446"/>
      <c r="CO12" s="446"/>
      <c r="CP12" s="446"/>
      <c r="CQ12" s="446"/>
      <c r="CR12" s="446"/>
      <c r="CS12" s="447"/>
      <c r="CT12" s="482" t="s">
        <v>129</v>
      </c>
      <c r="CU12" s="483"/>
      <c r="CV12" s="483"/>
      <c r="CW12" s="483"/>
      <c r="CX12" s="483"/>
      <c r="CY12" s="483"/>
      <c r="CZ12" s="483"/>
      <c r="DA12" s="484"/>
      <c r="DB12" s="482" t="s">
        <v>138</v>
      </c>
      <c r="DC12" s="483"/>
      <c r="DD12" s="483"/>
      <c r="DE12" s="483"/>
      <c r="DF12" s="483"/>
      <c r="DG12" s="483"/>
      <c r="DH12" s="483"/>
      <c r="DI12" s="484"/>
    </row>
    <row r="13" spans="1:119" ht="18.75" customHeight="1" x14ac:dyDescent="0.15">
      <c r="A13" s="176"/>
      <c r="B13" s="505"/>
      <c r="C13" s="506"/>
      <c r="D13" s="506"/>
      <c r="E13" s="506"/>
      <c r="F13" s="506"/>
      <c r="G13" s="506"/>
      <c r="H13" s="506"/>
      <c r="I13" s="506"/>
      <c r="J13" s="506"/>
      <c r="K13" s="507"/>
      <c r="L13" s="185"/>
      <c r="M13" s="533" t="s">
        <v>139</v>
      </c>
      <c r="N13" s="534"/>
      <c r="O13" s="534"/>
      <c r="P13" s="534"/>
      <c r="Q13" s="535"/>
      <c r="R13" s="526">
        <v>931</v>
      </c>
      <c r="S13" s="527"/>
      <c r="T13" s="527"/>
      <c r="U13" s="527"/>
      <c r="V13" s="528"/>
      <c r="W13" s="458" t="s">
        <v>140</v>
      </c>
      <c r="X13" s="459"/>
      <c r="Y13" s="459"/>
      <c r="Z13" s="459"/>
      <c r="AA13" s="459"/>
      <c r="AB13" s="449"/>
      <c r="AC13" s="493">
        <v>170</v>
      </c>
      <c r="AD13" s="494"/>
      <c r="AE13" s="494"/>
      <c r="AF13" s="494"/>
      <c r="AG13" s="536"/>
      <c r="AH13" s="493">
        <v>152</v>
      </c>
      <c r="AI13" s="494"/>
      <c r="AJ13" s="494"/>
      <c r="AK13" s="494"/>
      <c r="AL13" s="495"/>
      <c r="AM13" s="471" t="s">
        <v>141</v>
      </c>
      <c r="AN13" s="472"/>
      <c r="AO13" s="472"/>
      <c r="AP13" s="472"/>
      <c r="AQ13" s="472"/>
      <c r="AR13" s="472"/>
      <c r="AS13" s="472"/>
      <c r="AT13" s="473"/>
      <c r="AU13" s="474" t="s">
        <v>142</v>
      </c>
      <c r="AV13" s="475"/>
      <c r="AW13" s="475"/>
      <c r="AX13" s="475"/>
      <c r="AY13" s="476" t="s">
        <v>143</v>
      </c>
      <c r="AZ13" s="477"/>
      <c r="BA13" s="477"/>
      <c r="BB13" s="477"/>
      <c r="BC13" s="477"/>
      <c r="BD13" s="477"/>
      <c r="BE13" s="477"/>
      <c r="BF13" s="477"/>
      <c r="BG13" s="477"/>
      <c r="BH13" s="477"/>
      <c r="BI13" s="477"/>
      <c r="BJ13" s="477"/>
      <c r="BK13" s="477"/>
      <c r="BL13" s="477"/>
      <c r="BM13" s="478"/>
      <c r="BN13" s="442">
        <v>-1065</v>
      </c>
      <c r="BO13" s="443"/>
      <c r="BP13" s="443"/>
      <c r="BQ13" s="443"/>
      <c r="BR13" s="443"/>
      <c r="BS13" s="443"/>
      <c r="BT13" s="443"/>
      <c r="BU13" s="444"/>
      <c r="BV13" s="442">
        <v>38686</v>
      </c>
      <c r="BW13" s="443"/>
      <c r="BX13" s="443"/>
      <c r="BY13" s="443"/>
      <c r="BZ13" s="443"/>
      <c r="CA13" s="443"/>
      <c r="CB13" s="443"/>
      <c r="CC13" s="444"/>
      <c r="CD13" s="445" t="s">
        <v>144</v>
      </c>
      <c r="CE13" s="446"/>
      <c r="CF13" s="446"/>
      <c r="CG13" s="446"/>
      <c r="CH13" s="446"/>
      <c r="CI13" s="446"/>
      <c r="CJ13" s="446"/>
      <c r="CK13" s="446"/>
      <c r="CL13" s="446"/>
      <c r="CM13" s="446"/>
      <c r="CN13" s="446"/>
      <c r="CO13" s="446"/>
      <c r="CP13" s="446"/>
      <c r="CQ13" s="446"/>
      <c r="CR13" s="446"/>
      <c r="CS13" s="447"/>
      <c r="CT13" s="439">
        <v>0.8</v>
      </c>
      <c r="CU13" s="440"/>
      <c r="CV13" s="440"/>
      <c r="CW13" s="440"/>
      <c r="CX13" s="440"/>
      <c r="CY13" s="440"/>
      <c r="CZ13" s="440"/>
      <c r="DA13" s="441"/>
      <c r="DB13" s="439">
        <v>0.6</v>
      </c>
      <c r="DC13" s="440"/>
      <c r="DD13" s="440"/>
      <c r="DE13" s="440"/>
      <c r="DF13" s="440"/>
      <c r="DG13" s="440"/>
      <c r="DH13" s="440"/>
      <c r="DI13" s="441"/>
    </row>
    <row r="14" spans="1:119" ht="18.75" customHeight="1" thickBot="1" x14ac:dyDescent="0.2">
      <c r="A14" s="176"/>
      <c r="B14" s="505"/>
      <c r="C14" s="506"/>
      <c r="D14" s="506"/>
      <c r="E14" s="506"/>
      <c r="F14" s="506"/>
      <c r="G14" s="506"/>
      <c r="H14" s="506"/>
      <c r="I14" s="506"/>
      <c r="J14" s="506"/>
      <c r="K14" s="507"/>
      <c r="L14" s="523" t="s">
        <v>145</v>
      </c>
      <c r="M14" s="524"/>
      <c r="N14" s="524"/>
      <c r="O14" s="524"/>
      <c r="P14" s="524"/>
      <c r="Q14" s="525"/>
      <c r="R14" s="526">
        <v>977</v>
      </c>
      <c r="S14" s="527"/>
      <c r="T14" s="527"/>
      <c r="U14" s="527"/>
      <c r="V14" s="528"/>
      <c r="W14" s="432"/>
      <c r="X14" s="433"/>
      <c r="Y14" s="433"/>
      <c r="Z14" s="433"/>
      <c r="AA14" s="433"/>
      <c r="AB14" s="422"/>
      <c r="AC14" s="529">
        <v>28.3</v>
      </c>
      <c r="AD14" s="530"/>
      <c r="AE14" s="530"/>
      <c r="AF14" s="530"/>
      <c r="AG14" s="531"/>
      <c r="AH14" s="529">
        <v>32.5</v>
      </c>
      <c r="AI14" s="530"/>
      <c r="AJ14" s="530"/>
      <c r="AK14" s="530"/>
      <c r="AL14" s="532"/>
      <c r="AM14" s="471"/>
      <c r="AN14" s="472"/>
      <c r="AO14" s="472"/>
      <c r="AP14" s="472"/>
      <c r="AQ14" s="472"/>
      <c r="AR14" s="472"/>
      <c r="AS14" s="472"/>
      <c r="AT14" s="473"/>
      <c r="AU14" s="474"/>
      <c r="AV14" s="475"/>
      <c r="AW14" s="475"/>
      <c r="AX14" s="475"/>
      <c r="AY14" s="476"/>
      <c r="AZ14" s="477"/>
      <c r="BA14" s="477"/>
      <c r="BB14" s="477"/>
      <c r="BC14" s="477"/>
      <c r="BD14" s="477"/>
      <c r="BE14" s="477"/>
      <c r="BF14" s="477"/>
      <c r="BG14" s="477"/>
      <c r="BH14" s="477"/>
      <c r="BI14" s="477"/>
      <c r="BJ14" s="477"/>
      <c r="BK14" s="477"/>
      <c r="BL14" s="477"/>
      <c r="BM14" s="478"/>
      <c r="BN14" s="442"/>
      <c r="BO14" s="443"/>
      <c r="BP14" s="443"/>
      <c r="BQ14" s="443"/>
      <c r="BR14" s="443"/>
      <c r="BS14" s="443"/>
      <c r="BT14" s="443"/>
      <c r="BU14" s="444"/>
      <c r="BV14" s="442"/>
      <c r="BW14" s="443"/>
      <c r="BX14" s="443"/>
      <c r="BY14" s="443"/>
      <c r="BZ14" s="443"/>
      <c r="CA14" s="443"/>
      <c r="CB14" s="443"/>
      <c r="CC14" s="444"/>
      <c r="CD14" s="537" t="s">
        <v>146</v>
      </c>
      <c r="CE14" s="538"/>
      <c r="CF14" s="538"/>
      <c r="CG14" s="538"/>
      <c r="CH14" s="538"/>
      <c r="CI14" s="538"/>
      <c r="CJ14" s="538"/>
      <c r="CK14" s="538"/>
      <c r="CL14" s="538"/>
      <c r="CM14" s="538"/>
      <c r="CN14" s="538"/>
      <c r="CO14" s="538"/>
      <c r="CP14" s="538"/>
      <c r="CQ14" s="538"/>
      <c r="CR14" s="538"/>
      <c r="CS14" s="539"/>
      <c r="CT14" s="540" t="s">
        <v>147</v>
      </c>
      <c r="CU14" s="541"/>
      <c r="CV14" s="541"/>
      <c r="CW14" s="541"/>
      <c r="CX14" s="541"/>
      <c r="CY14" s="541"/>
      <c r="CZ14" s="541"/>
      <c r="DA14" s="542"/>
      <c r="DB14" s="540" t="s">
        <v>147</v>
      </c>
      <c r="DC14" s="541"/>
      <c r="DD14" s="541"/>
      <c r="DE14" s="541"/>
      <c r="DF14" s="541"/>
      <c r="DG14" s="541"/>
      <c r="DH14" s="541"/>
      <c r="DI14" s="542"/>
    </row>
    <row r="15" spans="1:119" ht="18.75" customHeight="1" x14ac:dyDescent="0.15">
      <c r="A15" s="176"/>
      <c r="B15" s="505"/>
      <c r="C15" s="506"/>
      <c r="D15" s="506"/>
      <c r="E15" s="506"/>
      <c r="F15" s="506"/>
      <c r="G15" s="506"/>
      <c r="H15" s="506"/>
      <c r="I15" s="506"/>
      <c r="J15" s="506"/>
      <c r="K15" s="507"/>
      <c r="L15" s="185"/>
      <c r="M15" s="533" t="s">
        <v>139</v>
      </c>
      <c r="N15" s="534"/>
      <c r="O15" s="534"/>
      <c r="P15" s="534"/>
      <c r="Q15" s="535"/>
      <c r="R15" s="526">
        <v>965</v>
      </c>
      <c r="S15" s="527"/>
      <c r="T15" s="527"/>
      <c r="U15" s="527"/>
      <c r="V15" s="528"/>
      <c r="W15" s="458" t="s">
        <v>148</v>
      </c>
      <c r="X15" s="459"/>
      <c r="Y15" s="459"/>
      <c r="Z15" s="459"/>
      <c r="AA15" s="459"/>
      <c r="AB15" s="449"/>
      <c r="AC15" s="493">
        <v>156</v>
      </c>
      <c r="AD15" s="494"/>
      <c r="AE15" s="494"/>
      <c r="AF15" s="494"/>
      <c r="AG15" s="536"/>
      <c r="AH15" s="493">
        <v>85</v>
      </c>
      <c r="AI15" s="494"/>
      <c r="AJ15" s="494"/>
      <c r="AK15" s="494"/>
      <c r="AL15" s="495"/>
      <c r="AM15" s="471"/>
      <c r="AN15" s="472"/>
      <c r="AO15" s="472"/>
      <c r="AP15" s="472"/>
      <c r="AQ15" s="472"/>
      <c r="AR15" s="472"/>
      <c r="AS15" s="472"/>
      <c r="AT15" s="473"/>
      <c r="AU15" s="474"/>
      <c r="AV15" s="475"/>
      <c r="AW15" s="475"/>
      <c r="AX15" s="475"/>
      <c r="AY15" s="402" t="s">
        <v>149</v>
      </c>
      <c r="AZ15" s="403"/>
      <c r="BA15" s="403"/>
      <c r="BB15" s="403"/>
      <c r="BC15" s="403"/>
      <c r="BD15" s="403"/>
      <c r="BE15" s="403"/>
      <c r="BF15" s="403"/>
      <c r="BG15" s="403"/>
      <c r="BH15" s="403"/>
      <c r="BI15" s="403"/>
      <c r="BJ15" s="403"/>
      <c r="BK15" s="403"/>
      <c r="BL15" s="403"/>
      <c r="BM15" s="404"/>
      <c r="BN15" s="405">
        <v>199075</v>
      </c>
      <c r="BO15" s="406"/>
      <c r="BP15" s="406"/>
      <c r="BQ15" s="406"/>
      <c r="BR15" s="406"/>
      <c r="BS15" s="406"/>
      <c r="BT15" s="406"/>
      <c r="BU15" s="407"/>
      <c r="BV15" s="405">
        <v>202804</v>
      </c>
      <c r="BW15" s="406"/>
      <c r="BX15" s="406"/>
      <c r="BY15" s="406"/>
      <c r="BZ15" s="406"/>
      <c r="CA15" s="406"/>
      <c r="CB15" s="406"/>
      <c r="CC15" s="407"/>
      <c r="CD15" s="543" t="s">
        <v>150</v>
      </c>
      <c r="CE15" s="544"/>
      <c r="CF15" s="544"/>
      <c r="CG15" s="544"/>
      <c r="CH15" s="544"/>
      <c r="CI15" s="544"/>
      <c r="CJ15" s="544"/>
      <c r="CK15" s="544"/>
      <c r="CL15" s="544"/>
      <c r="CM15" s="544"/>
      <c r="CN15" s="544"/>
      <c r="CO15" s="544"/>
      <c r="CP15" s="544"/>
      <c r="CQ15" s="544"/>
      <c r="CR15" s="544"/>
      <c r="CS15" s="545"/>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505"/>
      <c r="C16" s="506"/>
      <c r="D16" s="506"/>
      <c r="E16" s="506"/>
      <c r="F16" s="506"/>
      <c r="G16" s="506"/>
      <c r="H16" s="506"/>
      <c r="I16" s="506"/>
      <c r="J16" s="506"/>
      <c r="K16" s="507"/>
      <c r="L16" s="523" t="s">
        <v>151</v>
      </c>
      <c r="M16" s="546"/>
      <c r="N16" s="546"/>
      <c r="O16" s="546"/>
      <c r="P16" s="546"/>
      <c r="Q16" s="547"/>
      <c r="R16" s="548" t="s">
        <v>152</v>
      </c>
      <c r="S16" s="549"/>
      <c r="T16" s="549"/>
      <c r="U16" s="549"/>
      <c r="V16" s="550"/>
      <c r="W16" s="432"/>
      <c r="X16" s="433"/>
      <c r="Y16" s="433"/>
      <c r="Z16" s="433"/>
      <c r="AA16" s="433"/>
      <c r="AB16" s="422"/>
      <c r="AC16" s="529">
        <v>26</v>
      </c>
      <c r="AD16" s="530"/>
      <c r="AE16" s="530"/>
      <c r="AF16" s="530"/>
      <c r="AG16" s="531"/>
      <c r="AH16" s="529">
        <v>18.2</v>
      </c>
      <c r="AI16" s="530"/>
      <c r="AJ16" s="530"/>
      <c r="AK16" s="530"/>
      <c r="AL16" s="532"/>
      <c r="AM16" s="471"/>
      <c r="AN16" s="472"/>
      <c r="AO16" s="472"/>
      <c r="AP16" s="472"/>
      <c r="AQ16" s="472"/>
      <c r="AR16" s="472"/>
      <c r="AS16" s="472"/>
      <c r="AT16" s="473"/>
      <c r="AU16" s="474"/>
      <c r="AV16" s="475"/>
      <c r="AW16" s="475"/>
      <c r="AX16" s="475"/>
      <c r="AY16" s="476" t="s">
        <v>153</v>
      </c>
      <c r="AZ16" s="477"/>
      <c r="BA16" s="477"/>
      <c r="BB16" s="477"/>
      <c r="BC16" s="477"/>
      <c r="BD16" s="477"/>
      <c r="BE16" s="477"/>
      <c r="BF16" s="477"/>
      <c r="BG16" s="477"/>
      <c r="BH16" s="477"/>
      <c r="BI16" s="477"/>
      <c r="BJ16" s="477"/>
      <c r="BK16" s="477"/>
      <c r="BL16" s="477"/>
      <c r="BM16" s="478"/>
      <c r="BN16" s="442">
        <v>1364442</v>
      </c>
      <c r="BO16" s="443"/>
      <c r="BP16" s="443"/>
      <c r="BQ16" s="443"/>
      <c r="BR16" s="443"/>
      <c r="BS16" s="443"/>
      <c r="BT16" s="443"/>
      <c r="BU16" s="444"/>
      <c r="BV16" s="442">
        <v>1275943</v>
      </c>
      <c r="BW16" s="443"/>
      <c r="BX16" s="443"/>
      <c r="BY16" s="443"/>
      <c r="BZ16" s="443"/>
      <c r="CA16" s="443"/>
      <c r="CB16" s="443"/>
      <c r="CC16" s="444"/>
      <c r="CD16" s="189"/>
      <c r="CE16" s="556"/>
      <c r="CF16" s="556"/>
      <c r="CG16" s="556"/>
      <c r="CH16" s="556"/>
      <c r="CI16" s="556"/>
      <c r="CJ16" s="556"/>
      <c r="CK16" s="556"/>
      <c r="CL16" s="556"/>
      <c r="CM16" s="556"/>
      <c r="CN16" s="556"/>
      <c r="CO16" s="556"/>
      <c r="CP16" s="556"/>
      <c r="CQ16" s="556"/>
      <c r="CR16" s="556"/>
      <c r="CS16" s="557"/>
      <c r="CT16" s="439"/>
      <c r="CU16" s="440"/>
      <c r="CV16" s="440"/>
      <c r="CW16" s="440"/>
      <c r="CX16" s="440"/>
      <c r="CY16" s="440"/>
      <c r="CZ16" s="440"/>
      <c r="DA16" s="441"/>
      <c r="DB16" s="439"/>
      <c r="DC16" s="440"/>
      <c r="DD16" s="440"/>
      <c r="DE16" s="440"/>
      <c r="DF16" s="440"/>
      <c r="DG16" s="440"/>
      <c r="DH16" s="440"/>
      <c r="DI16" s="441"/>
    </row>
    <row r="17" spans="1:113" ht="18.75" customHeight="1" thickBot="1" x14ac:dyDescent="0.2">
      <c r="A17" s="176"/>
      <c r="B17" s="508"/>
      <c r="C17" s="509"/>
      <c r="D17" s="509"/>
      <c r="E17" s="509"/>
      <c r="F17" s="509"/>
      <c r="G17" s="509"/>
      <c r="H17" s="509"/>
      <c r="I17" s="509"/>
      <c r="J17" s="509"/>
      <c r="K17" s="510"/>
      <c r="L17" s="190"/>
      <c r="M17" s="553" t="s">
        <v>154</v>
      </c>
      <c r="N17" s="554"/>
      <c r="O17" s="554"/>
      <c r="P17" s="554"/>
      <c r="Q17" s="555"/>
      <c r="R17" s="548" t="s">
        <v>155</v>
      </c>
      <c r="S17" s="549"/>
      <c r="T17" s="549"/>
      <c r="U17" s="549"/>
      <c r="V17" s="550"/>
      <c r="W17" s="458" t="s">
        <v>156</v>
      </c>
      <c r="X17" s="459"/>
      <c r="Y17" s="459"/>
      <c r="Z17" s="459"/>
      <c r="AA17" s="459"/>
      <c r="AB17" s="449"/>
      <c r="AC17" s="493">
        <v>274</v>
      </c>
      <c r="AD17" s="494"/>
      <c r="AE17" s="494"/>
      <c r="AF17" s="494"/>
      <c r="AG17" s="536"/>
      <c r="AH17" s="493">
        <v>231</v>
      </c>
      <c r="AI17" s="494"/>
      <c r="AJ17" s="494"/>
      <c r="AK17" s="494"/>
      <c r="AL17" s="495"/>
      <c r="AM17" s="471"/>
      <c r="AN17" s="472"/>
      <c r="AO17" s="472"/>
      <c r="AP17" s="472"/>
      <c r="AQ17" s="472"/>
      <c r="AR17" s="472"/>
      <c r="AS17" s="472"/>
      <c r="AT17" s="473"/>
      <c r="AU17" s="474"/>
      <c r="AV17" s="475"/>
      <c r="AW17" s="475"/>
      <c r="AX17" s="475"/>
      <c r="AY17" s="476" t="s">
        <v>157</v>
      </c>
      <c r="AZ17" s="477"/>
      <c r="BA17" s="477"/>
      <c r="BB17" s="477"/>
      <c r="BC17" s="477"/>
      <c r="BD17" s="477"/>
      <c r="BE17" s="477"/>
      <c r="BF17" s="477"/>
      <c r="BG17" s="477"/>
      <c r="BH17" s="477"/>
      <c r="BI17" s="477"/>
      <c r="BJ17" s="477"/>
      <c r="BK17" s="477"/>
      <c r="BL17" s="477"/>
      <c r="BM17" s="478"/>
      <c r="BN17" s="442">
        <v>246732</v>
      </c>
      <c r="BO17" s="443"/>
      <c r="BP17" s="443"/>
      <c r="BQ17" s="443"/>
      <c r="BR17" s="443"/>
      <c r="BS17" s="443"/>
      <c r="BT17" s="443"/>
      <c r="BU17" s="444"/>
      <c r="BV17" s="442">
        <v>251729</v>
      </c>
      <c r="BW17" s="443"/>
      <c r="BX17" s="443"/>
      <c r="BY17" s="443"/>
      <c r="BZ17" s="443"/>
      <c r="CA17" s="443"/>
      <c r="CB17" s="443"/>
      <c r="CC17" s="444"/>
      <c r="CD17" s="189"/>
      <c r="CE17" s="556"/>
      <c r="CF17" s="556"/>
      <c r="CG17" s="556"/>
      <c r="CH17" s="556"/>
      <c r="CI17" s="556"/>
      <c r="CJ17" s="556"/>
      <c r="CK17" s="556"/>
      <c r="CL17" s="556"/>
      <c r="CM17" s="556"/>
      <c r="CN17" s="556"/>
      <c r="CO17" s="556"/>
      <c r="CP17" s="556"/>
      <c r="CQ17" s="556"/>
      <c r="CR17" s="556"/>
      <c r="CS17" s="557"/>
      <c r="CT17" s="439"/>
      <c r="CU17" s="440"/>
      <c r="CV17" s="440"/>
      <c r="CW17" s="440"/>
      <c r="CX17" s="440"/>
      <c r="CY17" s="440"/>
      <c r="CZ17" s="440"/>
      <c r="DA17" s="441"/>
      <c r="DB17" s="439"/>
      <c r="DC17" s="440"/>
      <c r="DD17" s="440"/>
      <c r="DE17" s="440"/>
      <c r="DF17" s="440"/>
      <c r="DG17" s="440"/>
      <c r="DH17" s="440"/>
      <c r="DI17" s="441"/>
    </row>
    <row r="18" spans="1:113" ht="18.75" customHeight="1" thickBot="1" x14ac:dyDescent="0.2">
      <c r="A18" s="176"/>
      <c r="B18" s="564" t="s">
        <v>158</v>
      </c>
      <c r="C18" s="485"/>
      <c r="D18" s="485"/>
      <c r="E18" s="565"/>
      <c r="F18" s="565"/>
      <c r="G18" s="565"/>
      <c r="H18" s="565"/>
      <c r="I18" s="565"/>
      <c r="J18" s="565"/>
      <c r="K18" s="565"/>
      <c r="L18" s="566">
        <v>248.28</v>
      </c>
      <c r="M18" s="566"/>
      <c r="N18" s="566"/>
      <c r="O18" s="566"/>
      <c r="P18" s="566"/>
      <c r="Q18" s="566"/>
      <c r="R18" s="567"/>
      <c r="S18" s="567"/>
      <c r="T18" s="567"/>
      <c r="U18" s="567"/>
      <c r="V18" s="568"/>
      <c r="W18" s="460"/>
      <c r="X18" s="461"/>
      <c r="Y18" s="461"/>
      <c r="Z18" s="461"/>
      <c r="AA18" s="461"/>
      <c r="AB18" s="452"/>
      <c r="AC18" s="569">
        <v>45.7</v>
      </c>
      <c r="AD18" s="570"/>
      <c r="AE18" s="570"/>
      <c r="AF18" s="570"/>
      <c r="AG18" s="571"/>
      <c r="AH18" s="569">
        <v>49.4</v>
      </c>
      <c r="AI18" s="570"/>
      <c r="AJ18" s="570"/>
      <c r="AK18" s="570"/>
      <c r="AL18" s="572"/>
      <c r="AM18" s="471"/>
      <c r="AN18" s="472"/>
      <c r="AO18" s="472"/>
      <c r="AP18" s="472"/>
      <c r="AQ18" s="472"/>
      <c r="AR18" s="472"/>
      <c r="AS18" s="472"/>
      <c r="AT18" s="473"/>
      <c r="AU18" s="474"/>
      <c r="AV18" s="475"/>
      <c r="AW18" s="475"/>
      <c r="AX18" s="475"/>
      <c r="AY18" s="476" t="s">
        <v>159</v>
      </c>
      <c r="AZ18" s="477"/>
      <c r="BA18" s="477"/>
      <c r="BB18" s="477"/>
      <c r="BC18" s="477"/>
      <c r="BD18" s="477"/>
      <c r="BE18" s="477"/>
      <c r="BF18" s="477"/>
      <c r="BG18" s="477"/>
      <c r="BH18" s="477"/>
      <c r="BI18" s="477"/>
      <c r="BJ18" s="477"/>
      <c r="BK18" s="477"/>
      <c r="BL18" s="477"/>
      <c r="BM18" s="478"/>
      <c r="BN18" s="442">
        <v>963488</v>
      </c>
      <c r="BO18" s="443"/>
      <c r="BP18" s="443"/>
      <c r="BQ18" s="443"/>
      <c r="BR18" s="443"/>
      <c r="BS18" s="443"/>
      <c r="BT18" s="443"/>
      <c r="BU18" s="444"/>
      <c r="BV18" s="442">
        <v>955868</v>
      </c>
      <c r="BW18" s="443"/>
      <c r="BX18" s="443"/>
      <c r="BY18" s="443"/>
      <c r="BZ18" s="443"/>
      <c r="CA18" s="443"/>
      <c r="CB18" s="443"/>
      <c r="CC18" s="444"/>
      <c r="CD18" s="189"/>
      <c r="CE18" s="556"/>
      <c r="CF18" s="556"/>
      <c r="CG18" s="556"/>
      <c r="CH18" s="556"/>
      <c r="CI18" s="556"/>
      <c r="CJ18" s="556"/>
      <c r="CK18" s="556"/>
      <c r="CL18" s="556"/>
      <c r="CM18" s="556"/>
      <c r="CN18" s="556"/>
      <c r="CO18" s="556"/>
      <c r="CP18" s="556"/>
      <c r="CQ18" s="556"/>
      <c r="CR18" s="556"/>
      <c r="CS18" s="557"/>
      <c r="CT18" s="439"/>
      <c r="CU18" s="440"/>
      <c r="CV18" s="440"/>
      <c r="CW18" s="440"/>
      <c r="CX18" s="440"/>
      <c r="CY18" s="440"/>
      <c r="CZ18" s="440"/>
      <c r="DA18" s="441"/>
      <c r="DB18" s="439"/>
      <c r="DC18" s="440"/>
      <c r="DD18" s="440"/>
      <c r="DE18" s="440"/>
      <c r="DF18" s="440"/>
      <c r="DG18" s="440"/>
      <c r="DH18" s="440"/>
      <c r="DI18" s="441"/>
    </row>
    <row r="19" spans="1:113" ht="18.75" customHeight="1" thickBot="1" x14ac:dyDescent="0.2">
      <c r="A19" s="176"/>
      <c r="B19" s="564" t="s">
        <v>160</v>
      </c>
      <c r="C19" s="485"/>
      <c r="D19" s="485"/>
      <c r="E19" s="565"/>
      <c r="F19" s="565"/>
      <c r="G19" s="565"/>
      <c r="H19" s="565"/>
      <c r="I19" s="565"/>
      <c r="J19" s="565"/>
      <c r="K19" s="565"/>
      <c r="L19" s="573">
        <v>4</v>
      </c>
      <c r="M19" s="573"/>
      <c r="N19" s="573"/>
      <c r="O19" s="573"/>
      <c r="P19" s="573"/>
      <c r="Q19" s="573"/>
      <c r="R19" s="574"/>
      <c r="S19" s="574"/>
      <c r="T19" s="574"/>
      <c r="U19" s="574"/>
      <c r="V19" s="575"/>
      <c r="W19" s="399"/>
      <c r="X19" s="400"/>
      <c r="Y19" s="400"/>
      <c r="Z19" s="400"/>
      <c r="AA19" s="400"/>
      <c r="AB19" s="400"/>
      <c r="AC19" s="551"/>
      <c r="AD19" s="551"/>
      <c r="AE19" s="551"/>
      <c r="AF19" s="551"/>
      <c r="AG19" s="551"/>
      <c r="AH19" s="551"/>
      <c r="AI19" s="551"/>
      <c r="AJ19" s="551"/>
      <c r="AK19" s="551"/>
      <c r="AL19" s="552"/>
      <c r="AM19" s="471"/>
      <c r="AN19" s="472"/>
      <c r="AO19" s="472"/>
      <c r="AP19" s="472"/>
      <c r="AQ19" s="472"/>
      <c r="AR19" s="472"/>
      <c r="AS19" s="472"/>
      <c r="AT19" s="473"/>
      <c r="AU19" s="474"/>
      <c r="AV19" s="475"/>
      <c r="AW19" s="475"/>
      <c r="AX19" s="475"/>
      <c r="AY19" s="476" t="s">
        <v>161</v>
      </c>
      <c r="AZ19" s="477"/>
      <c r="BA19" s="477"/>
      <c r="BB19" s="477"/>
      <c r="BC19" s="477"/>
      <c r="BD19" s="477"/>
      <c r="BE19" s="477"/>
      <c r="BF19" s="477"/>
      <c r="BG19" s="477"/>
      <c r="BH19" s="477"/>
      <c r="BI19" s="477"/>
      <c r="BJ19" s="477"/>
      <c r="BK19" s="477"/>
      <c r="BL19" s="477"/>
      <c r="BM19" s="478"/>
      <c r="BN19" s="442">
        <v>2099296</v>
      </c>
      <c r="BO19" s="443"/>
      <c r="BP19" s="443"/>
      <c r="BQ19" s="443"/>
      <c r="BR19" s="443"/>
      <c r="BS19" s="443"/>
      <c r="BT19" s="443"/>
      <c r="BU19" s="444"/>
      <c r="BV19" s="442">
        <v>2339819</v>
      </c>
      <c r="BW19" s="443"/>
      <c r="BX19" s="443"/>
      <c r="BY19" s="443"/>
      <c r="BZ19" s="443"/>
      <c r="CA19" s="443"/>
      <c r="CB19" s="443"/>
      <c r="CC19" s="444"/>
      <c r="CD19" s="189"/>
      <c r="CE19" s="556"/>
      <c r="CF19" s="556"/>
      <c r="CG19" s="556"/>
      <c r="CH19" s="556"/>
      <c r="CI19" s="556"/>
      <c r="CJ19" s="556"/>
      <c r="CK19" s="556"/>
      <c r="CL19" s="556"/>
      <c r="CM19" s="556"/>
      <c r="CN19" s="556"/>
      <c r="CO19" s="556"/>
      <c r="CP19" s="556"/>
      <c r="CQ19" s="556"/>
      <c r="CR19" s="556"/>
      <c r="CS19" s="557"/>
      <c r="CT19" s="439"/>
      <c r="CU19" s="440"/>
      <c r="CV19" s="440"/>
      <c r="CW19" s="440"/>
      <c r="CX19" s="440"/>
      <c r="CY19" s="440"/>
      <c r="CZ19" s="440"/>
      <c r="DA19" s="441"/>
      <c r="DB19" s="439"/>
      <c r="DC19" s="440"/>
      <c r="DD19" s="440"/>
      <c r="DE19" s="440"/>
      <c r="DF19" s="440"/>
      <c r="DG19" s="440"/>
      <c r="DH19" s="440"/>
      <c r="DI19" s="441"/>
    </row>
    <row r="20" spans="1:113" ht="18.75" customHeight="1" thickBot="1" x14ac:dyDescent="0.2">
      <c r="A20" s="176"/>
      <c r="B20" s="564" t="s">
        <v>162</v>
      </c>
      <c r="C20" s="485"/>
      <c r="D20" s="485"/>
      <c r="E20" s="565"/>
      <c r="F20" s="565"/>
      <c r="G20" s="565"/>
      <c r="H20" s="565"/>
      <c r="I20" s="565"/>
      <c r="J20" s="565"/>
      <c r="K20" s="565"/>
      <c r="L20" s="573">
        <v>532</v>
      </c>
      <c r="M20" s="573"/>
      <c r="N20" s="573"/>
      <c r="O20" s="573"/>
      <c r="P20" s="573"/>
      <c r="Q20" s="573"/>
      <c r="R20" s="574"/>
      <c r="S20" s="574"/>
      <c r="T20" s="574"/>
      <c r="U20" s="574"/>
      <c r="V20" s="575"/>
      <c r="W20" s="460"/>
      <c r="X20" s="461"/>
      <c r="Y20" s="461"/>
      <c r="Z20" s="461"/>
      <c r="AA20" s="461"/>
      <c r="AB20" s="461"/>
      <c r="AC20" s="576"/>
      <c r="AD20" s="576"/>
      <c r="AE20" s="576"/>
      <c r="AF20" s="576"/>
      <c r="AG20" s="576"/>
      <c r="AH20" s="576"/>
      <c r="AI20" s="576"/>
      <c r="AJ20" s="576"/>
      <c r="AK20" s="576"/>
      <c r="AL20" s="577"/>
      <c r="AM20" s="578"/>
      <c r="AN20" s="497"/>
      <c r="AO20" s="497"/>
      <c r="AP20" s="497"/>
      <c r="AQ20" s="497"/>
      <c r="AR20" s="497"/>
      <c r="AS20" s="497"/>
      <c r="AT20" s="498"/>
      <c r="AU20" s="579"/>
      <c r="AV20" s="580"/>
      <c r="AW20" s="580"/>
      <c r="AX20" s="581"/>
      <c r="AY20" s="476"/>
      <c r="AZ20" s="477"/>
      <c r="BA20" s="477"/>
      <c r="BB20" s="477"/>
      <c r="BC20" s="477"/>
      <c r="BD20" s="477"/>
      <c r="BE20" s="477"/>
      <c r="BF20" s="477"/>
      <c r="BG20" s="477"/>
      <c r="BH20" s="477"/>
      <c r="BI20" s="477"/>
      <c r="BJ20" s="477"/>
      <c r="BK20" s="477"/>
      <c r="BL20" s="477"/>
      <c r="BM20" s="478"/>
      <c r="BN20" s="442"/>
      <c r="BO20" s="443"/>
      <c r="BP20" s="443"/>
      <c r="BQ20" s="443"/>
      <c r="BR20" s="443"/>
      <c r="BS20" s="443"/>
      <c r="BT20" s="443"/>
      <c r="BU20" s="444"/>
      <c r="BV20" s="442"/>
      <c r="BW20" s="443"/>
      <c r="BX20" s="443"/>
      <c r="BY20" s="443"/>
      <c r="BZ20" s="443"/>
      <c r="CA20" s="443"/>
      <c r="CB20" s="443"/>
      <c r="CC20" s="444"/>
      <c r="CD20" s="189"/>
      <c r="CE20" s="556"/>
      <c r="CF20" s="556"/>
      <c r="CG20" s="556"/>
      <c r="CH20" s="556"/>
      <c r="CI20" s="556"/>
      <c r="CJ20" s="556"/>
      <c r="CK20" s="556"/>
      <c r="CL20" s="556"/>
      <c r="CM20" s="556"/>
      <c r="CN20" s="556"/>
      <c r="CO20" s="556"/>
      <c r="CP20" s="556"/>
      <c r="CQ20" s="556"/>
      <c r="CR20" s="556"/>
      <c r="CS20" s="557"/>
      <c r="CT20" s="439"/>
      <c r="CU20" s="440"/>
      <c r="CV20" s="440"/>
      <c r="CW20" s="440"/>
      <c r="CX20" s="440"/>
      <c r="CY20" s="440"/>
      <c r="CZ20" s="440"/>
      <c r="DA20" s="441"/>
      <c r="DB20" s="439"/>
      <c r="DC20" s="440"/>
      <c r="DD20" s="440"/>
      <c r="DE20" s="440"/>
      <c r="DF20" s="440"/>
      <c r="DG20" s="440"/>
      <c r="DH20" s="440"/>
      <c r="DI20" s="441"/>
    </row>
    <row r="21" spans="1:113" ht="18.75" customHeight="1" thickBot="1" x14ac:dyDescent="0.2">
      <c r="A21" s="176"/>
      <c r="B21" s="582" t="s">
        <v>163</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558"/>
      <c r="AZ21" s="559"/>
      <c r="BA21" s="559"/>
      <c r="BB21" s="559"/>
      <c r="BC21" s="559"/>
      <c r="BD21" s="559"/>
      <c r="BE21" s="559"/>
      <c r="BF21" s="559"/>
      <c r="BG21" s="559"/>
      <c r="BH21" s="559"/>
      <c r="BI21" s="559"/>
      <c r="BJ21" s="559"/>
      <c r="BK21" s="559"/>
      <c r="BL21" s="559"/>
      <c r="BM21" s="560"/>
      <c r="BN21" s="561"/>
      <c r="BO21" s="562"/>
      <c r="BP21" s="562"/>
      <c r="BQ21" s="562"/>
      <c r="BR21" s="562"/>
      <c r="BS21" s="562"/>
      <c r="BT21" s="562"/>
      <c r="BU21" s="563"/>
      <c r="BV21" s="561"/>
      <c r="BW21" s="562"/>
      <c r="BX21" s="562"/>
      <c r="BY21" s="562"/>
      <c r="BZ21" s="562"/>
      <c r="CA21" s="562"/>
      <c r="CB21" s="562"/>
      <c r="CC21" s="563"/>
      <c r="CD21" s="189"/>
      <c r="CE21" s="556"/>
      <c r="CF21" s="556"/>
      <c r="CG21" s="556"/>
      <c r="CH21" s="556"/>
      <c r="CI21" s="556"/>
      <c r="CJ21" s="556"/>
      <c r="CK21" s="556"/>
      <c r="CL21" s="556"/>
      <c r="CM21" s="556"/>
      <c r="CN21" s="556"/>
      <c r="CO21" s="556"/>
      <c r="CP21" s="556"/>
      <c r="CQ21" s="556"/>
      <c r="CR21" s="556"/>
      <c r="CS21" s="557"/>
      <c r="CT21" s="439"/>
      <c r="CU21" s="440"/>
      <c r="CV21" s="440"/>
      <c r="CW21" s="440"/>
      <c r="CX21" s="440"/>
      <c r="CY21" s="440"/>
      <c r="CZ21" s="440"/>
      <c r="DA21" s="441"/>
      <c r="DB21" s="439"/>
      <c r="DC21" s="440"/>
      <c r="DD21" s="440"/>
      <c r="DE21" s="440"/>
      <c r="DF21" s="440"/>
      <c r="DG21" s="440"/>
      <c r="DH21" s="440"/>
      <c r="DI21" s="441"/>
    </row>
    <row r="22" spans="1:113" ht="18.75" customHeight="1" x14ac:dyDescent="0.15">
      <c r="A22" s="176"/>
      <c r="B22" s="612" t="s">
        <v>164</v>
      </c>
      <c r="C22" s="586"/>
      <c r="D22" s="587"/>
      <c r="E22" s="454" t="s">
        <v>1</v>
      </c>
      <c r="F22" s="459"/>
      <c r="G22" s="459"/>
      <c r="H22" s="459"/>
      <c r="I22" s="459"/>
      <c r="J22" s="459"/>
      <c r="K22" s="449"/>
      <c r="L22" s="454" t="s">
        <v>165</v>
      </c>
      <c r="M22" s="459"/>
      <c r="N22" s="459"/>
      <c r="O22" s="459"/>
      <c r="P22" s="449"/>
      <c r="Q22" s="617" t="s">
        <v>166</v>
      </c>
      <c r="R22" s="618"/>
      <c r="S22" s="618"/>
      <c r="T22" s="618"/>
      <c r="U22" s="618"/>
      <c r="V22" s="619"/>
      <c r="W22" s="585" t="s">
        <v>167</v>
      </c>
      <c r="X22" s="586"/>
      <c r="Y22" s="587"/>
      <c r="Z22" s="454" t="s">
        <v>1</v>
      </c>
      <c r="AA22" s="459"/>
      <c r="AB22" s="459"/>
      <c r="AC22" s="459"/>
      <c r="AD22" s="459"/>
      <c r="AE22" s="459"/>
      <c r="AF22" s="459"/>
      <c r="AG22" s="449"/>
      <c r="AH22" s="623" t="s">
        <v>168</v>
      </c>
      <c r="AI22" s="459"/>
      <c r="AJ22" s="459"/>
      <c r="AK22" s="459"/>
      <c r="AL22" s="449"/>
      <c r="AM22" s="623" t="s">
        <v>169</v>
      </c>
      <c r="AN22" s="624"/>
      <c r="AO22" s="624"/>
      <c r="AP22" s="624"/>
      <c r="AQ22" s="624"/>
      <c r="AR22" s="625"/>
      <c r="AS22" s="617" t="s">
        <v>166</v>
      </c>
      <c r="AT22" s="618"/>
      <c r="AU22" s="618"/>
      <c r="AV22" s="618"/>
      <c r="AW22" s="618"/>
      <c r="AX22" s="629"/>
      <c r="AY22" s="402" t="s">
        <v>170</v>
      </c>
      <c r="AZ22" s="403"/>
      <c r="BA22" s="403"/>
      <c r="BB22" s="403"/>
      <c r="BC22" s="403"/>
      <c r="BD22" s="403"/>
      <c r="BE22" s="403"/>
      <c r="BF22" s="403"/>
      <c r="BG22" s="403"/>
      <c r="BH22" s="403"/>
      <c r="BI22" s="403"/>
      <c r="BJ22" s="403"/>
      <c r="BK22" s="403"/>
      <c r="BL22" s="403"/>
      <c r="BM22" s="404"/>
      <c r="BN22" s="405">
        <v>1780503</v>
      </c>
      <c r="BO22" s="406"/>
      <c r="BP22" s="406"/>
      <c r="BQ22" s="406"/>
      <c r="BR22" s="406"/>
      <c r="BS22" s="406"/>
      <c r="BT22" s="406"/>
      <c r="BU22" s="407"/>
      <c r="BV22" s="405">
        <v>1712288</v>
      </c>
      <c r="BW22" s="406"/>
      <c r="BX22" s="406"/>
      <c r="BY22" s="406"/>
      <c r="BZ22" s="406"/>
      <c r="CA22" s="406"/>
      <c r="CB22" s="406"/>
      <c r="CC22" s="407"/>
      <c r="CD22" s="189"/>
      <c r="CE22" s="556"/>
      <c r="CF22" s="556"/>
      <c r="CG22" s="556"/>
      <c r="CH22" s="556"/>
      <c r="CI22" s="556"/>
      <c r="CJ22" s="556"/>
      <c r="CK22" s="556"/>
      <c r="CL22" s="556"/>
      <c r="CM22" s="556"/>
      <c r="CN22" s="556"/>
      <c r="CO22" s="556"/>
      <c r="CP22" s="556"/>
      <c r="CQ22" s="556"/>
      <c r="CR22" s="556"/>
      <c r="CS22" s="557"/>
      <c r="CT22" s="439"/>
      <c r="CU22" s="440"/>
      <c r="CV22" s="440"/>
      <c r="CW22" s="440"/>
      <c r="CX22" s="440"/>
      <c r="CY22" s="440"/>
      <c r="CZ22" s="440"/>
      <c r="DA22" s="441"/>
      <c r="DB22" s="439"/>
      <c r="DC22" s="440"/>
      <c r="DD22" s="440"/>
      <c r="DE22" s="440"/>
      <c r="DF22" s="440"/>
      <c r="DG22" s="440"/>
      <c r="DH22" s="440"/>
      <c r="DI22" s="441"/>
    </row>
    <row r="23" spans="1:113" ht="18.75" customHeight="1" x14ac:dyDescent="0.15">
      <c r="A23" s="176"/>
      <c r="B23" s="613"/>
      <c r="C23" s="589"/>
      <c r="D23" s="590"/>
      <c r="E23" s="428"/>
      <c r="F23" s="433"/>
      <c r="G23" s="433"/>
      <c r="H23" s="433"/>
      <c r="I23" s="433"/>
      <c r="J23" s="433"/>
      <c r="K23" s="422"/>
      <c r="L23" s="428"/>
      <c r="M23" s="433"/>
      <c r="N23" s="433"/>
      <c r="O23" s="433"/>
      <c r="P23" s="422"/>
      <c r="Q23" s="620"/>
      <c r="R23" s="621"/>
      <c r="S23" s="621"/>
      <c r="T23" s="621"/>
      <c r="U23" s="621"/>
      <c r="V23" s="622"/>
      <c r="W23" s="588"/>
      <c r="X23" s="589"/>
      <c r="Y23" s="590"/>
      <c r="Z23" s="428"/>
      <c r="AA23" s="433"/>
      <c r="AB23" s="433"/>
      <c r="AC23" s="433"/>
      <c r="AD23" s="433"/>
      <c r="AE23" s="433"/>
      <c r="AF23" s="433"/>
      <c r="AG23" s="422"/>
      <c r="AH23" s="428"/>
      <c r="AI23" s="433"/>
      <c r="AJ23" s="433"/>
      <c r="AK23" s="433"/>
      <c r="AL23" s="422"/>
      <c r="AM23" s="626"/>
      <c r="AN23" s="627"/>
      <c r="AO23" s="627"/>
      <c r="AP23" s="627"/>
      <c r="AQ23" s="627"/>
      <c r="AR23" s="628"/>
      <c r="AS23" s="620"/>
      <c r="AT23" s="621"/>
      <c r="AU23" s="621"/>
      <c r="AV23" s="621"/>
      <c r="AW23" s="621"/>
      <c r="AX23" s="630"/>
      <c r="AY23" s="476" t="s">
        <v>171</v>
      </c>
      <c r="AZ23" s="477"/>
      <c r="BA23" s="477"/>
      <c r="BB23" s="477"/>
      <c r="BC23" s="477"/>
      <c r="BD23" s="477"/>
      <c r="BE23" s="477"/>
      <c r="BF23" s="477"/>
      <c r="BG23" s="477"/>
      <c r="BH23" s="477"/>
      <c r="BI23" s="477"/>
      <c r="BJ23" s="477"/>
      <c r="BK23" s="477"/>
      <c r="BL23" s="477"/>
      <c r="BM23" s="478"/>
      <c r="BN23" s="442">
        <v>1649146</v>
      </c>
      <c r="BO23" s="443"/>
      <c r="BP23" s="443"/>
      <c r="BQ23" s="443"/>
      <c r="BR23" s="443"/>
      <c r="BS23" s="443"/>
      <c r="BT23" s="443"/>
      <c r="BU23" s="444"/>
      <c r="BV23" s="442">
        <v>1619551</v>
      </c>
      <c r="BW23" s="443"/>
      <c r="BX23" s="443"/>
      <c r="BY23" s="443"/>
      <c r="BZ23" s="443"/>
      <c r="CA23" s="443"/>
      <c r="CB23" s="443"/>
      <c r="CC23" s="444"/>
      <c r="CD23" s="189"/>
      <c r="CE23" s="556"/>
      <c r="CF23" s="556"/>
      <c r="CG23" s="556"/>
      <c r="CH23" s="556"/>
      <c r="CI23" s="556"/>
      <c r="CJ23" s="556"/>
      <c r="CK23" s="556"/>
      <c r="CL23" s="556"/>
      <c r="CM23" s="556"/>
      <c r="CN23" s="556"/>
      <c r="CO23" s="556"/>
      <c r="CP23" s="556"/>
      <c r="CQ23" s="556"/>
      <c r="CR23" s="556"/>
      <c r="CS23" s="557"/>
      <c r="CT23" s="439"/>
      <c r="CU23" s="440"/>
      <c r="CV23" s="440"/>
      <c r="CW23" s="440"/>
      <c r="CX23" s="440"/>
      <c r="CY23" s="440"/>
      <c r="CZ23" s="440"/>
      <c r="DA23" s="441"/>
      <c r="DB23" s="439"/>
      <c r="DC23" s="440"/>
      <c r="DD23" s="440"/>
      <c r="DE23" s="440"/>
      <c r="DF23" s="440"/>
      <c r="DG23" s="440"/>
      <c r="DH23" s="440"/>
      <c r="DI23" s="441"/>
    </row>
    <row r="24" spans="1:113" ht="18.75" customHeight="1" thickBot="1" x14ac:dyDescent="0.2">
      <c r="A24" s="176"/>
      <c r="B24" s="613"/>
      <c r="C24" s="589"/>
      <c r="D24" s="590"/>
      <c r="E24" s="492" t="s">
        <v>172</v>
      </c>
      <c r="F24" s="472"/>
      <c r="G24" s="472"/>
      <c r="H24" s="472"/>
      <c r="I24" s="472"/>
      <c r="J24" s="472"/>
      <c r="K24" s="473"/>
      <c r="L24" s="493">
        <v>1</v>
      </c>
      <c r="M24" s="494"/>
      <c r="N24" s="494"/>
      <c r="O24" s="494"/>
      <c r="P24" s="536"/>
      <c r="Q24" s="493">
        <v>6000</v>
      </c>
      <c r="R24" s="494"/>
      <c r="S24" s="494"/>
      <c r="T24" s="494"/>
      <c r="U24" s="494"/>
      <c r="V24" s="536"/>
      <c r="W24" s="588"/>
      <c r="X24" s="589"/>
      <c r="Y24" s="590"/>
      <c r="Z24" s="492" t="s">
        <v>173</v>
      </c>
      <c r="AA24" s="472"/>
      <c r="AB24" s="472"/>
      <c r="AC24" s="472"/>
      <c r="AD24" s="472"/>
      <c r="AE24" s="472"/>
      <c r="AF24" s="472"/>
      <c r="AG24" s="473"/>
      <c r="AH24" s="493">
        <v>34</v>
      </c>
      <c r="AI24" s="494"/>
      <c r="AJ24" s="494"/>
      <c r="AK24" s="494"/>
      <c r="AL24" s="536"/>
      <c r="AM24" s="493">
        <v>91902</v>
      </c>
      <c r="AN24" s="494"/>
      <c r="AO24" s="494"/>
      <c r="AP24" s="494"/>
      <c r="AQ24" s="494"/>
      <c r="AR24" s="536"/>
      <c r="AS24" s="493">
        <v>2703</v>
      </c>
      <c r="AT24" s="494"/>
      <c r="AU24" s="494"/>
      <c r="AV24" s="494"/>
      <c r="AW24" s="494"/>
      <c r="AX24" s="495"/>
      <c r="AY24" s="558" t="s">
        <v>174</v>
      </c>
      <c r="AZ24" s="559"/>
      <c r="BA24" s="559"/>
      <c r="BB24" s="559"/>
      <c r="BC24" s="559"/>
      <c r="BD24" s="559"/>
      <c r="BE24" s="559"/>
      <c r="BF24" s="559"/>
      <c r="BG24" s="559"/>
      <c r="BH24" s="559"/>
      <c r="BI24" s="559"/>
      <c r="BJ24" s="559"/>
      <c r="BK24" s="559"/>
      <c r="BL24" s="559"/>
      <c r="BM24" s="560"/>
      <c r="BN24" s="442">
        <v>1735977</v>
      </c>
      <c r="BO24" s="443"/>
      <c r="BP24" s="443"/>
      <c r="BQ24" s="443"/>
      <c r="BR24" s="443"/>
      <c r="BS24" s="443"/>
      <c r="BT24" s="443"/>
      <c r="BU24" s="444"/>
      <c r="BV24" s="442">
        <v>1700786</v>
      </c>
      <c r="BW24" s="443"/>
      <c r="BX24" s="443"/>
      <c r="BY24" s="443"/>
      <c r="BZ24" s="443"/>
      <c r="CA24" s="443"/>
      <c r="CB24" s="443"/>
      <c r="CC24" s="444"/>
      <c r="CD24" s="189"/>
      <c r="CE24" s="556"/>
      <c r="CF24" s="556"/>
      <c r="CG24" s="556"/>
      <c r="CH24" s="556"/>
      <c r="CI24" s="556"/>
      <c r="CJ24" s="556"/>
      <c r="CK24" s="556"/>
      <c r="CL24" s="556"/>
      <c r="CM24" s="556"/>
      <c r="CN24" s="556"/>
      <c r="CO24" s="556"/>
      <c r="CP24" s="556"/>
      <c r="CQ24" s="556"/>
      <c r="CR24" s="556"/>
      <c r="CS24" s="557"/>
      <c r="CT24" s="439"/>
      <c r="CU24" s="440"/>
      <c r="CV24" s="440"/>
      <c r="CW24" s="440"/>
      <c r="CX24" s="440"/>
      <c r="CY24" s="440"/>
      <c r="CZ24" s="440"/>
      <c r="DA24" s="441"/>
      <c r="DB24" s="439"/>
      <c r="DC24" s="440"/>
      <c r="DD24" s="440"/>
      <c r="DE24" s="440"/>
      <c r="DF24" s="440"/>
      <c r="DG24" s="440"/>
      <c r="DH24" s="440"/>
      <c r="DI24" s="441"/>
    </row>
    <row r="25" spans="1:113" ht="18.75" customHeight="1" x14ac:dyDescent="0.15">
      <c r="A25" s="176"/>
      <c r="B25" s="613"/>
      <c r="C25" s="589"/>
      <c r="D25" s="590"/>
      <c r="E25" s="492" t="s">
        <v>175</v>
      </c>
      <c r="F25" s="472"/>
      <c r="G25" s="472"/>
      <c r="H25" s="472"/>
      <c r="I25" s="472"/>
      <c r="J25" s="472"/>
      <c r="K25" s="473"/>
      <c r="L25" s="493">
        <v>1</v>
      </c>
      <c r="M25" s="494"/>
      <c r="N25" s="494"/>
      <c r="O25" s="494"/>
      <c r="P25" s="536"/>
      <c r="Q25" s="493">
        <v>5380</v>
      </c>
      <c r="R25" s="494"/>
      <c r="S25" s="494"/>
      <c r="T25" s="494"/>
      <c r="U25" s="494"/>
      <c r="V25" s="536"/>
      <c r="W25" s="588"/>
      <c r="X25" s="589"/>
      <c r="Y25" s="590"/>
      <c r="Z25" s="492" t="s">
        <v>176</v>
      </c>
      <c r="AA25" s="472"/>
      <c r="AB25" s="472"/>
      <c r="AC25" s="472"/>
      <c r="AD25" s="472"/>
      <c r="AE25" s="472"/>
      <c r="AF25" s="472"/>
      <c r="AG25" s="473"/>
      <c r="AH25" s="493" t="s">
        <v>138</v>
      </c>
      <c r="AI25" s="494"/>
      <c r="AJ25" s="494"/>
      <c r="AK25" s="494"/>
      <c r="AL25" s="536"/>
      <c r="AM25" s="493" t="s">
        <v>138</v>
      </c>
      <c r="AN25" s="494"/>
      <c r="AO25" s="494"/>
      <c r="AP25" s="494"/>
      <c r="AQ25" s="494"/>
      <c r="AR25" s="536"/>
      <c r="AS25" s="493" t="s">
        <v>138</v>
      </c>
      <c r="AT25" s="494"/>
      <c r="AU25" s="494"/>
      <c r="AV25" s="494"/>
      <c r="AW25" s="494"/>
      <c r="AX25" s="495"/>
      <c r="AY25" s="402" t="s">
        <v>177</v>
      </c>
      <c r="AZ25" s="403"/>
      <c r="BA25" s="403"/>
      <c r="BB25" s="403"/>
      <c r="BC25" s="403"/>
      <c r="BD25" s="403"/>
      <c r="BE25" s="403"/>
      <c r="BF25" s="403"/>
      <c r="BG25" s="403"/>
      <c r="BH25" s="403"/>
      <c r="BI25" s="403"/>
      <c r="BJ25" s="403"/>
      <c r="BK25" s="403"/>
      <c r="BL25" s="403"/>
      <c r="BM25" s="404"/>
      <c r="BN25" s="405" t="s">
        <v>138</v>
      </c>
      <c r="BO25" s="406"/>
      <c r="BP25" s="406"/>
      <c r="BQ25" s="406"/>
      <c r="BR25" s="406"/>
      <c r="BS25" s="406"/>
      <c r="BT25" s="406"/>
      <c r="BU25" s="407"/>
      <c r="BV25" s="405" t="s">
        <v>138</v>
      </c>
      <c r="BW25" s="406"/>
      <c r="BX25" s="406"/>
      <c r="BY25" s="406"/>
      <c r="BZ25" s="406"/>
      <c r="CA25" s="406"/>
      <c r="CB25" s="406"/>
      <c r="CC25" s="407"/>
      <c r="CD25" s="189"/>
      <c r="CE25" s="556"/>
      <c r="CF25" s="556"/>
      <c r="CG25" s="556"/>
      <c r="CH25" s="556"/>
      <c r="CI25" s="556"/>
      <c r="CJ25" s="556"/>
      <c r="CK25" s="556"/>
      <c r="CL25" s="556"/>
      <c r="CM25" s="556"/>
      <c r="CN25" s="556"/>
      <c r="CO25" s="556"/>
      <c r="CP25" s="556"/>
      <c r="CQ25" s="556"/>
      <c r="CR25" s="556"/>
      <c r="CS25" s="557"/>
      <c r="CT25" s="439"/>
      <c r="CU25" s="440"/>
      <c r="CV25" s="440"/>
      <c r="CW25" s="440"/>
      <c r="CX25" s="440"/>
      <c r="CY25" s="440"/>
      <c r="CZ25" s="440"/>
      <c r="DA25" s="441"/>
      <c r="DB25" s="439"/>
      <c r="DC25" s="440"/>
      <c r="DD25" s="440"/>
      <c r="DE25" s="440"/>
      <c r="DF25" s="440"/>
      <c r="DG25" s="440"/>
      <c r="DH25" s="440"/>
      <c r="DI25" s="441"/>
    </row>
    <row r="26" spans="1:113" ht="18.75" customHeight="1" x14ac:dyDescent="0.15">
      <c r="A26" s="176"/>
      <c r="B26" s="613"/>
      <c r="C26" s="589"/>
      <c r="D26" s="590"/>
      <c r="E26" s="492" t="s">
        <v>178</v>
      </c>
      <c r="F26" s="472"/>
      <c r="G26" s="472"/>
      <c r="H26" s="472"/>
      <c r="I26" s="472"/>
      <c r="J26" s="472"/>
      <c r="K26" s="473"/>
      <c r="L26" s="493">
        <v>1</v>
      </c>
      <c r="M26" s="494"/>
      <c r="N26" s="494"/>
      <c r="O26" s="494"/>
      <c r="P26" s="536"/>
      <c r="Q26" s="493">
        <v>4720</v>
      </c>
      <c r="R26" s="494"/>
      <c r="S26" s="494"/>
      <c r="T26" s="494"/>
      <c r="U26" s="494"/>
      <c r="V26" s="536"/>
      <c r="W26" s="588"/>
      <c r="X26" s="589"/>
      <c r="Y26" s="590"/>
      <c r="Z26" s="492" t="s">
        <v>179</v>
      </c>
      <c r="AA26" s="594"/>
      <c r="AB26" s="594"/>
      <c r="AC26" s="594"/>
      <c r="AD26" s="594"/>
      <c r="AE26" s="594"/>
      <c r="AF26" s="594"/>
      <c r="AG26" s="595"/>
      <c r="AH26" s="493" t="s">
        <v>138</v>
      </c>
      <c r="AI26" s="494"/>
      <c r="AJ26" s="494"/>
      <c r="AK26" s="494"/>
      <c r="AL26" s="536"/>
      <c r="AM26" s="493" t="s">
        <v>147</v>
      </c>
      <c r="AN26" s="494"/>
      <c r="AO26" s="494"/>
      <c r="AP26" s="494"/>
      <c r="AQ26" s="494"/>
      <c r="AR26" s="536"/>
      <c r="AS26" s="493" t="s">
        <v>138</v>
      </c>
      <c r="AT26" s="494"/>
      <c r="AU26" s="494"/>
      <c r="AV26" s="494"/>
      <c r="AW26" s="494"/>
      <c r="AX26" s="495"/>
      <c r="AY26" s="445" t="s">
        <v>180</v>
      </c>
      <c r="AZ26" s="446"/>
      <c r="BA26" s="446"/>
      <c r="BB26" s="446"/>
      <c r="BC26" s="446"/>
      <c r="BD26" s="446"/>
      <c r="BE26" s="446"/>
      <c r="BF26" s="446"/>
      <c r="BG26" s="446"/>
      <c r="BH26" s="446"/>
      <c r="BI26" s="446"/>
      <c r="BJ26" s="446"/>
      <c r="BK26" s="446"/>
      <c r="BL26" s="446"/>
      <c r="BM26" s="447"/>
      <c r="BN26" s="442" t="s">
        <v>138</v>
      </c>
      <c r="BO26" s="443"/>
      <c r="BP26" s="443"/>
      <c r="BQ26" s="443"/>
      <c r="BR26" s="443"/>
      <c r="BS26" s="443"/>
      <c r="BT26" s="443"/>
      <c r="BU26" s="444"/>
      <c r="BV26" s="442" t="s">
        <v>138</v>
      </c>
      <c r="BW26" s="443"/>
      <c r="BX26" s="443"/>
      <c r="BY26" s="443"/>
      <c r="BZ26" s="443"/>
      <c r="CA26" s="443"/>
      <c r="CB26" s="443"/>
      <c r="CC26" s="444"/>
      <c r="CD26" s="189"/>
      <c r="CE26" s="556"/>
      <c r="CF26" s="556"/>
      <c r="CG26" s="556"/>
      <c r="CH26" s="556"/>
      <c r="CI26" s="556"/>
      <c r="CJ26" s="556"/>
      <c r="CK26" s="556"/>
      <c r="CL26" s="556"/>
      <c r="CM26" s="556"/>
      <c r="CN26" s="556"/>
      <c r="CO26" s="556"/>
      <c r="CP26" s="556"/>
      <c r="CQ26" s="556"/>
      <c r="CR26" s="556"/>
      <c r="CS26" s="557"/>
      <c r="CT26" s="439"/>
      <c r="CU26" s="440"/>
      <c r="CV26" s="440"/>
      <c r="CW26" s="440"/>
      <c r="CX26" s="440"/>
      <c r="CY26" s="440"/>
      <c r="CZ26" s="440"/>
      <c r="DA26" s="441"/>
      <c r="DB26" s="439"/>
      <c r="DC26" s="440"/>
      <c r="DD26" s="440"/>
      <c r="DE26" s="440"/>
      <c r="DF26" s="440"/>
      <c r="DG26" s="440"/>
      <c r="DH26" s="440"/>
      <c r="DI26" s="441"/>
    </row>
    <row r="27" spans="1:113" ht="18.75" customHeight="1" thickBot="1" x14ac:dyDescent="0.2">
      <c r="A27" s="176"/>
      <c r="B27" s="613"/>
      <c r="C27" s="589"/>
      <c r="D27" s="590"/>
      <c r="E27" s="492" t="s">
        <v>181</v>
      </c>
      <c r="F27" s="472"/>
      <c r="G27" s="472"/>
      <c r="H27" s="472"/>
      <c r="I27" s="472"/>
      <c r="J27" s="472"/>
      <c r="K27" s="473"/>
      <c r="L27" s="493">
        <v>1</v>
      </c>
      <c r="M27" s="494"/>
      <c r="N27" s="494"/>
      <c r="O27" s="494"/>
      <c r="P27" s="536"/>
      <c r="Q27" s="493">
        <v>2330</v>
      </c>
      <c r="R27" s="494"/>
      <c r="S27" s="494"/>
      <c r="T27" s="494"/>
      <c r="U27" s="494"/>
      <c r="V27" s="536"/>
      <c r="W27" s="588"/>
      <c r="X27" s="589"/>
      <c r="Y27" s="590"/>
      <c r="Z27" s="492" t="s">
        <v>182</v>
      </c>
      <c r="AA27" s="472"/>
      <c r="AB27" s="472"/>
      <c r="AC27" s="472"/>
      <c r="AD27" s="472"/>
      <c r="AE27" s="472"/>
      <c r="AF27" s="472"/>
      <c r="AG27" s="473"/>
      <c r="AH27" s="493" t="s">
        <v>138</v>
      </c>
      <c r="AI27" s="494"/>
      <c r="AJ27" s="494"/>
      <c r="AK27" s="494"/>
      <c r="AL27" s="536"/>
      <c r="AM27" s="493" t="s">
        <v>138</v>
      </c>
      <c r="AN27" s="494"/>
      <c r="AO27" s="494"/>
      <c r="AP27" s="494"/>
      <c r="AQ27" s="494"/>
      <c r="AR27" s="536"/>
      <c r="AS27" s="493" t="s">
        <v>183</v>
      </c>
      <c r="AT27" s="494"/>
      <c r="AU27" s="494"/>
      <c r="AV27" s="494"/>
      <c r="AW27" s="494"/>
      <c r="AX27" s="495"/>
      <c r="AY27" s="537" t="s">
        <v>184</v>
      </c>
      <c r="AZ27" s="538"/>
      <c r="BA27" s="538"/>
      <c r="BB27" s="538"/>
      <c r="BC27" s="538"/>
      <c r="BD27" s="538"/>
      <c r="BE27" s="538"/>
      <c r="BF27" s="538"/>
      <c r="BG27" s="538"/>
      <c r="BH27" s="538"/>
      <c r="BI27" s="538"/>
      <c r="BJ27" s="538"/>
      <c r="BK27" s="538"/>
      <c r="BL27" s="538"/>
      <c r="BM27" s="539"/>
      <c r="BN27" s="561">
        <v>38367</v>
      </c>
      <c r="BO27" s="562"/>
      <c r="BP27" s="562"/>
      <c r="BQ27" s="562"/>
      <c r="BR27" s="562"/>
      <c r="BS27" s="562"/>
      <c r="BT27" s="562"/>
      <c r="BU27" s="563"/>
      <c r="BV27" s="561">
        <v>38367</v>
      </c>
      <c r="BW27" s="562"/>
      <c r="BX27" s="562"/>
      <c r="BY27" s="562"/>
      <c r="BZ27" s="562"/>
      <c r="CA27" s="562"/>
      <c r="CB27" s="562"/>
      <c r="CC27" s="563"/>
      <c r="CD27" s="191"/>
      <c r="CE27" s="556"/>
      <c r="CF27" s="556"/>
      <c r="CG27" s="556"/>
      <c r="CH27" s="556"/>
      <c r="CI27" s="556"/>
      <c r="CJ27" s="556"/>
      <c r="CK27" s="556"/>
      <c r="CL27" s="556"/>
      <c r="CM27" s="556"/>
      <c r="CN27" s="556"/>
      <c r="CO27" s="556"/>
      <c r="CP27" s="556"/>
      <c r="CQ27" s="556"/>
      <c r="CR27" s="556"/>
      <c r="CS27" s="557"/>
      <c r="CT27" s="439"/>
      <c r="CU27" s="440"/>
      <c r="CV27" s="440"/>
      <c r="CW27" s="440"/>
      <c r="CX27" s="440"/>
      <c r="CY27" s="440"/>
      <c r="CZ27" s="440"/>
      <c r="DA27" s="441"/>
      <c r="DB27" s="439"/>
      <c r="DC27" s="440"/>
      <c r="DD27" s="440"/>
      <c r="DE27" s="440"/>
      <c r="DF27" s="440"/>
      <c r="DG27" s="440"/>
      <c r="DH27" s="440"/>
      <c r="DI27" s="441"/>
    </row>
    <row r="28" spans="1:113" ht="18.75" customHeight="1" x14ac:dyDescent="0.15">
      <c r="A28" s="176"/>
      <c r="B28" s="613"/>
      <c r="C28" s="589"/>
      <c r="D28" s="590"/>
      <c r="E28" s="492" t="s">
        <v>185</v>
      </c>
      <c r="F28" s="472"/>
      <c r="G28" s="472"/>
      <c r="H28" s="472"/>
      <c r="I28" s="472"/>
      <c r="J28" s="472"/>
      <c r="K28" s="473"/>
      <c r="L28" s="493">
        <v>1</v>
      </c>
      <c r="M28" s="494"/>
      <c r="N28" s="494"/>
      <c r="O28" s="494"/>
      <c r="P28" s="536"/>
      <c r="Q28" s="493">
        <v>1610</v>
      </c>
      <c r="R28" s="494"/>
      <c r="S28" s="494"/>
      <c r="T28" s="494"/>
      <c r="U28" s="494"/>
      <c r="V28" s="536"/>
      <c r="W28" s="588"/>
      <c r="X28" s="589"/>
      <c r="Y28" s="590"/>
      <c r="Z28" s="492" t="s">
        <v>186</v>
      </c>
      <c r="AA28" s="472"/>
      <c r="AB28" s="472"/>
      <c r="AC28" s="472"/>
      <c r="AD28" s="472"/>
      <c r="AE28" s="472"/>
      <c r="AF28" s="472"/>
      <c r="AG28" s="473"/>
      <c r="AH28" s="493" t="s">
        <v>138</v>
      </c>
      <c r="AI28" s="494"/>
      <c r="AJ28" s="494"/>
      <c r="AK28" s="494"/>
      <c r="AL28" s="536"/>
      <c r="AM28" s="493" t="s">
        <v>183</v>
      </c>
      <c r="AN28" s="494"/>
      <c r="AO28" s="494"/>
      <c r="AP28" s="494"/>
      <c r="AQ28" s="494"/>
      <c r="AR28" s="536"/>
      <c r="AS28" s="493" t="s">
        <v>183</v>
      </c>
      <c r="AT28" s="494"/>
      <c r="AU28" s="494"/>
      <c r="AV28" s="494"/>
      <c r="AW28" s="494"/>
      <c r="AX28" s="495"/>
      <c r="AY28" s="596" t="s">
        <v>187</v>
      </c>
      <c r="AZ28" s="597"/>
      <c r="BA28" s="597"/>
      <c r="BB28" s="598"/>
      <c r="BC28" s="402" t="s">
        <v>48</v>
      </c>
      <c r="BD28" s="403"/>
      <c r="BE28" s="403"/>
      <c r="BF28" s="403"/>
      <c r="BG28" s="403"/>
      <c r="BH28" s="403"/>
      <c r="BI28" s="403"/>
      <c r="BJ28" s="403"/>
      <c r="BK28" s="403"/>
      <c r="BL28" s="403"/>
      <c r="BM28" s="404"/>
      <c r="BN28" s="405">
        <v>503692</v>
      </c>
      <c r="BO28" s="406"/>
      <c r="BP28" s="406"/>
      <c r="BQ28" s="406"/>
      <c r="BR28" s="406"/>
      <c r="BS28" s="406"/>
      <c r="BT28" s="406"/>
      <c r="BU28" s="407"/>
      <c r="BV28" s="405">
        <v>483385</v>
      </c>
      <c r="BW28" s="406"/>
      <c r="BX28" s="406"/>
      <c r="BY28" s="406"/>
      <c r="BZ28" s="406"/>
      <c r="CA28" s="406"/>
      <c r="CB28" s="406"/>
      <c r="CC28" s="407"/>
      <c r="CD28" s="189"/>
      <c r="CE28" s="556"/>
      <c r="CF28" s="556"/>
      <c r="CG28" s="556"/>
      <c r="CH28" s="556"/>
      <c r="CI28" s="556"/>
      <c r="CJ28" s="556"/>
      <c r="CK28" s="556"/>
      <c r="CL28" s="556"/>
      <c r="CM28" s="556"/>
      <c r="CN28" s="556"/>
      <c r="CO28" s="556"/>
      <c r="CP28" s="556"/>
      <c r="CQ28" s="556"/>
      <c r="CR28" s="556"/>
      <c r="CS28" s="557"/>
      <c r="CT28" s="439"/>
      <c r="CU28" s="440"/>
      <c r="CV28" s="440"/>
      <c r="CW28" s="440"/>
      <c r="CX28" s="440"/>
      <c r="CY28" s="440"/>
      <c r="CZ28" s="440"/>
      <c r="DA28" s="441"/>
      <c r="DB28" s="439"/>
      <c r="DC28" s="440"/>
      <c r="DD28" s="440"/>
      <c r="DE28" s="440"/>
      <c r="DF28" s="440"/>
      <c r="DG28" s="440"/>
      <c r="DH28" s="440"/>
      <c r="DI28" s="441"/>
    </row>
    <row r="29" spans="1:113" ht="18.75" customHeight="1" x14ac:dyDescent="0.15">
      <c r="A29" s="176"/>
      <c r="B29" s="613"/>
      <c r="C29" s="589"/>
      <c r="D29" s="590"/>
      <c r="E29" s="492" t="s">
        <v>188</v>
      </c>
      <c r="F29" s="472"/>
      <c r="G29" s="472"/>
      <c r="H29" s="472"/>
      <c r="I29" s="472"/>
      <c r="J29" s="472"/>
      <c r="K29" s="473"/>
      <c r="L29" s="493">
        <v>6</v>
      </c>
      <c r="M29" s="494"/>
      <c r="N29" s="494"/>
      <c r="O29" s="494"/>
      <c r="P29" s="536"/>
      <c r="Q29" s="493">
        <v>1350</v>
      </c>
      <c r="R29" s="494"/>
      <c r="S29" s="494"/>
      <c r="T29" s="494"/>
      <c r="U29" s="494"/>
      <c r="V29" s="536"/>
      <c r="W29" s="591"/>
      <c r="X29" s="592"/>
      <c r="Y29" s="593"/>
      <c r="Z29" s="492" t="s">
        <v>189</v>
      </c>
      <c r="AA29" s="472"/>
      <c r="AB29" s="472"/>
      <c r="AC29" s="472"/>
      <c r="AD29" s="472"/>
      <c r="AE29" s="472"/>
      <c r="AF29" s="472"/>
      <c r="AG29" s="473"/>
      <c r="AH29" s="493">
        <v>34</v>
      </c>
      <c r="AI29" s="494"/>
      <c r="AJ29" s="494"/>
      <c r="AK29" s="494"/>
      <c r="AL29" s="536"/>
      <c r="AM29" s="493">
        <v>91902</v>
      </c>
      <c r="AN29" s="494"/>
      <c r="AO29" s="494"/>
      <c r="AP29" s="494"/>
      <c r="AQ29" s="494"/>
      <c r="AR29" s="536"/>
      <c r="AS29" s="493">
        <v>2703</v>
      </c>
      <c r="AT29" s="494"/>
      <c r="AU29" s="494"/>
      <c r="AV29" s="494"/>
      <c r="AW29" s="494"/>
      <c r="AX29" s="495"/>
      <c r="AY29" s="599"/>
      <c r="AZ29" s="600"/>
      <c r="BA29" s="600"/>
      <c r="BB29" s="601"/>
      <c r="BC29" s="476" t="s">
        <v>190</v>
      </c>
      <c r="BD29" s="477"/>
      <c r="BE29" s="477"/>
      <c r="BF29" s="477"/>
      <c r="BG29" s="477"/>
      <c r="BH29" s="477"/>
      <c r="BI29" s="477"/>
      <c r="BJ29" s="477"/>
      <c r="BK29" s="477"/>
      <c r="BL29" s="477"/>
      <c r="BM29" s="478"/>
      <c r="BN29" s="442">
        <v>635046</v>
      </c>
      <c r="BO29" s="443"/>
      <c r="BP29" s="443"/>
      <c r="BQ29" s="443"/>
      <c r="BR29" s="443"/>
      <c r="BS29" s="443"/>
      <c r="BT29" s="443"/>
      <c r="BU29" s="444"/>
      <c r="BV29" s="442">
        <v>633848</v>
      </c>
      <c r="BW29" s="443"/>
      <c r="BX29" s="443"/>
      <c r="BY29" s="443"/>
      <c r="BZ29" s="443"/>
      <c r="CA29" s="443"/>
      <c r="CB29" s="443"/>
      <c r="CC29" s="444"/>
      <c r="CD29" s="191"/>
      <c r="CE29" s="556"/>
      <c r="CF29" s="556"/>
      <c r="CG29" s="556"/>
      <c r="CH29" s="556"/>
      <c r="CI29" s="556"/>
      <c r="CJ29" s="556"/>
      <c r="CK29" s="556"/>
      <c r="CL29" s="556"/>
      <c r="CM29" s="556"/>
      <c r="CN29" s="556"/>
      <c r="CO29" s="556"/>
      <c r="CP29" s="556"/>
      <c r="CQ29" s="556"/>
      <c r="CR29" s="556"/>
      <c r="CS29" s="557"/>
      <c r="CT29" s="439"/>
      <c r="CU29" s="440"/>
      <c r="CV29" s="440"/>
      <c r="CW29" s="440"/>
      <c r="CX29" s="440"/>
      <c r="CY29" s="440"/>
      <c r="CZ29" s="440"/>
      <c r="DA29" s="441"/>
      <c r="DB29" s="439"/>
      <c r="DC29" s="440"/>
      <c r="DD29" s="440"/>
      <c r="DE29" s="440"/>
      <c r="DF29" s="440"/>
      <c r="DG29" s="440"/>
      <c r="DH29" s="440"/>
      <c r="DI29" s="441"/>
    </row>
    <row r="30" spans="1:113" ht="18.75" customHeight="1" thickBot="1" x14ac:dyDescent="0.2">
      <c r="A30" s="176"/>
      <c r="B30" s="614"/>
      <c r="C30" s="615"/>
      <c r="D30" s="616"/>
      <c r="E30" s="496"/>
      <c r="F30" s="497"/>
      <c r="G30" s="497"/>
      <c r="H30" s="497"/>
      <c r="I30" s="497"/>
      <c r="J30" s="497"/>
      <c r="K30" s="498"/>
      <c r="L30" s="606"/>
      <c r="M30" s="607"/>
      <c r="N30" s="607"/>
      <c r="O30" s="607"/>
      <c r="P30" s="608"/>
      <c r="Q30" s="606"/>
      <c r="R30" s="607"/>
      <c r="S30" s="607"/>
      <c r="T30" s="607"/>
      <c r="U30" s="607"/>
      <c r="V30" s="608"/>
      <c r="W30" s="609" t="s">
        <v>191</v>
      </c>
      <c r="X30" s="610"/>
      <c r="Y30" s="610"/>
      <c r="Z30" s="610"/>
      <c r="AA30" s="610"/>
      <c r="AB30" s="610"/>
      <c r="AC30" s="610"/>
      <c r="AD30" s="610"/>
      <c r="AE30" s="610"/>
      <c r="AF30" s="610"/>
      <c r="AG30" s="611"/>
      <c r="AH30" s="569">
        <v>93.8</v>
      </c>
      <c r="AI30" s="570"/>
      <c r="AJ30" s="570"/>
      <c r="AK30" s="570"/>
      <c r="AL30" s="570"/>
      <c r="AM30" s="570"/>
      <c r="AN30" s="570"/>
      <c r="AO30" s="570"/>
      <c r="AP30" s="570"/>
      <c r="AQ30" s="570"/>
      <c r="AR30" s="570"/>
      <c r="AS30" s="570"/>
      <c r="AT30" s="570"/>
      <c r="AU30" s="570"/>
      <c r="AV30" s="570"/>
      <c r="AW30" s="570"/>
      <c r="AX30" s="572"/>
      <c r="AY30" s="602"/>
      <c r="AZ30" s="603"/>
      <c r="BA30" s="603"/>
      <c r="BB30" s="604"/>
      <c r="BC30" s="558" t="s">
        <v>50</v>
      </c>
      <c r="BD30" s="559"/>
      <c r="BE30" s="559"/>
      <c r="BF30" s="559"/>
      <c r="BG30" s="559"/>
      <c r="BH30" s="559"/>
      <c r="BI30" s="559"/>
      <c r="BJ30" s="559"/>
      <c r="BK30" s="559"/>
      <c r="BL30" s="559"/>
      <c r="BM30" s="560"/>
      <c r="BN30" s="561">
        <v>1631411</v>
      </c>
      <c r="BO30" s="562"/>
      <c r="BP30" s="562"/>
      <c r="BQ30" s="562"/>
      <c r="BR30" s="562"/>
      <c r="BS30" s="562"/>
      <c r="BT30" s="562"/>
      <c r="BU30" s="563"/>
      <c r="BV30" s="561">
        <v>1460601</v>
      </c>
      <c r="BW30" s="562"/>
      <c r="BX30" s="562"/>
      <c r="BY30" s="562"/>
      <c r="BZ30" s="562"/>
      <c r="CA30" s="562"/>
      <c r="CB30" s="562"/>
      <c r="CC30" s="563"/>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605" t="s">
        <v>192</v>
      </c>
      <c r="D32" s="605"/>
      <c r="E32" s="605"/>
      <c r="F32" s="605"/>
      <c r="G32" s="605"/>
      <c r="H32" s="605"/>
      <c r="I32" s="605"/>
      <c r="J32" s="605"/>
      <c r="K32" s="605"/>
      <c r="L32" s="605"/>
      <c r="M32" s="605"/>
      <c r="N32" s="605"/>
      <c r="O32" s="605"/>
      <c r="P32" s="605"/>
      <c r="Q32" s="605"/>
      <c r="R32" s="605"/>
      <c r="S32" s="605"/>
      <c r="U32" s="446" t="s">
        <v>193</v>
      </c>
      <c r="V32" s="446"/>
      <c r="W32" s="446"/>
      <c r="X32" s="446"/>
      <c r="Y32" s="446"/>
      <c r="Z32" s="446"/>
      <c r="AA32" s="446"/>
      <c r="AB32" s="446"/>
      <c r="AC32" s="446"/>
      <c r="AD32" s="446"/>
      <c r="AE32" s="446"/>
      <c r="AF32" s="446"/>
      <c r="AG32" s="446"/>
      <c r="AH32" s="446"/>
      <c r="AI32" s="446"/>
      <c r="AJ32" s="446"/>
      <c r="AK32" s="446"/>
      <c r="AM32" s="446" t="s">
        <v>194</v>
      </c>
      <c r="AN32" s="446"/>
      <c r="AO32" s="446"/>
      <c r="AP32" s="446"/>
      <c r="AQ32" s="446"/>
      <c r="AR32" s="446"/>
      <c r="AS32" s="446"/>
      <c r="AT32" s="446"/>
      <c r="AU32" s="446"/>
      <c r="AV32" s="446"/>
      <c r="AW32" s="446"/>
      <c r="AX32" s="446"/>
      <c r="AY32" s="446"/>
      <c r="AZ32" s="446"/>
      <c r="BA32" s="446"/>
      <c r="BB32" s="446"/>
      <c r="BC32" s="446"/>
      <c r="BE32" s="446" t="s">
        <v>195</v>
      </c>
      <c r="BF32" s="446"/>
      <c r="BG32" s="446"/>
      <c r="BH32" s="446"/>
      <c r="BI32" s="446"/>
      <c r="BJ32" s="446"/>
      <c r="BK32" s="446"/>
      <c r="BL32" s="446"/>
      <c r="BM32" s="446"/>
      <c r="BN32" s="446"/>
      <c r="BO32" s="446"/>
      <c r="BP32" s="446"/>
      <c r="BQ32" s="446"/>
      <c r="BR32" s="446"/>
      <c r="BS32" s="446"/>
      <c r="BT32" s="446"/>
      <c r="BU32" s="446"/>
      <c r="BW32" s="446" t="s">
        <v>196</v>
      </c>
      <c r="BX32" s="446"/>
      <c r="BY32" s="446"/>
      <c r="BZ32" s="446"/>
      <c r="CA32" s="446"/>
      <c r="CB32" s="446"/>
      <c r="CC32" s="446"/>
      <c r="CD32" s="446"/>
      <c r="CE32" s="446"/>
      <c r="CF32" s="446"/>
      <c r="CG32" s="446"/>
      <c r="CH32" s="446"/>
      <c r="CI32" s="446"/>
      <c r="CJ32" s="446"/>
      <c r="CK32" s="446"/>
      <c r="CL32" s="446"/>
      <c r="CM32" s="446"/>
      <c r="CO32" s="446" t="s">
        <v>197</v>
      </c>
      <c r="CP32" s="446"/>
      <c r="CQ32" s="446"/>
      <c r="CR32" s="446"/>
      <c r="CS32" s="446"/>
      <c r="CT32" s="446"/>
      <c r="CU32" s="446"/>
      <c r="CV32" s="446"/>
      <c r="CW32" s="446"/>
      <c r="CX32" s="446"/>
      <c r="CY32" s="446"/>
      <c r="CZ32" s="446"/>
      <c r="DA32" s="446"/>
      <c r="DB32" s="446"/>
      <c r="DC32" s="446"/>
      <c r="DD32" s="446"/>
      <c r="DE32" s="446"/>
      <c r="DI32" s="199"/>
    </row>
    <row r="33" spans="1:113" ht="13.5" customHeight="1" x14ac:dyDescent="0.15">
      <c r="A33" s="176"/>
      <c r="B33" s="200"/>
      <c r="C33" s="466" t="s">
        <v>198</v>
      </c>
      <c r="D33" s="466"/>
      <c r="E33" s="431" t="s">
        <v>199</v>
      </c>
      <c r="F33" s="431"/>
      <c r="G33" s="431"/>
      <c r="H33" s="431"/>
      <c r="I33" s="431"/>
      <c r="J33" s="431"/>
      <c r="K33" s="431"/>
      <c r="L33" s="431"/>
      <c r="M33" s="431"/>
      <c r="N33" s="431"/>
      <c r="O33" s="431"/>
      <c r="P33" s="431"/>
      <c r="Q33" s="431"/>
      <c r="R33" s="431"/>
      <c r="S33" s="431"/>
      <c r="T33" s="201"/>
      <c r="U33" s="466" t="s">
        <v>198</v>
      </c>
      <c r="V33" s="466"/>
      <c r="W33" s="431" t="s">
        <v>200</v>
      </c>
      <c r="X33" s="431"/>
      <c r="Y33" s="431"/>
      <c r="Z33" s="431"/>
      <c r="AA33" s="431"/>
      <c r="AB33" s="431"/>
      <c r="AC33" s="431"/>
      <c r="AD33" s="431"/>
      <c r="AE33" s="431"/>
      <c r="AF33" s="431"/>
      <c r="AG33" s="431"/>
      <c r="AH33" s="431"/>
      <c r="AI33" s="431"/>
      <c r="AJ33" s="431"/>
      <c r="AK33" s="431"/>
      <c r="AL33" s="201"/>
      <c r="AM33" s="466" t="s">
        <v>198</v>
      </c>
      <c r="AN33" s="466"/>
      <c r="AO33" s="431" t="s">
        <v>199</v>
      </c>
      <c r="AP33" s="431"/>
      <c r="AQ33" s="431"/>
      <c r="AR33" s="431"/>
      <c r="AS33" s="431"/>
      <c r="AT33" s="431"/>
      <c r="AU33" s="431"/>
      <c r="AV33" s="431"/>
      <c r="AW33" s="431"/>
      <c r="AX33" s="431"/>
      <c r="AY33" s="431"/>
      <c r="AZ33" s="431"/>
      <c r="BA33" s="431"/>
      <c r="BB33" s="431"/>
      <c r="BC33" s="431"/>
      <c r="BD33" s="202"/>
      <c r="BE33" s="431" t="s">
        <v>201</v>
      </c>
      <c r="BF33" s="431"/>
      <c r="BG33" s="431" t="s">
        <v>202</v>
      </c>
      <c r="BH33" s="431"/>
      <c r="BI33" s="431"/>
      <c r="BJ33" s="431"/>
      <c r="BK33" s="431"/>
      <c r="BL33" s="431"/>
      <c r="BM33" s="431"/>
      <c r="BN33" s="431"/>
      <c r="BO33" s="431"/>
      <c r="BP33" s="431"/>
      <c r="BQ33" s="431"/>
      <c r="BR33" s="431"/>
      <c r="BS33" s="431"/>
      <c r="BT33" s="431"/>
      <c r="BU33" s="431"/>
      <c r="BV33" s="202"/>
      <c r="BW33" s="466" t="s">
        <v>201</v>
      </c>
      <c r="BX33" s="466"/>
      <c r="BY33" s="431" t="s">
        <v>203</v>
      </c>
      <c r="BZ33" s="431"/>
      <c r="CA33" s="431"/>
      <c r="CB33" s="431"/>
      <c r="CC33" s="431"/>
      <c r="CD33" s="431"/>
      <c r="CE33" s="431"/>
      <c r="CF33" s="431"/>
      <c r="CG33" s="431"/>
      <c r="CH33" s="431"/>
      <c r="CI33" s="431"/>
      <c r="CJ33" s="431"/>
      <c r="CK33" s="431"/>
      <c r="CL33" s="431"/>
      <c r="CM33" s="431"/>
      <c r="CN33" s="201"/>
      <c r="CO33" s="466" t="s">
        <v>198</v>
      </c>
      <c r="CP33" s="466"/>
      <c r="CQ33" s="431" t="s">
        <v>204</v>
      </c>
      <c r="CR33" s="431"/>
      <c r="CS33" s="431"/>
      <c r="CT33" s="431"/>
      <c r="CU33" s="431"/>
      <c r="CV33" s="431"/>
      <c r="CW33" s="431"/>
      <c r="CX33" s="431"/>
      <c r="CY33" s="431"/>
      <c r="CZ33" s="431"/>
      <c r="DA33" s="431"/>
      <c r="DB33" s="431"/>
      <c r="DC33" s="431"/>
      <c r="DD33" s="431"/>
      <c r="DE33" s="431"/>
      <c r="DF33" s="201"/>
      <c r="DG33" s="631" t="s">
        <v>205</v>
      </c>
      <c r="DH33" s="631"/>
      <c r="DI33" s="203"/>
    </row>
    <row r="34" spans="1:113" ht="32.25" customHeight="1" x14ac:dyDescent="0.15">
      <c r="A34" s="176"/>
      <c r="B34" s="200"/>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76"/>
      <c r="U34" s="632">
        <f>IF(W34="","",MAX(C34:D43)+1)</f>
        <v>2</v>
      </c>
      <c r="V34" s="632"/>
      <c r="W34" s="633" t="str">
        <f>IF('各会計、関係団体の財政状況及び健全化判断比率'!B28="","",'各会計、関係団体の財政状況及び健全化判断比率'!B28)</f>
        <v>大鹿村国民健康保険特別会計</v>
      </c>
      <c r="X34" s="633"/>
      <c r="Y34" s="633"/>
      <c r="Z34" s="633"/>
      <c r="AA34" s="633"/>
      <c r="AB34" s="633"/>
      <c r="AC34" s="633"/>
      <c r="AD34" s="633"/>
      <c r="AE34" s="633"/>
      <c r="AF34" s="633"/>
      <c r="AG34" s="633"/>
      <c r="AH34" s="633"/>
      <c r="AI34" s="633"/>
      <c r="AJ34" s="633"/>
      <c r="AK34" s="633"/>
      <c r="AL34" s="176"/>
      <c r="AM34" s="632" t="str">
        <f>IF(AO34="","",MAX(C34:D43,U34:V43)+1)</f>
        <v/>
      </c>
      <c r="AN34" s="632"/>
      <c r="AO34" s="633"/>
      <c r="AP34" s="633"/>
      <c r="AQ34" s="633"/>
      <c r="AR34" s="633"/>
      <c r="AS34" s="633"/>
      <c r="AT34" s="633"/>
      <c r="AU34" s="633"/>
      <c r="AV34" s="633"/>
      <c r="AW34" s="633"/>
      <c r="AX34" s="633"/>
      <c r="AY34" s="633"/>
      <c r="AZ34" s="633"/>
      <c r="BA34" s="633"/>
      <c r="BB34" s="633"/>
      <c r="BC34" s="633"/>
      <c r="BD34" s="176"/>
      <c r="BE34" s="632">
        <f>IF(BG34="","",MAX(C34:D43,U34:V43,AM34:AN43)+1)</f>
        <v>6</v>
      </c>
      <c r="BF34" s="632"/>
      <c r="BG34" s="633" t="str">
        <f>IF('各会計、関係団体の財政状況及び健全化判断比率'!B32="","",'各会計、関係団体の財政状況及び健全化判断比率'!B32)</f>
        <v>大鹿村営水道特別会計</v>
      </c>
      <c r="BH34" s="633"/>
      <c r="BI34" s="633"/>
      <c r="BJ34" s="633"/>
      <c r="BK34" s="633"/>
      <c r="BL34" s="633"/>
      <c r="BM34" s="633"/>
      <c r="BN34" s="633"/>
      <c r="BO34" s="633"/>
      <c r="BP34" s="633"/>
      <c r="BQ34" s="633"/>
      <c r="BR34" s="633"/>
      <c r="BS34" s="633"/>
      <c r="BT34" s="633"/>
      <c r="BU34" s="633"/>
      <c r="BV34" s="176"/>
      <c r="BW34" s="632">
        <f>IF(BY34="","",MAX(C34:D43,U34:V43,AM34:AN43,BE34:BF43)+1)</f>
        <v>7</v>
      </c>
      <c r="BX34" s="632"/>
      <c r="BY34" s="633" t="str">
        <f>IF('各会計、関係団体の財政状況及び健全化判断比率'!B68="","",'各会計、関係団体の財政状況及び健全化判断比率'!B68)</f>
        <v>南信州広域連合（一般会計）</v>
      </c>
      <c r="BZ34" s="633"/>
      <c r="CA34" s="633"/>
      <c r="CB34" s="633"/>
      <c r="CC34" s="633"/>
      <c r="CD34" s="633"/>
      <c r="CE34" s="633"/>
      <c r="CF34" s="633"/>
      <c r="CG34" s="633"/>
      <c r="CH34" s="633"/>
      <c r="CI34" s="633"/>
      <c r="CJ34" s="633"/>
      <c r="CK34" s="633"/>
      <c r="CL34" s="633"/>
      <c r="CM34" s="633"/>
      <c r="CN34" s="176"/>
      <c r="CO34" s="632">
        <f>IF(CQ34="","",MAX(C34:D43,U34:V43,AM34:AN43,BE34:BF43,BW34:BX43)+1)</f>
        <v>17</v>
      </c>
      <c r="CP34" s="632"/>
      <c r="CQ34" s="633" t="str">
        <f>IF('各会計、関係団体の財政状況及び健全化判断比率'!BS7="","",'各会計、関係団体の財政状況及び健全化判断比率'!BS7)</f>
        <v>秋葉路</v>
      </c>
      <c r="CR34" s="633"/>
      <c r="CS34" s="633"/>
      <c r="CT34" s="633"/>
      <c r="CU34" s="633"/>
      <c r="CV34" s="633"/>
      <c r="CW34" s="633"/>
      <c r="CX34" s="633"/>
      <c r="CY34" s="633"/>
      <c r="CZ34" s="633"/>
      <c r="DA34" s="633"/>
      <c r="DB34" s="633"/>
      <c r="DC34" s="633"/>
      <c r="DD34" s="633"/>
      <c r="DE34" s="633"/>
      <c r="DG34" s="634" t="str">
        <f>IF('各会計、関係団体の財政状況及び健全化判断比率'!BR7="","",'各会計、関係団体の財政状況及び健全化判断比率'!BR7)</f>
        <v/>
      </c>
      <c r="DH34" s="634"/>
      <c r="DI34" s="203"/>
    </row>
    <row r="35" spans="1:113" ht="32.25" customHeight="1" x14ac:dyDescent="0.15">
      <c r="A35" s="176"/>
      <c r="B35" s="200"/>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76"/>
      <c r="U35" s="632">
        <f>IF(W35="","",U34+1)</f>
        <v>3</v>
      </c>
      <c r="V35" s="632"/>
      <c r="W35" s="633" t="str">
        <f>IF('各会計、関係団体の財政状況及び健全化判断比率'!B29="","",'各会計、関係団体の財政状況及び健全化判断比率'!B29)</f>
        <v>大鹿村立診療所特別会計</v>
      </c>
      <c r="X35" s="633"/>
      <c r="Y35" s="633"/>
      <c r="Z35" s="633"/>
      <c r="AA35" s="633"/>
      <c r="AB35" s="633"/>
      <c r="AC35" s="633"/>
      <c r="AD35" s="633"/>
      <c r="AE35" s="633"/>
      <c r="AF35" s="633"/>
      <c r="AG35" s="633"/>
      <c r="AH35" s="633"/>
      <c r="AI35" s="633"/>
      <c r="AJ35" s="633"/>
      <c r="AK35" s="633"/>
      <c r="AL35" s="176"/>
      <c r="AM35" s="632" t="str">
        <f t="shared" ref="AM35:AM43" si="0">IF(AO35="","",AM34+1)</f>
        <v/>
      </c>
      <c r="AN35" s="632"/>
      <c r="AO35" s="633"/>
      <c r="AP35" s="633"/>
      <c r="AQ35" s="633"/>
      <c r="AR35" s="633"/>
      <c r="AS35" s="633"/>
      <c r="AT35" s="633"/>
      <c r="AU35" s="633"/>
      <c r="AV35" s="633"/>
      <c r="AW35" s="633"/>
      <c r="AX35" s="633"/>
      <c r="AY35" s="633"/>
      <c r="AZ35" s="633"/>
      <c r="BA35" s="633"/>
      <c r="BB35" s="633"/>
      <c r="BC35" s="633"/>
      <c r="BD35" s="176"/>
      <c r="BE35" s="632" t="str">
        <f t="shared" ref="BE35:BE43" si="1">IF(BG35="","",BE34+1)</f>
        <v/>
      </c>
      <c r="BF35" s="632"/>
      <c r="BG35" s="633"/>
      <c r="BH35" s="633"/>
      <c r="BI35" s="633"/>
      <c r="BJ35" s="633"/>
      <c r="BK35" s="633"/>
      <c r="BL35" s="633"/>
      <c r="BM35" s="633"/>
      <c r="BN35" s="633"/>
      <c r="BO35" s="633"/>
      <c r="BP35" s="633"/>
      <c r="BQ35" s="633"/>
      <c r="BR35" s="633"/>
      <c r="BS35" s="633"/>
      <c r="BT35" s="633"/>
      <c r="BU35" s="633"/>
      <c r="BV35" s="176"/>
      <c r="BW35" s="632">
        <f t="shared" ref="BW35:BW43" si="2">IF(BY35="","",BW34+1)</f>
        <v>8</v>
      </c>
      <c r="BX35" s="632"/>
      <c r="BY35" s="633" t="str">
        <f>IF('各会計、関係団体の財政状況及び健全化判断比率'!B69="","",'各会計、関係団体の財政状況及び健全化判断比率'!B69)</f>
        <v>南信州広域連合（南信州広域振興基金特別会計）</v>
      </c>
      <c r="BZ35" s="633"/>
      <c r="CA35" s="633"/>
      <c r="CB35" s="633"/>
      <c r="CC35" s="633"/>
      <c r="CD35" s="633"/>
      <c r="CE35" s="633"/>
      <c r="CF35" s="633"/>
      <c r="CG35" s="633"/>
      <c r="CH35" s="633"/>
      <c r="CI35" s="633"/>
      <c r="CJ35" s="633"/>
      <c r="CK35" s="633"/>
      <c r="CL35" s="633"/>
      <c r="CM35" s="633"/>
      <c r="CN35" s="176"/>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G35" s="634" t="str">
        <f>IF('各会計、関係団体の財政状況及び健全化判断比率'!BR8="","",'各会計、関係団体の財政状況及び健全化判断比率'!BR8)</f>
        <v/>
      </c>
      <c r="DH35" s="634"/>
      <c r="DI35" s="203"/>
    </row>
    <row r="36" spans="1:113" ht="32.25" customHeight="1" x14ac:dyDescent="0.15">
      <c r="A36" s="176"/>
      <c r="B36" s="200"/>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76"/>
      <c r="U36" s="632">
        <f t="shared" ref="U36:U43" si="4">IF(W36="","",U35+1)</f>
        <v>4</v>
      </c>
      <c r="V36" s="632"/>
      <c r="W36" s="633" t="str">
        <f>IF('各会計、関係団体の財政状況及び健全化判断比率'!B30="","",'各会計、関係団体の財政状況及び健全化判断比率'!B30)</f>
        <v>大鹿村介護保険特別会計</v>
      </c>
      <c r="X36" s="633"/>
      <c r="Y36" s="633"/>
      <c r="Z36" s="633"/>
      <c r="AA36" s="633"/>
      <c r="AB36" s="633"/>
      <c r="AC36" s="633"/>
      <c r="AD36" s="633"/>
      <c r="AE36" s="633"/>
      <c r="AF36" s="633"/>
      <c r="AG36" s="633"/>
      <c r="AH36" s="633"/>
      <c r="AI36" s="633"/>
      <c r="AJ36" s="633"/>
      <c r="AK36" s="633"/>
      <c r="AL36" s="176"/>
      <c r="AM36" s="632" t="str">
        <f t="shared" si="0"/>
        <v/>
      </c>
      <c r="AN36" s="632"/>
      <c r="AO36" s="633"/>
      <c r="AP36" s="633"/>
      <c r="AQ36" s="633"/>
      <c r="AR36" s="633"/>
      <c r="AS36" s="633"/>
      <c r="AT36" s="633"/>
      <c r="AU36" s="633"/>
      <c r="AV36" s="633"/>
      <c r="AW36" s="633"/>
      <c r="AX36" s="633"/>
      <c r="AY36" s="633"/>
      <c r="AZ36" s="633"/>
      <c r="BA36" s="633"/>
      <c r="BB36" s="633"/>
      <c r="BC36" s="633"/>
      <c r="BD36" s="176"/>
      <c r="BE36" s="632" t="str">
        <f t="shared" si="1"/>
        <v/>
      </c>
      <c r="BF36" s="632"/>
      <c r="BG36" s="633"/>
      <c r="BH36" s="633"/>
      <c r="BI36" s="633"/>
      <c r="BJ36" s="633"/>
      <c r="BK36" s="633"/>
      <c r="BL36" s="633"/>
      <c r="BM36" s="633"/>
      <c r="BN36" s="633"/>
      <c r="BO36" s="633"/>
      <c r="BP36" s="633"/>
      <c r="BQ36" s="633"/>
      <c r="BR36" s="633"/>
      <c r="BS36" s="633"/>
      <c r="BT36" s="633"/>
      <c r="BU36" s="633"/>
      <c r="BV36" s="176"/>
      <c r="BW36" s="632">
        <f t="shared" si="2"/>
        <v>9</v>
      </c>
      <c r="BX36" s="632"/>
      <c r="BY36" s="633" t="str">
        <f>IF('各会計、関係団体の財政状況及び健全化判断比率'!B70="","",'各会計、関係団体の財政状況及び健全化判断比率'!B70)</f>
        <v>南信州広域連合（飯田広域消防特別会計）</v>
      </c>
      <c r="BZ36" s="633"/>
      <c r="CA36" s="633"/>
      <c r="CB36" s="633"/>
      <c r="CC36" s="633"/>
      <c r="CD36" s="633"/>
      <c r="CE36" s="633"/>
      <c r="CF36" s="633"/>
      <c r="CG36" s="633"/>
      <c r="CH36" s="633"/>
      <c r="CI36" s="633"/>
      <c r="CJ36" s="633"/>
      <c r="CK36" s="633"/>
      <c r="CL36" s="633"/>
      <c r="CM36" s="633"/>
      <c r="CN36" s="176"/>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G36" s="634" t="str">
        <f>IF('各会計、関係団体の財政状況及び健全化判断比率'!BR9="","",'各会計、関係団体の財政状況及び健全化判断比率'!BR9)</f>
        <v/>
      </c>
      <c r="DH36" s="634"/>
      <c r="DI36" s="203"/>
    </row>
    <row r="37" spans="1:113" ht="32.25" customHeight="1" x14ac:dyDescent="0.15">
      <c r="A37" s="176"/>
      <c r="B37" s="200"/>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76"/>
      <c r="U37" s="632">
        <f t="shared" si="4"/>
        <v>5</v>
      </c>
      <c r="V37" s="632"/>
      <c r="W37" s="633" t="str">
        <f>IF('各会計、関係団体の財政状況及び健全化判断比率'!B31="","",'各会計、関係団体の財政状況及び健全化判断比率'!B31)</f>
        <v>大鹿村後期高齢者医療特別会計</v>
      </c>
      <c r="X37" s="633"/>
      <c r="Y37" s="633"/>
      <c r="Z37" s="633"/>
      <c r="AA37" s="633"/>
      <c r="AB37" s="633"/>
      <c r="AC37" s="633"/>
      <c r="AD37" s="633"/>
      <c r="AE37" s="633"/>
      <c r="AF37" s="633"/>
      <c r="AG37" s="633"/>
      <c r="AH37" s="633"/>
      <c r="AI37" s="633"/>
      <c r="AJ37" s="633"/>
      <c r="AK37" s="633"/>
      <c r="AL37" s="176"/>
      <c r="AM37" s="632" t="str">
        <f t="shared" si="0"/>
        <v/>
      </c>
      <c r="AN37" s="632"/>
      <c r="AO37" s="633"/>
      <c r="AP37" s="633"/>
      <c r="AQ37" s="633"/>
      <c r="AR37" s="633"/>
      <c r="AS37" s="633"/>
      <c r="AT37" s="633"/>
      <c r="AU37" s="633"/>
      <c r="AV37" s="633"/>
      <c r="AW37" s="633"/>
      <c r="AX37" s="633"/>
      <c r="AY37" s="633"/>
      <c r="AZ37" s="633"/>
      <c r="BA37" s="633"/>
      <c r="BB37" s="633"/>
      <c r="BC37" s="633"/>
      <c r="BD37" s="176"/>
      <c r="BE37" s="632" t="str">
        <f t="shared" si="1"/>
        <v/>
      </c>
      <c r="BF37" s="632"/>
      <c r="BG37" s="633"/>
      <c r="BH37" s="633"/>
      <c r="BI37" s="633"/>
      <c r="BJ37" s="633"/>
      <c r="BK37" s="633"/>
      <c r="BL37" s="633"/>
      <c r="BM37" s="633"/>
      <c r="BN37" s="633"/>
      <c r="BO37" s="633"/>
      <c r="BP37" s="633"/>
      <c r="BQ37" s="633"/>
      <c r="BR37" s="633"/>
      <c r="BS37" s="633"/>
      <c r="BT37" s="633"/>
      <c r="BU37" s="633"/>
      <c r="BV37" s="176"/>
      <c r="BW37" s="632">
        <f t="shared" si="2"/>
        <v>10</v>
      </c>
      <c r="BX37" s="632"/>
      <c r="BY37" s="633" t="str">
        <f>IF('各会計、関係団体の財政状況及び健全化判断比率'!B71="","",'各会計、関係団体の財政状況及び健全化判断比率'!B71)</f>
        <v>南信州広域連合（稲葉クリーンセンター特別会計）</v>
      </c>
      <c r="BZ37" s="633"/>
      <c r="CA37" s="633"/>
      <c r="CB37" s="633"/>
      <c r="CC37" s="633"/>
      <c r="CD37" s="633"/>
      <c r="CE37" s="633"/>
      <c r="CF37" s="633"/>
      <c r="CG37" s="633"/>
      <c r="CH37" s="633"/>
      <c r="CI37" s="633"/>
      <c r="CJ37" s="633"/>
      <c r="CK37" s="633"/>
      <c r="CL37" s="633"/>
      <c r="CM37" s="633"/>
      <c r="CN37" s="176"/>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G37" s="634" t="str">
        <f>IF('各会計、関係団体の財政状況及び健全化判断比率'!BR10="","",'各会計、関係団体の財政状況及び健全化判断比率'!BR10)</f>
        <v/>
      </c>
      <c r="DH37" s="634"/>
      <c r="DI37" s="203"/>
    </row>
    <row r="38" spans="1:113" ht="32.25" customHeight="1" x14ac:dyDescent="0.15">
      <c r="A38" s="176"/>
      <c r="B38" s="200"/>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76"/>
      <c r="U38" s="632" t="str">
        <f t="shared" si="4"/>
        <v/>
      </c>
      <c r="V38" s="632"/>
      <c r="W38" s="633"/>
      <c r="X38" s="633"/>
      <c r="Y38" s="633"/>
      <c r="Z38" s="633"/>
      <c r="AA38" s="633"/>
      <c r="AB38" s="633"/>
      <c r="AC38" s="633"/>
      <c r="AD38" s="633"/>
      <c r="AE38" s="633"/>
      <c r="AF38" s="633"/>
      <c r="AG38" s="633"/>
      <c r="AH38" s="633"/>
      <c r="AI38" s="633"/>
      <c r="AJ38" s="633"/>
      <c r="AK38" s="633"/>
      <c r="AL38" s="176"/>
      <c r="AM38" s="632" t="str">
        <f t="shared" si="0"/>
        <v/>
      </c>
      <c r="AN38" s="632"/>
      <c r="AO38" s="633"/>
      <c r="AP38" s="633"/>
      <c r="AQ38" s="633"/>
      <c r="AR38" s="633"/>
      <c r="AS38" s="633"/>
      <c r="AT38" s="633"/>
      <c r="AU38" s="633"/>
      <c r="AV38" s="633"/>
      <c r="AW38" s="633"/>
      <c r="AX38" s="633"/>
      <c r="AY38" s="633"/>
      <c r="AZ38" s="633"/>
      <c r="BA38" s="633"/>
      <c r="BB38" s="633"/>
      <c r="BC38" s="633"/>
      <c r="BD38" s="176"/>
      <c r="BE38" s="632" t="str">
        <f t="shared" si="1"/>
        <v/>
      </c>
      <c r="BF38" s="632"/>
      <c r="BG38" s="633"/>
      <c r="BH38" s="633"/>
      <c r="BI38" s="633"/>
      <c r="BJ38" s="633"/>
      <c r="BK38" s="633"/>
      <c r="BL38" s="633"/>
      <c r="BM38" s="633"/>
      <c r="BN38" s="633"/>
      <c r="BO38" s="633"/>
      <c r="BP38" s="633"/>
      <c r="BQ38" s="633"/>
      <c r="BR38" s="633"/>
      <c r="BS38" s="633"/>
      <c r="BT38" s="633"/>
      <c r="BU38" s="633"/>
      <c r="BV38" s="176"/>
      <c r="BW38" s="632">
        <f t="shared" si="2"/>
        <v>11</v>
      </c>
      <c r="BX38" s="632"/>
      <c r="BY38" s="633" t="str">
        <f>IF('各会計、関係団体の財政状況及び健全化判断比率'!B72="","",'各会計、関係団体の財政状況及び健全化判断比率'!B72)</f>
        <v>長野県市町村自治振興組合（一般会計）</v>
      </c>
      <c r="BZ38" s="633"/>
      <c r="CA38" s="633"/>
      <c r="CB38" s="633"/>
      <c r="CC38" s="633"/>
      <c r="CD38" s="633"/>
      <c r="CE38" s="633"/>
      <c r="CF38" s="633"/>
      <c r="CG38" s="633"/>
      <c r="CH38" s="633"/>
      <c r="CI38" s="633"/>
      <c r="CJ38" s="633"/>
      <c r="CK38" s="633"/>
      <c r="CL38" s="633"/>
      <c r="CM38" s="633"/>
      <c r="CN38" s="176"/>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G38" s="634" t="str">
        <f>IF('各会計、関係団体の財政状況及び健全化判断比率'!BR11="","",'各会計、関係団体の財政状況及び健全化判断比率'!BR11)</f>
        <v/>
      </c>
      <c r="DH38" s="634"/>
      <c r="DI38" s="203"/>
    </row>
    <row r="39" spans="1:113" ht="32.25" customHeight="1" x14ac:dyDescent="0.15">
      <c r="A39" s="176"/>
      <c r="B39" s="200"/>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76"/>
      <c r="U39" s="632" t="str">
        <f t="shared" si="4"/>
        <v/>
      </c>
      <c r="V39" s="632"/>
      <c r="W39" s="633"/>
      <c r="X39" s="633"/>
      <c r="Y39" s="633"/>
      <c r="Z39" s="633"/>
      <c r="AA39" s="633"/>
      <c r="AB39" s="633"/>
      <c r="AC39" s="633"/>
      <c r="AD39" s="633"/>
      <c r="AE39" s="633"/>
      <c r="AF39" s="633"/>
      <c r="AG39" s="633"/>
      <c r="AH39" s="633"/>
      <c r="AI39" s="633"/>
      <c r="AJ39" s="633"/>
      <c r="AK39" s="633"/>
      <c r="AL39" s="176"/>
      <c r="AM39" s="632" t="str">
        <f t="shared" si="0"/>
        <v/>
      </c>
      <c r="AN39" s="632"/>
      <c r="AO39" s="633"/>
      <c r="AP39" s="633"/>
      <c r="AQ39" s="633"/>
      <c r="AR39" s="633"/>
      <c r="AS39" s="633"/>
      <c r="AT39" s="633"/>
      <c r="AU39" s="633"/>
      <c r="AV39" s="633"/>
      <c r="AW39" s="633"/>
      <c r="AX39" s="633"/>
      <c r="AY39" s="633"/>
      <c r="AZ39" s="633"/>
      <c r="BA39" s="633"/>
      <c r="BB39" s="633"/>
      <c r="BC39" s="633"/>
      <c r="BD39" s="176"/>
      <c r="BE39" s="632" t="str">
        <f t="shared" si="1"/>
        <v/>
      </c>
      <c r="BF39" s="632"/>
      <c r="BG39" s="633"/>
      <c r="BH39" s="633"/>
      <c r="BI39" s="633"/>
      <c r="BJ39" s="633"/>
      <c r="BK39" s="633"/>
      <c r="BL39" s="633"/>
      <c r="BM39" s="633"/>
      <c r="BN39" s="633"/>
      <c r="BO39" s="633"/>
      <c r="BP39" s="633"/>
      <c r="BQ39" s="633"/>
      <c r="BR39" s="633"/>
      <c r="BS39" s="633"/>
      <c r="BT39" s="633"/>
      <c r="BU39" s="633"/>
      <c r="BV39" s="176"/>
      <c r="BW39" s="632">
        <f t="shared" si="2"/>
        <v>12</v>
      </c>
      <c r="BX39" s="632"/>
      <c r="BY39" s="633" t="str">
        <f>IF('各会計、関係団体の財政状況及び健全化判断比率'!B73="","",'各会計、関係団体の財政状況及び健全化判断比率'!B73)</f>
        <v>長野県地方税滞納整理機構（一般会計）</v>
      </c>
      <c r="BZ39" s="633"/>
      <c r="CA39" s="633"/>
      <c r="CB39" s="633"/>
      <c r="CC39" s="633"/>
      <c r="CD39" s="633"/>
      <c r="CE39" s="633"/>
      <c r="CF39" s="633"/>
      <c r="CG39" s="633"/>
      <c r="CH39" s="633"/>
      <c r="CI39" s="633"/>
      <c r="CJ39" s="633"/>
      <c r="CK39" s="633"/>
      <c r="CL39" s="633"/>
      <c r="CM39" s="633"/>
      <c r="CN39" s="176"/>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G39" s="634" t="str">
        <f>IF('各会計、関係団体の財政状況及び健全化判断比率'!BR12="","",'各会計、関係団体の財政状況及び健全化判断比率'!BR12)</f>
        <v/>
      </c>
      <c r="DH39" s="634"/>
      <c r="DI39" s="203"/>
    </row>
    <row r="40" spans="1:113" ht="32.25" customHeight="1" x14ac:dyDescent="0.15">
      <c r="A40" s="176"/>
      <c r="B40" s="200"/>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76"/>
      <c r="U40" s="632" t="str">
        <f t="shared" si="4"/>
        <v/>
      </c>
      <c r="V40" s="632"/>
      <c r="W40" s="633"/>
      <c r="X40" s="633"/>
      <c r="Y40" s="633"/>
      <c r="Z40" s="633"/>
      <c r="AA40" s="633"/>
      <c r="AB40" s="633"/>
      <c r="AC40" s="633"/>
      <c r="AD40" s="633"/>
      <c r="AE40" s="633"/>
      <c r="AF40" s="633"/>
      <c r="AG40" s="633"/>
      <c r="AH40" s="633"/>
      <c r="AI40" s="633"/>
      <c r="AJ40" s="633"/>
      <c r="AK40" s="633"/>
      <c r="AL40" s="176"/>
      <c r="AM40" s="632" t="str">
        <f t="shared" si="0"/>
        <v/>
      </c>
      <c r="AN40" s="632"/>
      <c r="AO40" s="633"/>
      <c r="AP40" s="633"/>
      <c r="AQ40" s="633"/>
      <c r="AR40" s="633"/>
      <c r="AS40" s="633"/>
      <c r="AT40" s="633"/>
      <c r="AU40" s="633"/>
      <c r="AV40" s="633"/>
      <c r="AW40" s="633"/>
      <c r="AX40" s="633"/>
      <c r="AY40" s="633"/>
      <c r="AZ40" s="633"/>
      <c r="BA40" s="633"/>
      <c r="BB40" s="633"/>
      <c r="BC40" s="633"/>
      <c r="BD40" s="176"/>
      <c r="BE40" s="632" t="str">
        <f t="shared" si="1"/>
        <v/>
      </c>
      <c r="BF40" s="632"/>
      <c r="BG40" s="633"/>
      <c r="BH40" s="633"/>
      <c r="BI40" s="633"/>
      <c r="BJ40" s="633"/>
      <c r="BK40" s="633"/>
      <c r="BL40" s="633"/>
      <c r="BM40" s="633"/>
      <c r="BN40" s="633"/>
      <c r="BO40" s="633"/>
      <c r="BP40" s="633"/>
      <c r="BQ40" s="633"/>
      <c r="BR40" s="633"/>
      <c r="BS40" s="633"/>
      <c r="BT40" s="633"/>
      <c r="BU40" s="633"/>
      <c r="BV40" s="176"/>
      <c r="BW40" s="632">
        <f t="shared" si="2"/>
        <v>13</v>
      </c>
      <c r="BX40" s="632"/>
      <c r="BY40" s="633" t="str">
        <f>IF('各会計、関係団体の財政状況及び健全化判断比率'!B74="","",'各会計、関係団体の財政状況及び健全化判断比率'!B74)</f>
        <v>長野県市町村総合事務組合（一般会計）</v>
      </c>
      <c r="BZ40" s="633"/>
      <c r="CA40" s="633"/>
      <c r="CB40" s="633"/>
      <c r="CC40" s="633"/>
      <c r="CD40" s="633"/>
      <c r="CE40" s="633"/>
      <c r="CF40" s="633"/>
      <c r="CG40" s="633"/>
      <c r="CH40" s="633"/>
      <c r="CI40" s="633"/>
      <c r="CJ40" s="633"/>
      <c r="CK40" s="633"/>
      <c r="CL40" s="633"/>
      <c r="CM40" s="633"/>
      <c r="CN40" s="176"/>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G40" s="634" t="str">
        <f>IF('各会計、関係団体の財政状況及び健全化判断比率'!BR13="","",'各会計、関係団体の財政状況及び健全化判断比率'!BR13)</f>
        <v/>
      </c>
      <c r="DH40" s="634"/>
      <c r="DI40" s="203"/>
    </row>
    <row r="41" spans="1:113" ht="32.25" customHeight="1" x14ac:dyDescent="0.15">
      <c r="A41" s="176"/>
      <c r="B41" s="200"/>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76"/>
      <c r="U41" s="632" t="str">
        <f t="shared" si="4"/>
        <v/>
      </c>
      <c r="V41" s="632"/>
      <c r="W41" s="633"/>
      <c r="X41" s="633"/>
      <c r="Y41" s="633"/>
      <c r="Z41" s="633"/>
      <c r="AA41" s="633"/>
      <c r="AB41" s="633"/>
      <c r="AC41" s="633"/>
      <c r="AD41" s="633"/>
      <c r="AE41" s="633"/>
      <c r="AF41" s="633"/>
      <c r="AG41" s="633"/>
      <c r="AH41" s="633"/>
      <c r="AI41" s="633"/>
      <c r="AJ41" s="633"/>
      <c r="AK41" s="633"/>
      <c r="AL41" s="176"/>
      <c r="AM41" s="632" t="str">
        <f t="shared" si="0"/>
        <v/>
      </c>
      <c r="AN41" s="632"/>
      <c r="AO41" s="633"/>
      <c r="AP41" s="633"/>
      <c r="AQ41" s="633"/>
      <c r="AR41" s="633"/>
      <c r="AS41" s="633"/>
      <c r="AT41" s="633"/>
      <c r="AU41" s="633"/>
      <c r="AV41" s="633"/>
      <c r="AW41" s="633"/>
      <c r="AX41" s="633"/>
      <c r="AY41" s="633"/>
      <c r="AZ41" s="633"/>
      <c r="BA41" s="633"/>
      <c r="BB41" s="633"/>
      <c r="BC41" s="633"/>
      <c r="BD41" s="176"/>
      <c r="BE41" s="632" t="str">
        <f t="shared" si="1"/>
        <v/>
      </c>
      <c r="BF41" s="632"/>
      <c r="BG41" s="633"/>
      <c r="BH41" s="633"/>
      <c r="BI41" s="633"/>
      <c r="BJ41" s="633"/>
      <c r="BK41" s="633"/>
      <c r="BL41" s="633"/>
      <c r="BM41" s="633"/>
      <c r="BN41" s="633"/>
      <c r="BO41" s="633"/>
      <c r="BP41" s="633"/>
      <c r="BQ41" s="633"/>
      <c r="BR41" s="633"/>
      <c r="BS41" s="633"/>
      <c r="BT41" s="633"/>
      <c r="BU41" s="633"/>
      <c r="BV41" s="176"/>
      <c r="BW41" s="632">
        <f t="shared" si="2"/>
        <v>14</v>
      </c>
      <c r="BX41" s="632"/>
      <c r="BY41" s="633" t="str">
        <f>IF('各会計、関係団体の財政状況及び健全化判断比率'!B75="","",'各会計、関係団体の財政状況及び健全化判断比率'!B75)</f>
        <v>長野県市町村総合事務組合（非常勤職員公務災害補償特別会計）</v>
      </c>
      <c r="BZ41" s="633"/>
      <c r="CA41" s="633"/>
      <c r="CB41" s="633"/>
      <c r="CC41" s="633"/>
      <c r="CD41" s="633"/>
      <c r="CE41" s="633"/>
      <c r="CF41" s="633"/>
      <c r="CG41" s="633"/>
      <c r="CH41" s="633"/>
      <c r="CI41" s="633"/>
      <c r="CJ41" s="633"/>
      <c r="CK41" s="633"/>
      <c r="CL41" s="633"/>
      <c r="CM41" s="633"/>
      <c r="CN41" s="176"/>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G41" s="634" t="str">
        <f>IF('各会計、関係団体の財政状況及び健全化判断比率'!BR14="","",'各会計、関係団体の財政状況及び健全化判断比率'!BR14)</f>
        <v/>
      </c>
      <c r="DH41" s="634"/>
      <c r="DI41" s="203"/>
    </row>
    <row r="42" spans="1:113" ht="32.25" customHeight="1" x14ac:dyDescent="0.15">
      <c r="B42" s="200"/>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76"/>
      <c r="U42" s="632" t="str">
        <f t="shared" si="4"/>
        <v/>
      </c>
      <c r="V42" s="632"/>
      <c r="W42" s="633"/>
      <c r="X42" s="633"/>
      <c r="Y42" s="633"/>
      <c r="Z42" s="633"/>
      <c r="AA42" s="633"/>
      <c r="AB42" s="633"/>
      <c r="AC42" s="633"/>
      <c r="AD42" s="633"/>
      <c r="AE42" s="633"/>
      <c r="AF42" s="633"/>
      <c r="AG42" s="633"/>
      <c r="AH42" s="633"/>
      <c r="AI42" s="633"/>
      <c r="AJ42" s="633"/>
      <c r="AK42" s="633"/>
      <c r="AL42" s="176"/>
      <c r="AM42" s="632" t="str">
        <f t="shared" si="0"/>
        <v/>
      </c>
      <c r="AN42" s="632"/>
      <c r="AO42" s="633"/>
      <c r="AP42" s="633"/>
      <c r="AQ42" s="633"/>
      <c r="AR42" s="633"/>
      <c r="AS42" s="633"/>
      <c r="AT42" s="633"/>
      <c r="AU42" s="633"/>
      <c r="AV42" s="633"/>
      <c r="AW42" s="633"/>
      <c r="AX42" s="633"/>
      <c r="AY42" s="633"/>
      <c r="AZ42" s="633"/>
      <c r="BA42" s="633"/>
      <c r="BB42" s="633"/>
      <c r="BC42" s="633"/>
      <c r="BD42" s="176"/>
      <c r="BE42" s="632" t="str">
        <f t="shared" si="1"/>
        <v/>
      </c>
      <c r="BF42" s="632"/>
      <c r="BG42" s="633"/>
      <c r="BH42" s="633"/>
      <c r="BI42" s="633"/>
      <c r="BJ42" s="633"/>
      <c r="BK42" s="633"/>
      <c r="BL42" s="633"/>
      <c r="BM42" s="633"/>
      <c r="BN42" s="633"/>
      <c r="BO42" s="633"/>
      <c r="BP42" s="633"/>
      <c r="BQ42" s="633"/>
      <c r="BR42" s="633"/>
      <c r="BS42" s="633"/>
      <c r="BT42" s="633"/>
      <c r="BU42" s="633"/>
      <c r="BV42" s="176"/>
      <c r="BW42" s="632">
        <f t="shared" si="2"/>
        <v>15</v>
      </c>
      <c r="BX42" s="632"/>
      <c r="BY42" s="633" t="str">
        <f>IF('各会計、関係団体の財政状況及び健全化判断比率'!B76="","",'各会計、関係団体の財政状況及び健全化判断比率'!B76)</f>
        <v>長野県後期高齢者医療広域連合（一般会計）</v>
      </c>
      <c r="BZ42" s="633"/>
      <c r="CA42" s="633"/>
      <c r="CB42" s="633"/>
      <c r="CC42" s="633"/>
      <c r="CD42" s="633"/>
      <c r="CE42" s="633"/>
      <c r="CF42" s="633"/>
      <c r="CG42" s="633"/>
      <c r="CH42" s="633"/>
      <c r="CI42" s="633"/>
      <c r="CJ42" s="633"/>
      <c r="CK42" s="633"/>
      <c r="CL42" s="633"/>
      <c r="CM42" s="633"/>
      <c r="CN42" s="176"/>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G42" s="634" t="str">
        <f>IF('各会計、関係団体の財政状況及び健全化判断比率'!BR15="","",'各会計、関係団体の財政状況及び健全化判断比率'!BR15)</f>
        <v/>
      </c>
      <c r="DH42" s="634"/>
      <c r="DI42" s="203"/>
    </row>
    <row r="43" spans="1:113" ht="32.25" customHeight="1" x14ac:dyDescent="0.15">
      <c r="B43" s="200"/>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76"/>
      <c r="U43" s="632" t="str">
        <f t="shared" si="4"/>
        <v/>
      </c>
      <c r="V43" s="632"/>
      <c r="W43" s="633"/>
      <c r="X43" s="633"/>
      <c r="Y43" s="633"/>
      <c r="Z43" s="633"/>
      <c r="AA43" s="633"/>
      <c r="AB43" s="633"/>
      <c r="AC43" s="633"/>
      <c r="AD43" s="633"/>
      <c r="AE43" s="633"/>
      <c r="AF43" s="633"/>
      <c r="AG43" s="633"/>
      <c r="AH43" s="633"/>
      <c r="AI43" s="633"/>
      <c r="AJ43" s="633"/>
      <c r="AK43" s="633"/>
      <c r="AL43" s="176"/>
      <c r="AM43" s="632" t="str">
        <f t="shared" si="0"/>
        <v/>
      </c>
      <c r="AN43" s="632"/>
      <c r="AO43" s="633"/>
      <c r="AP43" s="633"/>
      <c r="AQ43" s="633"/>
      <c r="AR43" s="633"/>
      <c r="AS43" s="633"/>
      <c r="AT43" s="633"/>
      <c r="AU43" s="633"/>
      <c r="AV43" s="633"/>
      <c r="AW43" s="633"/>
      <c r="AX43" s="633"/>
      <c r="AY43" s="633"/>
      <c r="AZ43" s="633"/>
      <c r="BA43" s="633"/>
      <c r="BB43" s="633"/>
      <c r="BC43" s="633"/>
      <c r="BD43" s="176"/>
      <c r="BE43" s="632" t="str">
        <f t="shared" si="1"/>
        <v/>
      </c>
      <c r="BF43" s="632"/>
      <c r="BG43" s="633"/>
      <c r="BH43" s="633"/>
      <c r="BI43" s="633"/>
      <c r="BJ43" s="633"/>
      <c r="BK43" s="633"/>
      <c r="BL43" s="633"/>
      <c r="BM43" s="633"/>
      <c r="BN43" s="633"/>
      <c r="BO43" s="633"/>
      <c r="BP43" s="633"/>
      <c r="BQ43" s="633"/>
      <c r="BR43" s="633"/>
      <c r="BS43" s="633"/>
      <c r="BT43" s="633"/>
      <c r="BU43" s="633"/>
      <c r="BV43" s="176"/>
      <c r="BW43" s="632">
        <f t="shared" si="2"/>
        <v>16</v>
      </c>
      <c r="BX43" s="632"/>
      <c r="BY43" s="633" t="str">
        <f>IF('各会計、関係団体の財政状況及び健全化判断比率'!B77="","",'各会計、関係団体の財政状況及び健全化判断比率'!B77)</f>
        <v>長野県後期高齢者医療広域連合（後期高齢者医療事業特別会計）</v>
      </c>
      <c r="BZ43" s="633"/>
      <c r="CA43" s="633"/>
      <c r="CB43" s="633"/>
      <c r="CC43" s="633"/>
      <c r="CD43" s="633"/>
      <c r="CE43" s="633"/>
      <c r="CF43" s="633"/>
      <c r="CG43" s="633"/>
      <c r="CH43" s="633"/>
      <c r="CI43" s="633"/>
      <c r="CJ43" s="633"/>
      <c r="CK43" s="633"/>
      <c r="CL43" s="633"/>
      <c r="CM43" s="633"/>
      <c r="CN43" s="176"/>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G43" s="634" t="str">
        <f>IF('各会計、関係団体の財政状況及び健全化判断比率'!BR16="","",'各会計、関係団体の財政状況及び健全化判断比率'!BR16)</f>
        <v/>
      </c>
      <c r="DH43" s="634"/>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206</v>
      </c>
      <c r="E46" s="635" t="s">
        <v>207</v>
      </c>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35"/>
      <c r="AL46" s="635"/>
      <c r="AM46" s="635"/>
      <c r="AN46" s="635"/>
      <c r="AO46" s="635"/>
      <c r="AP46" s="635"/>
      <c r="AQ46" s="635"/>
      <c r="AR46" s="635"/>
      <c r="AS46" s="635"/>
      <c r="AT46" s="635"/>
      <c r="AU46" s="635"/>
      <c r="AV46" s="635"/>
      <c r="AW46" s="635"/>
      <c r="AX46" s="635"/>
      <c r="AY46" s="635"/>
      <c r="AZ46" s="635"/>
      <c r="BA46" s="635"/>
      <c r="BB46" s="635"/>
      <c r="BC46" s="635"/>
      <c r="BD46" s="635"/>
      <c r="BE46" s="635"/>
      <c r="BF46" s="635"/>
      <c r="BG46" s="635"/>
      <c r="BH46" s="635"/>
      <c r="BI46" s="635"/>
      <c r="BJ46" s="635"/>
      <c r="BK46" s="635"/>
      <c r="BL46" s="635"/>
      <c r="BM46" s="635"/>
      <c r="BN46" s="635"/>
      <c r="BO46" s="635"/>
      <c r="BP46" s="635"/>
      <c r="BQ46" s="635"/>
      <c r="BR46" s="635"/>
      <c r="BS46" s="635"/>
      <c r="BT46" s="635"/>
      <c r="BU46" s="635"/>
      <c r="BV46" s="635"/>
      <c r="BW46" s="635"/>
      <c r="BX46" s="635"/>
      <c r="BY46" s="635"/>
      <c r="BZ46" s="635"/>
      <c r="CA46" s="635"/>
      <c r="CB46" s="635"/>
      <c r="CC46" s="635"/>
      <c r="CD46" s="635"/>
      <c r="CE46" s="635"/>
      <c r="CF46" s="635"/>
      <c r="CG46" s="635"/>
      <c r="CH46" s="635"/>
      <c r="CI46" s="635"/>
      <c r="CJ46" s="635"/>
      <c r="CK46" s="635"/>
      <c r="CL46" s="635"/>
      <c r="CM46" s="635"/>
      <c r="CN46" s="635"/>
      <c r="CO46" s="635"/>
      <c r="CP46" s="635"/>
      <c r="CQ46" s="635"/>
      <c r="CR46" s="635"/>
      <c r="CS46" s="635"/>
      <c r="CT46" s="635"/>
      <c r="CU46" s="635"/>
      <c r="CV46" s="635"/>
      <c r="CW46" s="635"/>
      <c r="CX46" s="635"/>
      <c r="CY46" s="635"/>
      <c r="CZ46" s="635"/>
      <c r="DA46" s="635"/>
      <c r="DB46" s="635"/>
      <c r="DC46" s="635"/>
      <c r="DD46" s="635"/>
      <c r="DE46" s="635"/>
      <c r="DF46" s="635"/>
      <c r="DG46" s="635"/>
      <c r="DH46" s="635"/>
      <c r="DI46" s="635"/>
    </row>
    <row r="47" spans="1:113" x14ac:dyDescent="0.15">
      <c r="E47" s="635" t="s">
        <v>208</v>
      </c>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5"/>
      <c r="CK47" s="635"/>
      <c r="CL47" s="635"/>
      <c r="CM47" s="635"/>
      <c r="CN47" s="635"/>
      <c r="CO47" s="635"/>
      <c r="CP47" s="635"/>
      <c r="CQ47" s="635"/>
      <c r="CR47" s="635"/>
      <c r="CS47" s="635"/>
      <c r="CT47" s="635"/>
      <c r="CU47" s="635"/>
      <c r="CV47" s="635"/>
      <c r="CW47" s="635"/>
      <c r="CX47" s="635"/>
      <c r="CY47" s="635"/>
      <c r="CZ47" s="635"/>
      <c r="DA47" s="635"/>
      <c r="DB47" s="635"/>
      <c r="DC47" s="635"/>
      <c r="DD47" s="635"/>
      <c r="DE47" s="635"/>
      <c r="DF47" s="635"/>
      <c r="DG47" s="635"/>
      <c r="DH47" s="635"/>
      <c r="DI47" s="635"/>
    </row>
    <row r="48" spans="1:113" x14ac:dyDescent="0.15">
      <c r="E48" s="635" t="s">
        <v>209</v>
      </c>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635"/>
      <c r="AW48" s="635"/>
      <c r="AX48" s="635"/>
      <c r="AY48" s="635"/>
      <c r="AZ48" s="635"/>
      <c r="BA48" s="635"/>
      <c r="BB48" s="635"/>
      <c r="BC48" s="635"/>
      <c r="BD48" s="635"/>
      <c r="BE48" s="635"/>
      <c r="BF48" s="635"/>
      <c r="BG48" s="635"/>
      <c r="BH48" s="635"/>
      <c r="BI48" s="635"/>
      <c r="BJ48" s="635"/>
      <c r="BK48" s="635"/>
      <c r="BL48" s="635"/>
      <c r="BM48" s="635"/>
      <c r="BN48" s="635"/>
      <c r="BO48" s="635"/>
      <c r="BP48" s="635"/>
      <c r="BQ48" s="635"/>
      <c r="BR48" s="635"/>
      <c r="BS48" s="635"/>
      <c r="BT48" s="635"/>
      <c r="BU48" s="635"/>
      <c r="BV48" s="635"/>
      <c r="BW48" s="635"/>
      <c r="BX48" s="635"/>
      <c r="BY48" s="635"/>
      <c r="BZ48" s="635"/>
      <c r="CA48" s="635"/>
      <c r="CB48" s="635"/>
      <c r="CC48" s="635"/>
      <c r="CD48" s="635"/>
      <c r="CE48" s="635"/>
      <c r="CF48" s="635"/>
      <c r="CG48" s="635"/>
      <c r="CH48" s="635"/>
      <c r="CI48" s="635"/>
      <c r="CJ48" s="635"/>
      <c r="CK48" s="635"/>
      <c r="CL48" s="635"/>
      <c r="CM48" s="635"/>
      <c r="CN48" s="635"/>
      <c r="CO48" s="635"/>
      <c r="CP48" s="635"/>
      <c r="CQ48" s="635"/>
      <c r="CR48" s="635"/>
      <c r="CS48" s="635"/>
      <c r="CT48" s="635"/>
      <c r="CU48" s="635"/>
      <c r="CV48" s="635"/>
      <c r="CW48" s="635"/>
      <c r="CX48" s="635"/>
      <c r="CY48" s="635"/>
      <c r="CZ48" s="635"/>
      <c r="DA48" s="635"/>
      <c r="DB48" s="635"/>
      <c r="DC48" s="635"/>
      <c r="DD48" s="635"/>
      <c r="DE48" s="635"/>
      <c r="DF48" s="635"/>
      <c r="DG48" s="635"/>
      <c r="DH48" s="635"/>
      <c r="DI48" s="635"/>
    </row>
    <row r="49" spans="5:113" x14ac:dyDescent="0.15">
      <c r="E49" s="636" t="s">
        <v>210</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c r="CA49" s="636"/>
      <c r="CB49" s="636"/>
      <c r="CC49" s="636"/>
      <c r="CD49" s="636"/>
      <c r="CE49" s="636"/>
      <c r="CF49" s="636"/>
      <c r="CG49" s="636"/>
      <c r="CH49" s="636"/>
      <c r="CI49" s="636"/>
      <c r="CJ49" s="636"/>
      <c r="CK49" s="636"/>
      <c r="CL49" s="636"/>
      <c r="CM49" s="636"/>
      <c r="CN49" s="636"/>
      <c r="CO49" s="636"/>
      <c r="CP49" s="636"/>
      <c r="CQ49" s="636"/>
      <c r="CR49" s="636"/>
      <c r="CS49" s="636"/>
      <c r="CT49" s="636"/>
      <c r="CU49" s="636"/>
      <c r="CV49" s="636"/>
      <c r="CW49" s="636"/>
      <c r="CX49" s="636"/>
      <c r="CY49" s="636"/>
      <c r="CZ49" s="636"/>
      <c r="DA49" s="636"/>
      <c r="DB49" s="636"/>
      <c r="DC49" s="636"/>
      <c r="DD49" s="636"/>
      <c r="DE49" s="636"/>
      <c r="DF49" s="636"/>
      <c r="DG49" s="636"/>
      <c r="DH49" s="636"/>
      <c r="DI49" s="636"/>
    </row>
    <row r="50" spans="5:113" x14ac:dyDescent="0.15">
      <c r="E50" s="635" t="s">
        <v>211</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c r="AX50" s="635"/>
      <c r="AY50" s="635"/>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5"/>
      <c r="BW50" s="635"/>
      <c r="BX50" s="635"/>
      <c r="BY50" s="635"/>
      <c r="BZ50" s="635"/>
      <c r="CA50" s="635"/>
      <c r="CB50" s="635"/>
      <c r="CC50" s="635"/>
      <c r="CD50" s="635"/>
      <c r="CE50" s="635"/>
      <c r="CF50" s="635"/>
      <c r="CG50" s="635"/>
      <c r="CH50" s="635"/>
      <c r="CI50" s="635"/>
      <c r="CJ50" s="635"/>
      <c r="CK50" s="635"/>
      <c r="CL50" s="635"/>
      <c r="CM50" s="635"/>
      <c r="CN50" s="635"/>
      <c r="CO50" s="635"/>
      <c r="CP50" s="635"/>
      <c r="CQ50" s="635"/>
      <c r="CR50" s="635"/>
      <c r="CS50" s="635"/>
      <c r="CT50" s="635"/>
      <c r="CU50" s="635"/>
      <c r="CV50" s="635"/>
      <c r="CW50" s="635"/>
      <c r="CX50" s="635"/>
      <c r="CY50" s="635"/>
      <c r="CZ50" s="635"/>
      <c r="DA50" s="635"/>
      <c r="DB50" s="635"/>
      <c r="DC50" s="635"/>
      <c r="DD50" s="635"/>
      <c r="DE50" s="635"/>
      <c r="DF50" s="635"/>
      <c r="DG50" s="635"/>
      <c r="DH50" s="635"/>
      <c r="DI50" s="635"/>
    </row>
    <row r="51" spans="5:113" x14ac:dyDescent="0.15">
      <c r="E51" s="635" t="s">
        <v>212</v>
      </c>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c r="AX51" s="635"/>
      <c r="AY51" s="635"/>
      <c r="AZ51" s="635"/>
      <c r="BA51" s="635"/>
      <c r="BB51" s="635"/>
      <c r="BC51" s="635"/>
      <c r="BD51" s="635"/>
      <c r="BE51" s="635"/>
      <c r="BF51" s="635"/>
      <c r="BG51" s="635"/>
      <c r="BH51" s="635"/>
      <c r="BI51" s="635"/>
      <c r="BJ51" s="635"/>
      <c r="BK51" s="635"/>
      <c r="BL51" s="635"/>
      <c r="BM51" s="635"/>
      <c r="BN51" s="635"/>
      <c r="BO51" s="635"/>
      <c r="BP51" s="635"/>
      <c r="BQ51" s="635"/>
      <c r="BR51" s="635"/>
      <c r="BS51" s="635"/>
      <c r="BT51" s="635"/>
      <c r="BU51" s="635"/>
      <c r="BV51" s="635"/>
      <c r="BW51" s="635"/>
      <c r="BX51" s="635"/>
      <c r="BY51" s="635"/>
      <c r="BZ51" s="635"/>
      <c r="CA51" s="635"/>
      <c r="CB51" s="635"/>
      <c r="CC51" s="635"/>
      <c r="CD51" s="635"/>
      <c r="CE51" s="635"/>
      <c r="CF51" s="635"/>
      <c r="CG51" s="635"/>
      <c r="CH51" s="635"/>
      <c r="CI51" s="635"/>
      <c r="CJ51" s="635"/>
      <c r="CK51" s="635"/>
      <c r="CL51" s="635"/>
      <c r="CM51" s="635"/>
      <c r="CN51" s="635"/>
      <c r="CO51" s="635"/>
      <c r="CP51" s="635"/>
      <c r="CQ51" s="635"/>
      <c r="CR51" s="635"/>
      <c r="CS51" s="635"/>
      <c r="CT51" s="635"/>
      <c r="CU51" s="635"/>
      <c r="CV51" s="635"/>
      <c r="CW51" s="635"/>
      <c r="CX51" s="635"/>
      <c r="CY51" s="635"/>
      <c r="CZ51" s="635"/>
      <c r="DA51" s="635"/>
      <c r="DB51" s="635"/>
      <c r="DC51" s="635"/>
      <c r="DD51" s="635"/>
      <c r="DE51" s="635"/>
      <c r="DF51" s="635"/>
      <c r="DG51" s="635"/>
      <c r="DH51" s="635"/>
      <c r="DI51" s="635"/>
    </row>
    <row r="52" spans="5:113" x14ac:dyDescent="0.15">
      <c r="E52" s="635" t="s">
        <v>213</v>
      </c>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c r="AX52" s="635"/>
      <c r="AY52" s="635"/>
      <c r="AZ52" s="635"/>
      <c r="BA52" s="635"/>
      <c r="BB52" s="635"/>
      <c r="BC52" s="635"/>
      <c r="BD52" s="635"/>
      <c r="BE52" s="635"/>
      <c r="BF52" s="635"/>
      <c r="BG52" s="635"/>
      <c r="BH52" s="635"/>
      <c r="BI52" s="635"/>
      <c r="BJ52" s="635"/>
      <c r="BK52" s="635"/>
      <c r="BL52" s="635"/>
      <c r="BM52" s="635"/>
      <c r="BN52" s="635"/>
      <c r="BO52" s="635"/>
      <c r="BP52" s="635"/>
      <c r="BQ52" s="635"/>
      <c r="BR52" s="635"/>
      <c r="BS52" s="635"/>
      <c r="BT52" s="635"/>
      <c r="BU52" s="635"/>
      <c r="BV52" s="635"/>
      <c r="BW52" s="635"/>
      <c r="BX52" s="635"/>
      <c r="BY52" s="635"/>
      <c r="BZ52" s="635"/>
      <c r="CA52" s="635"/>
      <c r="CB52" s="635"/>
      <c r="CC52" s="635"/>
      <c r="CD52" s="635"/>
      <c r="CE52" s="635"/>
      <c r="CF52" s="635"/>
      <c r="CG52" s="635"/>
      <c r="CH52" s="635"/>
      <c r="CI52" s="635"/>
      <c r="CJ52" s="635"/>
      <c r="CK52" s="635"/>
      <c r="CL52" s="635"/>
      <c r="CM52" s="635"/>
      <c r="CN52" s="635"/>
      <c r="CO52" s="635"/>
      <c r="CP52" s="635"/>
      <c r="CQ52" s="635"/>
      <c r="CR52" s="635"/>
      <c r="CS52" s="635"/>
      <c r="CT52" s="635"/>
      <c r="CU52" s="635"/>
      <c r="CV52" s="635"/>
      <c r="CW52" s="635"/>
      <c r="CX52" s="635"/>
      <c r="CY52" s="635"/>
      <c r="CZ52" s="635"/>
      <c r="DA52" s="635"/>
      <c r="DB52" s="635"/>
      <c r="DC52" s="635"/>
      <c r="DD52" s="635"/>
      <c r="DE52" s="635"/>
      <c r="DF52" s="635"/>
      <c r="DG52" s="635"/>
      <c r="DH52" s="635"/>
      <c r="DI52" s="635"/>
    </row>
    <row r="53" spans="5:113" x14ac:dyDescent="0.15">
      <c r="E53" s="175" t="s">
        <v>607</v>
      </c>
    </row>
    <row r="54" spans="5:113" x14ac:dyDescent="0.15"/>
    <row r="55" spans="5:113" x14ac:dyDescent="0.15"/>
    <row r="56" spans="5:113" x14ac:dyDescent="0.15"/>
  </sheetData>
  <sheetProtection algorithmName="SHA-512" hashValue="UPQUbI4w8+WqCQJgZGx209njgG0vPLLPSNr9thmlxgL9TZe+BR5/LC7TUZeWLOQfAaR/YynznD2P8Nie7Ra63A==" saltValue="Ztmc5YdfnAIY2/jVCWQti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5" t="s">
        <v>570</v>
      </c>
      <c r="D34" s="1185"/>
      <c r="E34" s="1186"/>
      <c r="F34" s="32">
        <v>8.26</v>
      </c>
      <c r="G34" s="33">
        <v>4.25</v>
      </c>
      <c r="H34" s="33">
        <v>5.45</v>
      </c>
      <c r="I34" s="33">
        <v>7.85</v>
      </c>
      <c r="J34" s="34">
        <v>5.87</v>
      </c>
      <c r="K34" s="22"/>
      <c r="L34" s="22"/>
      <c r="M34" s="22"/>
      <c r="N34" s="22"/>
      <c r="O34" s="22"/>
      <c r="P34" s="22"/>
    </row>
    <row r="35" spans="1:16" ht="39" customHeight="1" x14ac:dyDescent="0.15">
      <c r="A35" s="22"/>
      <c r="B35" s="35"/>
      <c r="C35" s="1179" t="s">
        <v>571</v>
      </c>
      <c r="D35" s="1180"/>
      <c r="E35" s="1181"/>
      <c r="F35" s="36">
        <v>0</v>
      </c>
      <c r="G35" s="37">
        <v>0</v>
      </c>
      <c r="H35" s="37">
        <v>0.09</v>
      </c>
      <c r="I35" s="37">
        <v>0.23</v>
      </c>
      <c r="J35" s="38">
        <v>0.61</v>
      </c>
      <c r="K35" s="22"/>
      <c r="L35" s="22"/>
      <c r="M35" s="22"/>
      <c r="N35" s="22"/>
      <c r="O35" s="22"/>
      <c r="P35" s="22"/>
    </row>
    <row r="36" spans="1:16" ht="39" customHeight="1" x14ac:dyDescent="0.15">
      <c r="A36" s="22"/>
      <c r="B36" s="35"/>
      <c r="C36" s="1179" t="s">
        <v>572</v>
      </c>
      <c r="D36" s="1180"/>
      <c r="E36" s="1181"/>
      <c r="F36" s="36">
        <v>0.04</v>
      </c>
      <c r="G36" s="37">
        <v>0.01</v>
      </c>
      <c r="H36" s="37">
        <v>0.04</v>
      </c>
      <c r="I36" s="37">
        <v>0</v>
      </c>
      <c r="J36" s="38">
        <v>0.05</v>
      </c>
      <c r="K36" s="22"/>
      <c r="L36" s="22"/>
      <c r="M36" s="22"/>
      <c r="N36" s="22"/>
      <c r="O36" s="22"/>
      <c r="P36" s="22"/>
    </row>
    <row r="37" spans="1:16" ht="39" customHeight="1" x14ac:dyDescent="0.15">
      <c r="A37" s="22"/>
      <c r="B37" s="35"/>
      <c r="C37" s="1179" t="s">
        <v>573</v>
      </c>
      <c r="D37" s="1180"/>
      <c r="E37" s="1181"/>
      <c r="F37" s="36">
        <v>0.16</v>
      </c>
      <c r="G37" s="37">
        <v>0.05</v>
      </c>
      <c r="H37" s="37">
        <v>7.0000000000000007E-2</v>
      </c>
      <c r="I37" s="37">
        <v>0.05</v>
      </c>
      <c r="J37" s="38">
        <v>0.03</v>
      </c>
      <c r="K37" s="22"/>
      <c r="L37" s="22"/>
      <c r="M37" s="22"/>
      <c r="N37" s="22"/>
      <c r="O37" s="22"/>
      <c r="P37" s="22"/>
    </row>
    <row r="38" spans="1:16" ht="39" customHeight="1" x14ac:dyDescent="0.15">
      <c r="A38" s="22"/>
      <c r="B38" s="35"/>
      <c r="C38" s="1179" t="s">
        <v>574</v>
      </c>
      <c r="D38" s="1180"/>
      <c r="E38" s="1181"/>
      <c r="F38" s="36">
        <v>0</v>
      </c>
      <c r="G38" s="37">
        <v>0</v>
      </c>
      <c r="H38" s="37">
        <v>0</v>
      </c>
      <c r="I38" s="37">
        <v>0</v>
      </c>
      <c r="J38" s="38">
        <v>0</v>
      </c>
      <c r="K38" s="22"/>
      <c r="L38" s="22"/>
      <c r="M38" s="22"/>
      <c r="N38" s="22"/>
      <c r="O38" s="22"/>
      <c r="P38" s="22"/>
    </row>
    <row r="39" spans="1:16" ht="39" customHeight="1" x14ac:dyDescent="0.15">
      <c r="A39" s="22"/>
      <c r="B39" s="35"/>
      <c r="C39" s="1179" t="s">
        <v>575</v>
      </c>
      <c r="D39" s="1180"/>
      <c r="E39" s="1181"/>
      <c r="F39" s="36">
        <v>0</v>
      </c>
      <c r="G39" s="37">
        <v>0.01</v>
      </c>
      <c r="H39" s="37">
        <v>0.17</v>
      </c>
      <c r="I39" s="37">
        <v>0.02</v>
      </c>
      <c r="J39" s="38">
        <v>0</v>
      </c>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576</v>
      </c>
      <c r="D42" s="1180"/>
      <c r="E42" s="1181"/>
      <c r="F42" s="36" t="s">
        <v>521</v>
      </c>
      <c r="G42" s="37" t="s">
        <v>521</v>
      </c>
      <c r="H42" s="37" t="s">
        <v>521</v>
      </c>
      <c r="I42" s="37" t="s">
        <v>521</v>
      </c>
      <c r="J42" s="38" t="s">
        <v>521</v>
      </c>
      <c r="K42" s="22"/>
      <c r="L42" s="22"/>
      <c r="M42" s="22"/>
      <c r="N42" s="22"/>
      <c r="O42" s="22"/>
      <c r="P42" s="22"/>
    </row>
    <row r="43" spans="1:16" ht="39" customHeight="1" thickBot="1" x14ac:dyDescent="0.2">
      <c r="A43" s="22"/>
      <c r="B43" s="40"/>
      <c r="C43" s="1182" t="s">
        <v>577</v>
      </c>
      <c r="D43" s="1183"/>
      <c r="E43" s="1184"/>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Jyt05ffT8WjZdIV49nurjOP0oceLG+7eeTFHuEP2rLmAfFKrx3c6I9qhrn6VZPd7w7Mj+ANo+bWVjh36bJovA==" saltValue="H0pzxZh1n29/bFT6RKX4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7" t="s">
        <v>11</v>
      </c>
      <c r="C45" s="1188"/>
      <c r="D45" s="58"/>
      <c r="E45" s="1193" t="s">
        <v>12</v>
      </c>
      <c r="F45" s="1193"/>
      <c r="G45" s="1193"/>
      <c r="H45" s="1193"/>
      <c r="I45" s="1193"/>
      <c r="J45" s="1194"/>
      <c r="K45" s="59">
        <v>180</v>
      </c>
      <c r="L45" s="60">
        <v>172</v>
      </c>
      <c r="M45" s="60">
        <v>154</v>
      </c>
      <c r="N45" s="60">
        <v>222</v>
      </c>
      <c r="O45" s="61">
        <v>195</v>
      </c>
      <c r="P45" s="48"/>
      <c r="Q45" s="48"/>
      <c r="R45" s="48"/>
      <c r="S45" s="48"/>
      <c r="T45" s="48"/>
      <c r="U45" s="48"/>
    </row>
    <row r="46" spans="1:21" ht="30.75" customHeight="1" x14ac:dyDescent="0.15">
      <c r="A46" s="48"/>
      <c r="B46" s="1189"/>
      <c r="C46" s="1190"/>
      <c r="D46" s="62"/>
      <c r="E46" s="1195" t="s">
        <v>13</v>
      </c>
      <c r="F46" s="1195"/>
      <c r="G46" s="1195"/>
      <c r="H46" s="1195"/>
      <c r="I46" s="1195"/>
      <c r="J46" s="1196"/>
      <c r="K46" s="63" t="s">
        <v>521</v>
      </c>
      <c r="L46" s="64" t="s">
        <v>521</v>
      </c>
      <c r="M46" s="64" t="s">
        <v>521</v>
      </c>
      <c r="N46" s="64" t="s">
        <v>521</v>
      </c>
      <c r="O46" s="65" t="s">
        <v>521</v>
      </c>
      <c r="P46" s="48"/>
      <c r="Q46" s="48"/>
      <c r="R46" s="48"/>
      <c r="S46" s="48"/>
      <c r="T46" s="48"/>
      <c r="U46" s="48"/>
    </row>
    <row r="47" spans="1:21" ht="30.75" customHeight="1" x14ac:dyDescent="0.15">
      <c r="A47" s="48"/>
      <c r="B47" s="1189"/>
      <c r="C47" s="1190"/>
      <c r="D47" s="62"/>
      <c r="E47" s="1195" t="s">
        <v>14</v>
      </c>
      <c r="F47" s="1195"/>
      <c r="G47" s="1195"/>
      <c r="H47" s="1195"/>
      <c r="I47" s="1195"/>
      <c r="J47" s="1196"/>
      <c r="K47" s="63" t="s">
        <v>521</v>
      </c>
      <c r="L47" s="64" t="s">
        <v>521</v>
      </c>
      <c r="M47" s="64" t="s">
        <v>521</v>
      </c>
      <c r="N47" s="64" t="s">
        <v>521</v>
      </c>
      <c r="O47" s="65" t="s">
        <v>521</v>
      </c>
      <c r="P47" s="48"/>
      <c r="Q47" s="48"/>
      <c r="R47" s="48"/>
      <c r="S47" s="48"/>
      <c r="T47" s="48"/>
      <c r="U47" s="48"/>
    </row>
    <row r="48" spans="1:21" ht="30.75" customHeight="1" x14ac:dyDescent="0.15">
      <c r="A48" s="48"/>
      <c r="B48" s="1189"/>
      <c r="C48" s="1190"/>
      <c r="D48" s="62"/>
      <c r="E48" s="1195" t="s">
        <v>15</v>
      </c>
      <c r="F48" s="1195"/>
      <c r="G48" s="1195"/>
      <c r="H48" s="1195"/>
      <c r="I48" s="1195"/>
      <c r="J48" s="1196"/>
      <c r="K48" s="63">
        <v>31</v>
      </c>
      <c r="L48" s="64">
        <v>30</v>
      </c>
      <c r="M48" s="64">
        <v>28</v>
      </c>
      <c r="N48" s="64">
        <v>32</v>
      </c>
      <c r="O48" s="65">
        <v>32</v>
      </c>
      <c r="P48" s="48"/>
      <c r="Q48" s="48"/>
      <c r="R48" s="48"/>
      <c r="S48" s="48"/>
      <c r="T48" s="48"/>
      <c r="U48" s="48"/>
    </row>
    <row r="49" spans="1:21" ht="30.75" customHeight="1" x14ac:dyDescent="0.15">
      <c r="A49" s="48"/>
      <c r="B49" s="1189"/>
      <c r="C49" s="1190"/>
      <c r="D49" s="62"/>
      <c r="E49" s="1195" t="s">
        <v>16</v>
      </c>
      <c r="F49" s="1195"/>
      <c r="G49" s="1195"/>
      <c r="H49" s="1195"/>
      <c r="I49" s="1195"/>
      <c r="J49" s="1196"/>
      <c r="K49" s="63">
        <v>2</v>
      </c>
      <c r="L49" s="64">
        <v>1</v>
      </c>
      <c r="M49" s="64">
        <v>1</v>
      </c>
      <c r="N49" s="64">
        <v>3</v>
      </c>
      <c r="O49" s="65">
        <v>4</v>
      </c>
      <c r="P49" s="48"/>
      <c r="Q49" s="48"/>
      <c r="R49" s="48"/>
      <c r="S49" s="48"/>
      <c r="T49" s="48"/>
      <c r="U49" s="48"/>
    </row>
    <row r="50" spans="1:21" ht="30.75" customHeight="1" x14ac:dyDescent="0.15">
      <c r="A50" s="48"/>
      <c r="B50" s="1189"/>
      <c r="C50" s="1190"/>
      <c r="D50" s="62"/>
      <c r="E50" s="1195" t="s">
        <v>17</v>
      </c>
      <c r="F50" s="1195"/>
      <c r="G50" s="1195"/>
      <c r="H50" s="1195"/>
      <c r="I50" s="1195"/>
      <c r="J50" s="1196"/>
      <c r="K50" s="63" t="s">
        <v>521</v>
      </c>
      <c r="L50" s="64" t="s">
        <v>521</v>
      </c>
      <c r="M50" s="64" t="s">
        <v>521</v>
      </c>
      <c r="N50" s="64" t="s">
        <v>521</v>
      </c>
      <c r="O50" s="65" t="s">
        <v>521</v>
      </c>
      <c r="P50" s="48"/>
      <c r="Q50" s="48"/>
      <c r="R50" s="48"/>
      <c r="S50" s="48"/>
      <c r="T50" s="48"/>
      <c r="U50" s="48"/>
    </row>
    <row r="51" spans="1:21" ht="30.75" customHeight="1" x14ac:dyDescent="0.15">
      <c r="A51" s="48"/>
      <c r="B51" s="1191"/>
      <c r="C51" s="1192"/>
      <c r="D51" s="66"/>
      <c r="E51" s="1195" t="s">
        <v>18</v>
      </c>
      <c r="F51" s="1195"/>
      <c r="G51" s="1195"/>
      <c r="H51" s="1195"/>
      <c r="I51" s="1195"/>
      <c r="J51" s="1196"/>
      <c r="K51" s="63" t="s">
        <v>521</v>
      </c>
      <c r="L51" s="64" t="s">
        <v>521</v>
      </c>
      <c r="M51" s="64" t="s">
        <v>521</v>
      </c>
      <c r="N51" s="64" t="s">
        <v>521</v>
      </c>
      <c r="O51" s="65" t="s">
        <v>521</v>
      </c>
      <c r="P51" s="48"/>
      <c r="Q51" s="48"/>
      <c r="R51" s="48"/>
      <c r="S51" s="48"/>
      <c r="T51" s="48"/>
      <c r="U51" s="48"/>
    </row>
    <row r="52" spans="1:21" ht="30.75" customHeight="1" x14ac:dyDescent="0.15">
      <c r="A52" s="48"/>
      <c r="B52" s="1197" t="s">
        <v>19</v>
      </c>
      <c r="C52" s="1198"/>
      <c r="D52" s="66"/>
      <c r="E52" s="1195" t="s">
        <v>20</v>
      </c>
      <c r="F52" s="1195"/>
      <c r="G52" s="1195"/>
      <c r="H52" s="1195"/>
      <c r="I52" s="1195"/>
      <c r="J52" s="1196"/>
      <c r="K52" s="63">
        <v>196</v>
      </c>
      <c r="L52" s="64">
        <v>196</v>
      </c>
      <c r="M52" s="64">
        <v>190</v>
      </c>
      <c r="N52" s="64">
        <v>233</v>
      </c>
      <c r="O52" s="65">
        <v>219</v>
      </c>
      <c r="P52" s="48"/>
      <c r="Q52" s="48"/>
      <c r="R52" s="48"/>
      <c r="S52" s="48"/>
      <c r="T52" s="48"/>
      <c r="U52" s="48"/>
    </row>
    <row r="53" spans="1:21" ht="30.75" customHeight="1" thickBot="1" x14ac:dyDescent="0.2">
      <c r="A53" s="48"/>
      <c r="B53" s="1199" t="s">
        <v>21</v>
      </c>
      <c r="C53" s="1200"/>
      <c r="D53" s="67"/>
      <c r="E53" s="1201" t="s">
        <v>22</v>
      </c>
      <c r="F53" s="1201"/>
      <c r="G53" s="1201"/>
      <c r="H53" s="1201"/>
      <c r="I53" s="1201"/>
      <c r="J53" s="1202"/>
      <c r="K53" s="68">
        <v>17</v>
      </c>
      <c r="L53" s="69">
        <v>7</v>
      </c>
      <c r="M53" s="69">
        <v>-7</v>
      </c>
      <c r="N53" s="69">
        <v>24</v>
      </c>
      <c r="O53" s="70">
        <v>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03" t="s">
        <v>25</v>
      </c>
      <c r="C57" s="1204"/>
      <c r="D57" s="1207" t="s">
        <v>26</v>
      </c>
      <c r="E57" s="1208"/>
      <c r="F57" s="1208"/>
      <c r="G57" s="1208"/>
      <c r="H57" s="1208"/>
      <c r="I57" s="1208"/>
      <c r="J57" s="1209"/>
      <c r="K57" s="83"/>
      <c r="L57" s="84"/>
      <c r="M57" s="84"/>
      <c r="N57" s="84"/>
      <c r="O57" s="85"/>
    </row>
    <row r="58" spans="1:21" ht="31.5" customHeight="1" thickBot="1" x14ac:dyDescent="0.2">
      <c r="B58" s="1205"/>
      <c r="C58" s="1206"/>
      <c r="D58" s="1210" t="s">
        <v>27</v>
      </c>
      <c r="E58" s="1211"/>
      <c r="F58" s="1211"/>
      <c r="G58" s="1211"/>
      <c r="H58" s="1211"/>
      <c r="I58" s="1211"/>
      <c r="J58" s="121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19O26WabOALJua0xM7ukHR3qmLRxyBfjz4xaA9SaQjeqrGiSeFmx/YppK78/1pHR586LUfmGRBfPYZC3rqIUQ==" saltValue="B+eXNfzBirehP6270yOp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13" t="s">
        <v>30</v>
      </c>
      <c r="C41" s="1214"/>
      <c r="D41" s="102"/>
      <c r="E41" s="1219" t="s">
        <v>31</v>
      </c>
      <c r="F41" s="1219"/>
      <c r="G41" s="1219"/>
      <c r="H41" s="1220"/>
      <c r="I41" s="344">
        <v>1641</v>
      </c>
      <c r="J41" s="345">
        <v>1567</v>
      </c>
      <c r="K41" s="345">
        <v>1534</v>
      </c>
      <c r="L41" s="345">
        <v>1712</v>
      </c>
      <c r="M41" s="346">
        <v>1781</v>
      </c>
    </row>
    <row r="42" spans="2:13" ht="27.75" customHeight="1" x14ac:dyDescent="0.15">
      <c r="B42" s="1215"/>
      <c r="C42" s="1216"/>
      <c r="D42" s="103"/>
      <c r="E42" s="1221" t="s">
        <v>32</v>
      </c>
      <c r="F42" s="1221"/>
      <c r="G42" s="1221"/>
      <c r="H42" s="1222"/>
      <c r="I42" s="347" t="s">
        <v>521</v>
      </c>
      <c r="J42" s="348" t="s">
        <v>521</v>
      </c>
      <c r="K42" s="348" t="s">
        <v>521</v>
      </c>
      <c r="L42" s="348" t="s">
        <v>521</v>
      </c>
      <c r="M42" s="349" t="s">
        <v>521</v>
      </c>
    </row>
    <row r="43" spans="2:13" ht="27.75" customHeight="1" x14ac:dyDescent="0.15">
      <c r="B43" s="1215"/>
      <c r="C43" s="1216"/>
      <c r="D43" s="103"/>
      <c r="E43" s="1221" t="s">
        <v>33</v>
      </c>
      <c r="F43" s="1221"/>
      <c r="G43" s="1221"/>
      <c r="H43" s="1222"/>
      <c r="I43" s="347">
        <v>246</v>
      </c>
      <c r="J43" s="348">
        <v>221</v>
      </c>
      <c r="K43" s="348">
        <v>228</v>
      </c>
      <c r="L43" s="348">
        <v>225</v>
      </c>
      <c r="M43" s="349">
        <v>243</v>
      </c>
    </row>
    <row r="44" spans="2:13" ht="27.75" customHeight="1" x14ac:dyDescent="0.15">
      <c r="B44" s="1215"/>
      <c r="C44" s="1216"/>
      <c r="D44" s="103"/>
      <c r="E44" s="1221" t="s">
        <v>34</v>
      </c>
      <c r="F44" s="1221"/>
      <c r="G44" s="1221"/>
      <c r="H44" s="1222"/>
      <c r="I44" s="347">
        <v>56</v>
      </c>
      <c r="J44" s="348">
        <v>43</v>
      </c>
      <c r="K44" s="348">
        <v>41</v>
      </c>
      <c r="L44" s="348">
        <v>37</v>
      </c>
      <c r="M44" s="349">
        <v>59</v>
      </c>
    </row>
    <row r="45" spans="2:13" ht="27.75" customHeight="1" x14ac:dyDescent="0.15">
      <c r="B45" s="1215"/>
      <c r="C45" s="1216"/>
      <c r="D45" s="103"/>
      <c r="E45" s="1221" t="s">
        <v>35</v>
      </c>
      <c r="F45" s="1221"/>
      <c r="G45" s="1221"/>
      <c r="H45" s="1222"/>
      <c r="I45" s="347">
        <v>427</v>
      </c>
      <c r="J45" s="348">
        <v>414</v>
      </c>
      <c r="K45" s="348">
        <v>414</v>
      </c>
      <c r="L45" s="348">
        <v>411</v>
      </c>
      <c r="M45" s="349">
        <v>394</v>
      </c>
    </row>
    <row r="46" spans="2:13" ht="27.75" customHeight="1" x14ac:dyDescent="0.15">
      <c r="B46" s="1215"/>
      <c r="C46" s="1216"/>
      <c r="D46" s="104"/>
      <c r="E46" s="1221" t="s">
        <v>36</v>
      </c>
      <c r="F46" s="1221"/>
      <c r="G46" s="1221"/>
      <c r="H46" s="1222"/>
      <c r="I46" s="347" t="s">
        <v>521</v>
      </c>
      <c r="J46" s="348" t="s">
        <v>521</v>
      </c>
      <c r="K46" s="348" t="s">
        <v>521</v>
      </c>
      <c r="L46" s="348" t="s">
        <v>521</v>
      </c>
      <c r="M46" s="349" t="s">
        <v>521</v>
      </c>
    </row>
    <row r="47" spans="2:13" ht="27.75" customHeight="1" x14ac:dyDescent="0.15">
      <c r="B47" s="1215"/>
      <c r="C47" s="1216"/>
      <c r="D47" s="105"/>
      <c r="E47" s="1223" t="s">
        <v>37</v>
      </c>
      <c r="F47" s="1224"/>
      <c r="G47" s="1224"/>
      <c r="H47" s="1225"/>
      <c r="I47" s="347" t="s">
        <v>521</v>
      </c>
      <c r="J47" s="348" t="s">
        <v>521</v>
      </c>
      <c r="K47" s="348" t="s">
        <v>521</v>
      </c>
      <c r="L47" s="348" t="s">
        <v>521</v>
      </c>
      <c r="M47" s="349" t="s">
        <v>521</v>
      </c>
    </row>
    <row r="48" spans="2:13" ht="27.75" customHeight="1" x14ac:dyDescent="0.15">
      <c r="B48" s="1215"/>
      <c r="C48" s="1216"/>
      <c r="D48" s="103"/>
      <c r="E48" s="1221" t="s">
        <v>38</v>
      </c>
      <c r="F48" s="1221"/>
      <c r="G48" s="1221"/>
      <c r="H48" s="1222"/>
      <c r="I48" s="347" t="s">
        <v>521</v>
      </c>
      <c r="J48" s="348" t="s">
        <v>521</v>
      </c>
      <c r="K48" s="348" t="s">
        <v>521</v>
      </c>
      <c r="L48" s="348" t="s">
        <v>521</v>
      </c>
      <c r="M48" s="349" t="s">
        <v>521</v>
      </c>
    </row>
    <row r="49" spans="2:13" ht="27.75" customHeight="1" x14ac:dyDescent="0.15">
      <c r="B49" s="1217"/>
      <c r="C49" s="1218"/>
      <c r="D49" s="103"/>
      <c r="E49" s="1221" t="s">
        <v>39</v>
      </c>
      <c r="F49" s="1221"/>
      <c r="G49" s="1221"/>
      <c r="H49" s="1222"/>
      <c r="I49" s="347" t="s">
        <v>521</v>
      </c>
      <c r="J49" s="348" t="s">
        <v>521</v>
      </c>
      <c r="K49" s="348" t="s">
        <v>521</v>
      </c>
      <c r="L49" s="348" t="s">
        <v>521</v>
      </c>
      <c r="M49" s="349" t="s">
        <v>521</v>
      </c>
    </row>
    <row r="50" spans="2:13" ht="27.75" customHeight="1" x14ac:dyDescent="0.15">
      <c r="B50" s="1226" t="s">
        <v>40</v>
      </c>
      <c r="C50" s="1227"/>
      <c r="D50" s="106"/>
      <c r="E50" s="1221" t="s">
        <v>41</v>
      </c>
      <c r="F50" s="1221"/>
      <c r="G50" s="1221"/>
      <c r="H50" s="1222"/>
      <c r="I50" s="347">
        <v>2751</v>
      </c>
      <c r="J50" s="348">
        <v>2656</v>
      </c>
      <c r="K50" s="348">
        <v>2549</v>
      </c>
      <c r="L50" s="348">
        <v>2735</v>
      </c>
      <c r="M50" s="349">
        <v>2922</v>
      </c>
    </row>
    <row r="51" spans="2:13" ht="27.75" customHeight="1" x14ac:dyDescent="0.15">
      <c r="B51" s="1215"/>
      <c r="C51" s="1216"/>
      <c r="D51" s="103"/>
      <c r="E51" s="1221" t="s">
        <v>42</v>
      </c>
      <c r="F51" s="1221"/>
      <c r="G51" s="1221"/>
      <c r="H51" s="1222"/>
      <c r="I51" s="347" t="s">
        <v>521</v>
      </c>
      <c r="J51" s="348" t="s">
        <v>521</v>
      </c>
      <c r="K51" s="348" t="s">
        <v>521</v>
      </c>
      <c r="L51" s="348" t="s">
        <v>521</v>
      </c>
      <c r="M51" s="349" t="s">
        <v>521</v>
      </c>
    </row>
    <row r="52" spans="2:13" ht="27.75" customHeight="1" x14ac:dyDescent="0.15">
      <c r="B52" s="1217"/>
      <c r="C52" s="1218"/>
      <c r="D52" s="103"/>
      <c r="E52" s="1221" t="s">
        <v>43</v>
      </c>
      <c r="F52" s="1221"/>
      <c r="G52" s="1221"/>
      <c r="H52" s="1222"/>
      <c r="I52" s="347">
        <v>2179</v>
      </c>
      <c r="J52" s="348">
        <v>2094</v>
      </c>
      <c r="K52" s="348">
        <v>2063</v>
      </c>
      <c r="L52" s="348">
        <v>2094</v>
      </c>
      <c r="M52" s="349">
        <v>2062</v>
      </c>
    </row>
    <row r="53" spans="2:13" ht="27.75" customHeight="1" thickBot="1" x14ac:dyDescent="0.2">
      <c r="B53" s="1228" t="s">
        <v>44</v>
      </c>
      <c r="C53" s="1229"/>
      <c r="D53" s="107"/>
      <c r="E53" s="1230" t="s">
        <v>45</v>
      </c>
      <c r="F53" s="1230"/>
      <c r="G53" s="1230"/>
      <c r="H53" s="1231"/>
      <c r="I53" s="350">
        <v>-2559</v>
      </c>
      <c r="J53" s="351">
        <v>-2506</v>
      </c>
      <c r="K53" s="351">
        <v>-2394</v>
      </c>
      <c r="L53" s="351">
        <v>-2444</v>
      </c>
      <c r="M53" s="352">
        <v>-2507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6WFUIlOYYQKlKaY3ym/5/Fg6j3vH54n+zGDPfw1KRTkKdfDDA1DBbHuaqQCkjfspHRz+uv1wMy3bLZyOUd+nw==" saltValue="commCR2QdDpXEM1z/aax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483</v>
      </c>
      <c r="G55" s="119">
        <v>483</v>
      </c>
      <c r="H55" s="120">
        <v>504</v>
      </c>
    </row>
    <row r="56" spans="2:8" ht="52.5" customHeight="1" x14ac:dyDescent="0.15">
      <c r="B56" s="121"/>
      <c r="C56" s="1236" t="s">
        <v>49</v>
      </c>
      <c r="D56" s="1236"/>
      <c r="E56" s="1237"/>
      <c r="F56" s="122">
        <v>597</v>
      </c>
      <c r="G56" s="122">
        <v>634</v>
      </c>
      <c r="H56" s="123">
        <v>635</v>
      </c>
    </row>
    <row r="57" spans="2:8" ht="53.25" customHeight="1" x14ac:dyDescent="0.15">
      <c r="B57" s="121"/>
      <c r="C57" s="1238" t="s">
        <v>50</v>
      </c>
      <c r="D57" s="1238"/>
      <c r="E57" s="1239"/>
      <c r="F57" s="124">
        <v>1316</v>
      </c>
      <c r="G57" s="124">
        <v>1461</v>
      </c>
      <c r="H57" s="125">
        <v>1631</v>
      </c>
    </row>
    <row r="58" spans="2:8" ht="45.75" customHeight="1" x14ac:dyDescent="0.15">
      <c r="B58" s="126"/>
      <c r="C58" s="1240" t="s">
        <v>602</v>
      </c>
      <c r="D58" s="1241"/>
      <c r="E58" s="1242"/>
      <c r="F58" s="353">
        <v>714</v>
      </c>
      <c r="G58" s="354">
        <v>716</v>
      </c>
      <c r="H58" s="127">
        <v>804</v>
      </c>
    </row>
    <row r="59" spans="2:8" ht="45.75" customHeight="1" x14ac:dyDescent="0.15">
      <c r="B59" s="126"/>
      <c r="C59" s="1240" t="s">
        <v>603</v>
      </c>
      <c r="D59" s="1241"/>
      <c r="E59" s="1242"/>
      <c r="F59" s="353">
        <v>249</v>
      </c>
      <c r="G59" s="354">
        <v>349</v>
      </c>
      <c r="H59" s="127">
        <v>420</v>
      </c>
    </row>
    <row r="60" spans="2:8" ht="45.75" customHeight="1" x14ac:dyDescent="0.15">
      <c r="B60" s="126"/>
      <c r="C60" s="1240" t="s">
        <v>604</v>
      </c>
      <c r="D60" s="1241"/>
      <c r="E60" s="1242"/>
      <c r="F60" s="353">
        <v>106</v>
      </c>
      <c r="G60" s="354">
        <v>106</v>
      </c>
      <c r="H60" s="127">
        <v>106</v>
      </c>
    </row>
    <row r="61" spans="2:8" ht="45.75" customHeight="1" x14ac:dyDescent="0.15">
      <c r="B61" s="126"/>
      <c r="C61" s="1240" t="s">
        <v>605</v>
      </c>
      <c r="D61" s="1241"/>
      <c r="E61" s="1242"/>
      <c r="F61" s="353">
        <v>100</v>
      </c>
      <c r="G61" s="354">
        <v>100</v>
      </c>
      <c r="H61" s="127">
        <v>100</v>
      </c>
    </row>
    <row r="62" spans="2:8" ht="45.75" customHeight="1" thickBot="1" x14ac:dyDescent="0.2">
      <c r="B62" s="128"/>
      <c r="C62" s="1243" t="s">
        <v>606</v>
      </c>
      <c r="D62" s="1244"/>
      <c r="E62" s="1245"/>
      <c r="F62" s="355">
        <v>56</v>
      </c>
      <c r="G62" s="356">
        <v>90</v>
      </c>
      <c r="H62" s="129">
        <v>90</v>
      </c>
    </row>
    <row r="63" spans="2:8" ht="52.5" customHeight="1" thickBot="1" x14ac:dyDescent="0.2">
      <c r="B63" s="130"/>
      <c r="C63" s="1232" t="s">
        <v>51</v>
      </c>
      <c r="D63" s="1232"/>
      <c r="E63" s="1233"/>
      <c r="F63" s="131">
        <v>2397</v>
      </c>
      <c r="G63" s="131">
        <v>2578</v>
      </c>
      <c r="H63" s="132">
        <v>2770</v>
      </c>
    </row>
    <row r="64" spans="2:8" x14ac:dyDescent="0.15"/>
  </sheetData>
  <sheetProtection algorithmName="SHA-512" hashValue="otq9QN9ollCtdqTcpzNaZ3b4TSEqELrmmBBRNPLTZJB6FyiGjfO4ru9gMkFRO3tZ048DTrXbWCH8DD8V/4+yQw==" saltValue="mcZVy9Ac2q0JioCFCMqDC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597D-BB83-4B6D-ACA8-1AE6758530A9}">
  <sheetPr>
    <pageSetUpPr fitToPage="1"/>
  </sheetPr>
  <dimension ref="A1:DE85"/>
  <sheetViews>
    <sheetView showGridLines="0" topLeftCell="C40" zoomScale="85" zoomScaleNormal="85" zoomScaleSheetLayoutView="55" workbookViewId="0">
      <selection activeCell="AN43" sqref="AN43:DC47"/>
    </sheetView>
  </sheetViews>
  <sheetFormatPr defaultColWidth="0" defaultRowHeight="13.5" customHeight="1" zeroHeight="1" x14ac:dyDescent="0.15"/>
  <cols>
    <col min="1" max="1" width="6.375" style="365" customWidth="1"/>
    <col min="2" max="107" width="2.5" style="365" customWidth="1"/>
    <col min="108" max="108" width="6.125" style="372" customWidth="1"/>
    <col min="109" max="109" width="5.875" style="371" customWidth="1"/>
    <col min="110" max="16384" width="8.625" style="365" hidden="1"/>
  </cols>
  <sheetData>
    <row r="1" spans="1:109" ht="42.75" customHeight="1" x14ac:dyDescent="0.15">
      <c r="A1" s="363"/>
      <c r="B1" s="364"/>
      <c r="DD1" s="365"/>
      <c r="DE1" s="365"/>
    </row>
    <row r="2" spans="1:109" ht="25.5" customHeight="1" x14ac:dyDescent="0.1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09" ht="25.5" customHeight="1" x14ac:dyDescent="0.1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09" s="248" customForma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row>
    <row r="5" spans="1:109" s="248" customForma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row>
    <row r="6" spans="1:109" s="248" customForma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row>
    <row r="7" spans="1:109" s="248" customFormat="1" x14ac:dyDescent="0.1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row>
    <row r="8" spans="1:109" s="248" customFormat="1" x14ac:dyDescent="0.1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row>
    <row r="9" spans="1:109" s="248" customForma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row>
    <row r="10" spans="1:109" s="248" customForma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row>
    <row r="11" spans="1:109" s="248" customFormat="1" x14ac:dyDescent="0.1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row>
    <row r="12" spans="1:109" s="248" customForma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row>
    <row r="13" spans="1:109" s="248" customForma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row>
    <row r="14" spans="1:109" s="248" customForma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row>
    <row r="15" spans="1:109" s="248" customFormat="1" x14ac:dyDescent="0.1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row>
    <row r="16" spans="1:109" s="248" customFormat="1" x14ac:dyDescent="0.1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row>
    <row r="17" spans="1:109" s="248" customForma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row>
    <row r="18" spans="1:109" s="248" customForma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row>
    <row r="19" spans="1:109" x14ac:dyDescent="0.15">
      <c r="DD19" s="365"/>
      <c r="DE19" s="365"/>
    </row>
    <row r="20" spans="1:109" x14ac:dyDescent="0.15">
      <c r="DD20" s="365"/>
      <c r="DE20" s="365"/>
    </row>
    <row r="21" spans="1:109" ht="17.25" customHeight="1" x14ac:dyDescent="0.1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row>
    <row r="22" spans="1:109" ht="17.25" customHeight="1" x14ac:dyDescent="0.15">
      <c r="B22" s="371"/>
    </row>
    <row r="23" spans="1:109" x14ac:dyDescent="0.15">
      <c r="B23" s="371"/>
    </row>
    <row r="24" spans="1:109" x14ac:dyDescent="0.15">
      <c r="B24" s="371"/>
    </row>
    <row r="25" spans="1:109" x14ac:dyDescent="0.15">
      <c r="B25" s="371"/>
    </row>
    <row r="26" spans="1:109" x14ac:dyDescent="0.15">
      <c r="B26" s="371"/>
    </row>
    <row r="27" spans="1:109" x14ac:dyDescent="0.15">
      <c r="B27" s="371"/>
    </row>
    <row r="28" spans="1:109" x14ac:dyDescent="0.15">
      <c r="B28" s="371"/>
    </row>
    <row r="29" spans="1:109" x14ac:dyDescent="0.15">
      <c r="B29" s="371"/>
    </row>
    <row r="30" spans="1:109" x14ac:dyDescent="0.15">
      <c r="B30" s="371"/>
    </row>
    <row r="31" spans="1:109" x14ac:dyDescent="0.15">
      <c r="B31" s="371"/>
    </row>
    <row r="32" spans="1:109" x14ac:dyDescent="0.15">
      <c r="B32" s="371"/>
    </row>
    <row r="33" spans="2:109" x14ac:dyDescent="0.15">
      <c r="B33" s="371"/>
    </row>
    <row r="34" spans="2:109" x14ac:dyDescent="0.15">
      <c r="B34" s="371"/>
    </row>
    <row r="35" spans="2:109" x14ac:dyDescent="0.15">
      <c r="B35" s="371"/>
    </row>
    <row r="36" spans="2:109" x14ac:dyDescent="0.15">
      <c r="B36" s="371"/>
    </row>
    <row r="37" spans="2:109" x14ac:dyDescent="0.15">
      <c r="B37" s="371"/>
    </row>
    <row r="38" spans="2:109" x14ac:dyDescent="0.15">
      <c r="B38" s="371"/>
    </row>
    <row r="39" spans="2:109" x14ac:dyDescent="0.15">
      <c r="B39" s="373"/>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5"/>
    </row>
    <row r="40" spans="2:109" x14ac:dyDescent="0.15">
      <c r="B40" s="376"/>
      <c r="DD40" s="376"/>
      <c r="DE40" s="365"/>
    </row>
    <row r="41" spans="2:109" ht="17.25" x14ac:dyDescent="0.15">
      <c r="B41" s="377" t="s">
        <v>608</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x14ac:dyDescent="0.15">
      <c r="B42" s="371"/>
      <c r="G42" s="378"/>
      <c r="I42" s="379"/>
      <c r="J42" s="379"/>
      <c r="K42" s="379"/>
      <c r="AM42" s="378"/>
      <c r="AN42" s="378" t="s">
        <v>609</v>
      </c>
      <c r="AP42" s="379"/>
      <c r="AQ42" s="379"/>
      <c r="AR42" s="379"/>
      <c r="AY42" s="378"/>
      <c r="BA42" s="379"/>
      <c r="BB42" s="379"/>
      <c r="BC42" s="379"/>
      <c r="BK42" s="378"/>
      <c r="BM42" s="379"/>
      <c r="BN42" s="379"/>
      <c r="BO42" s="379"/>
      <c r="BW42" s="378"/>
      <c r="BY42" s="379"/>
      <c r="BZ42" s="379"/>
      <c r="CA42" s="379"/>
      <c r="CI42" s="378"/>
      <c r="CK42" s="379"/>
      <c r="CL42" s="379"/>
      <c r="CM42" s="379"/>
      <c r="CU42" s="378"/>
      <c r="CW42" s="379"/>
      <c r="CX42" s="379"/>
      <c r="CY42" s="379"/>
    </row>
    <row r="43" spans="2:109" ht="13.5" customHeight="1" x14ac:dyDescent="0.15">
      <c r="B43" s="371"/>
      <c r="AN43" s="1258" t="s">
        <v>617</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371"/>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371"/>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371"/>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371"/>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371"/>
      <c r="H48" s="380"/>
      <c r="I48" s="380"/>
      <c r="J48" s="380"/>
      <c r="AN48" s="380"/>
      <c r="AO48" s="380"/>
      <c r="AP48" s="380"/>
      <c r="AZ48" s="380"/>
      <c r="BA48" s="380"/>
      <c r="BB48" s="380"/>
      <c r="BL48" s="380"/>
      <c r="BM48" s="380"/>
      <c r="BN48" s="380"/>
      <c r="BX48" s="380"/>
      <c r="BY48" s="380"/>
      <c r="BZ48" s="380"/>
      <c r="CJ48" s="380"/>
      <c r="CK48" s="380"/>
      <c r="CL48" s="380"/>
      <c r="CV48" s="380"/>
      <c r="CW48" s="380"/>
      <c r="CX48" s="380"/>
    </row>
    <row r="49" spans="1:109" x14ac:dyDescent="0.15">
      <c r="B49" s="371"/>
      <c r="AN49" s="365" t="s">
        <v>610</v>
      </c>
    </row>
    <row r="50" spans="1:109" x14ac:dyDescent="0.15">
      <c r="B50" s="371"/>
      <c r="G50" s="1252"/>
      <c r="H50" s="1252"/>
      <c r="I50" s="1252"/>
      <c r="J50" s="1252"/>
      <c r="K50" s="381"/>
      <c r="L50" s="381"/>
      <c r="M50" s="382"/>
      <c r="N50" s="382"/>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1" t="s">
        <v>563</v>
      </c>
      <c r="BQ50" s="1251"/>
      <c r="BR50" s="1251"/>
      <c r="BS50" s="1251"/>
      <c r="BT50" s="1251"/>
      <c r="BU50" s="1251"/>
      <c r="BV50" s="1251"/>
      <c r="BW50" s="1251"/>
      <c r="BX50" s="1251" t="s">
        <v>564</v>
      </c>
      <c r="BY50" s="1251"/>
      <c r="BZ50" s="1251"/>
      <c r="CA50" s="1251"/>
      <c r="CB50" s="1251"/>
      <c r="CC50" s="1251"/>
      <c r="CD50" s="1251"/>
      <c r="CE50" s="1251"/>
      <c r="CF50" s="1251" t="s">
        <v>565</v>
      </c>
      <c r="CG50" s="1251"/>
      <c r="CH50" s="1251"/>
      <c r="CI50" s="1251"/>
      <c r="CJ50" s="1251"/>
      <c r="CK50" s="1251"/>
      <c r="CL50" s="1251"/>
      <c r="CM50" s="1251"/>
      <c r="CN50" s="1251" t="s">
        <v>566</v>
      </c>
      <c r="CO50" s="1251"/>
      <c r="CP50" s="1251"/>
      <c r="CQ50" s="1251"/>
      <c r="CR50" s="1251"/>
      <c r="CS50" s="1251"/>
      <c r="CT50" s="1251"/>
      <c r="CU50" s="1251"/>
      <c r="CV50" s="1251" t="s">
        <v>567</v>
      </c>
      <c r="CW50" s="1251"/>
      <c r="CX50" s="1251"/>
      <c r="CY50" s="1251"/>
      <c r="CZ50" s="1251"/>
      <c r="DA50" s="1251"/>
      <c r="DB50" s="1251"/>
      <c r="DC50" s="1251"/>
    </row>
    <row r="51" spans="1:109" ht="13.5" customHeight="1" x14ac:dyDescent="0.15">
      <c r="B51" s="371"/>
      <c r="G51" s="1254"/>
      <c r="H51" s="1254"/>
      <c r="I51" s="1267"/>
      <c r="J51" s="1267"/>
      <c r="K51" s="1253"/>
      <c r="L51" s="1253"/>
      <c r="M51" s="1253"/>
      <c r="N51" s="1253"/>
      <c r="AM51" s="380"/>
      <c r="AN51" s="1249" t="s">
        <v>611</v>
      </c>
      <c r="AO51" s="1249"/>
      <c r="AP51" s="1249"/>
      <c r="AQ51" s="1249"/>
      <c r="AR51" s="1249"/>
      <c r="AS51" s="1249"/>
      <c r="AT51" s="1249"/>
      <c r="AU51" s="1249"/>
      <c r="AV51" s="1249"/>
      <c r="AW51" s="1249"/>
      <c r="AX51" s="1249"/>
      <c r="AY51" s="1249"/>
      <c r="AZ51" s="1249"/>
      <c r="BA51" s="1249"/>
      <c r="BB51" s="1249" t="s">
        <v>612</v>
      </c>
      <c r="BC51" s="1249"/>
      <c r="BD51" s="1249"/>
      <c r="BE51" s="1249"/>
      <c r="BF51" s="1249"/>
      <c r="BG51" s="1249"/>
      <c r="BH51" s="1249"/>
      <c r="BI51" s="1249"/>
      <c r="BJ51" s="1249"/>
      <c r="BK51" s="1249"/>
      <c r="BL51" s="1249"/>
      <c r="BM51" s="1249"/>
      <c r="BN51" s="1249"/>
      <c r="BO51" s="1249"/>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371"/>
      <c r="G52" s="1254"/>
      <c r="H52" s="1254"/>
      <c r="I52" s="1267"/>
      <c r="J52" s="1267"/>
      <c r="K52" s="1253"/>
      <c r="L52" s="1253"/>
      <c r="M52" s="1253"/>
      <c r="N52" s="1253"/>
      <c r="AM52" s="380"/>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9"/>
      <c r="B53" s="371"/>
      <c r="G53" s="1254"/>
      <c r="H53" s="1254"/>
      <c r="I53" s="1252"/>
      <c r="J53" s="1252"/>
      <c r="K53" s="1253"/>
      <c r="L53" s="1253"/>
      <c r="M53" s="1253"/>
      <c r="N53" s="1253"/>
      <c r="AM53" s="380"/>
      <c r="AN53" s="1249"/>
      <c r="AO53" s="1249"/>
      <c r="AP53" s="1249"/>
      <c r="AQ53" s="1249"/>
      <c r="AR53" s="1249"/>
      <c r="AS53" s="1249"/>
      <c r="AT53" s="1249"/>
      <c r="AU53" s="1249"/>
      <c r="AV53" s="1249"/>
      <c r="AW53" s="1249"/>
      <c r="AX53" s="1249"/>
      <c r="AY53" s="1249"/>
      <c r="AZ53" s="1249"/>
      <c r="BA53" s="1249"/>
      <c r="BB53" s="1249" t="s">
        <v>613</v>
      </c>
      <c r="BC53" s="1249"/>
      <c r="BD53" s="1249"/>
      <c r="BE53" s="1249"/>
      <c r="BF53" s="1249"/>
      <c r="BG53" s="1249"/>
      <c r="BH53" s="1249"/>
      <c r="BI53" s="1249"/>
      <c r="BJ53" s="1249"/>
      <c r="BK53" s="1249"/>
      <c r="BL53" s="1249"/>
      <c r="BM53" s="1249"/>
      <c r="BN53" s="1249"/>
      <c r="BO53" s="1249"/>
      <c r="BP53" s="1246">
        <v>58.3</v>
      </c>
      <c r="BQ53" s="1246"/>
      <c r="BR53" s="1246"/>
      <c r="BS53" s="1246"/>
      <c r="BT53" s="1246"/>
      <c r="BU53" s="1246"/>
      <c r="BV53" s="1246"/>
      <c r="BW53" s="1246"/>
      <c r="BX53" s="1246">
        <v>59.1</v>
      </c>
      <c r="BY53" s="1246"/>
      <c r="BZ53" s="1246"/>
      <c r="CA53" s="1246"/>
      <c r="CB53" s="1246"/>
      <c r="CC53" s="1246"/>
      <c r="CD53" s="1246"/>
      <c r="CE53" s="1246"/>
      <c r="CF53" s="1246">
        <v>60.2</v>
      </c>
      <c r="CG53" s="1246"/>
      <c r="CH53" s="1246"/>
      <c r="CI53" s="1246"/>
      <c r="CJ53" s="1246"/>
      <c r="CK53" s="1246"/>
      <c r="CL53" s="1246"/>
      <c r="CM53" s="1246"/>
      <c r="CN53" s="1246">
        <v>60.7</v>
      </c>
      <c r="CO53" s="1246"/>
      <c r="CP53" s="1246"/>
      <c r="CQ53" s="1246"/>
      <c r="CR53" s="1246"/>
      <c r="CS53" s="1246"/>
      <c r="CT53" s="1246"/>
      <c r="CU53" s="1246"/>
      <c r="CV53" s="1246">
        <v>61.8</v>
      </c>
      <c r="CW53" s="1246"/>
      <c r="CX53" s="1246"/>
      <c r="CY53" s="1246"/>
      <c r="CZ53" s="1246"/>
      <c r="DA53" s="1246"/>
      <c r="DB53" s="1246"/>
      <c r="DC53" s="1246"/>
    </row>
    <row r="54" spans="1:109" x14ac:dyDescent="0.15">
      <c r="A54" s="379"/>
      <c r="B54" s="371"/>
      <c r="G54" s="1254"/>
      <c r="H54" s="1254"/>
      <c r="I54" s="1252"/>
      <c r="J54" s="1252"/>
      <c r="K54" s="1253"/>
      <c r="L54" s="1253"/>
      <c r="M54" s="1253"/>
      <c r="N54" s="1253"/>
      <c r="AM54" s="380"/>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9"/>
      <c r="B55" s="371"/>
      <c r="G55" s="1252"/>
      <c r="H55" s="1252"/>
      <c r="I55" s="1252"/>
      <c r="J55" s="1252"/>
      <c r="K55" s="1253"/>
      <c r="L55" s="1253"/>
      <c r="M55" s="1253"/>
      <c r="N55" s="1253"/>
      <c r="AN55" s="1251" t="s">
        <v>614</v>
      </c>
      <c r="AO55" s="1251"/>
      <c r="AP55" s="1251"/>
      <c r="AQ55" s="1251"/>
      <c r="AR55" s="1251"/>
      <c r="AS55" s="1251"/>
      <c r="AT55" s="1251"/>
      <c r="AU55" s="1251"/>
      <c r="AV55" s="1251"/>
      <c r="AW55" s="1251"/>
      <c r="AX55" s="1251"/>
      <c r="AY55" s="1251"/>
      <c r="AZ55" s="1251"/>
      <c r="BA55" s="1251"/>
      <c r="BB55" s="1249" t="s">
        <v>612</v>
      </c>
      <c r="BC55" s="1249"/>
      <c r="BD55" s="1249"/>
      <c r="BE55" s="1249"/>
      <c r="BF55" s="1249"/>
      <c r="BG55" s="1249"/>
      <c r="BH55" s="1249"/>
      <c r="BI55" s="1249"/>
      <c r="BJ55" s="1249"/>
      <c r="BK55" s="1249"/>
      <c r="BL55" s="1249"/>
      <c r="BM55" s="1249"/>
      <c r="BN55" s="1249"/>
      <c r="BO55" s="1249"/>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x14ac:dyDescent="0.15">
      <c r="A56" s="379"/>
      <c r="B56" s="371"/>
      <c r="G56" s="1252"/>
      <c r="H56" s="1252"/>
      <c r="I56" s="1252"/>
      <c r="J56" s="1252"/>
      <c r="K56" s="1253"/>
      <c r="L56" s="1253"/>
      <c r="M56" s="1253"/>
      <c r="N56" s="1253"/>
      <c r="AN56" s="1251"/>
      <c r="AO56" s="1251"/>
      <c r="AP56" s="1251"/>
      <c r="AQ56" s="1251"/>
      <c r="AR56" s="1251"/>
      <c r="AS56" s="1251"/>
      <c r="AT56" s="1251"/>
      <c r="AU56" s="1251"/>
      <c r="AV56" s="1251"/>
      <c r="AW56" s="1251"/>
      <c r="AX56" s="1251"/>
      <c r="AY56" s="1251"/>
      <c r="AZ56" s="1251"/>
      <c r="BA56" s="1251"/>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9" customFormat="1" x14ac:dyDescent="0.15">
      <c r="B57" s="383"/>
      <c r="G57" s="1252"/>
      <c r="H57" s="1252"/>
      <c r="I57" s="1247"/>
      <c r="J57" s="1247"/>
      <c r="K57" s="1253"/>
      <c r="L57" s="1253"/>
      <c r="M57" s="1253"/>
      <c r="N57" s="1253"/>
      <c r="AM57" s="365"/>
      <c r="AN57" s="1251"/>
      <c r="AO57" s="1251"/>
      <c r="AP57" s="1251"/>
      <c r="AQ57" s="1251"/>
      <c r="AR57" s="1251"/>
      <c r="AS57" s="1251"/>
      <c r="AT57" s="1251"/>
      <c r="AU57" s="1251"/>
      <c r="AV57" s="1251"/>
      <c r="AW57" s="1251"/>
      <c r="AX57" s="1251"/>
      <c r="AY57" s="1251"/>
      <c r="AZ57" s="1251"/>
      <c r="BA57" s="1251"/>
      <c r="BB57" s="1249" t="s">
        <v>613</v>
      </c>
      <c r="BC57" s="1249"/>
      <c r="BD57" s="1249"/>
      <c r="BE57" s="1249"/>
      <c r="BF57" s="1249"/>
      <c r="BG57" s="1249"/>
      <c r="BH57" s="1249"/>
      <c r="BI57" s="1249"/>
      <c r="BJ57" s="1249"/>
      <c r="BK57" s="1249"/>
      <c r="BL57" s="1249"/>
      <c r="BM57" s="1249"/>
      <c r="BN57" s="1249"/>
      <c r="BO57" s="1249"/>
      <c r="BP57" s="1246">
        <v>57.7</v>
      </c>
      <c r="BQ57" s="1246"/>
      <c r="BR57" s="1246"/>
      <c r="BS57" s="1246"/>
      <c r="BT57" s="1246"/>
      <c r="BU57" s="1246"/>
      <c r="BV57" s="1246"/>
      <c r="BW57" s="1246"/>
      <c r="BX57" s="1246">
        <v>59.3</v>
      </c>
      <c r="BY57" s="1246"/>
      <c r="BZ57" s="1246"/>
      <c r="CA57" s="1246"/>
      <c r="CB57" s="1246"/>
      <c r="CC57" s="1246"/>
      <c r="CD57" s="1246"/>
      <c r="CE57" s="1246"/>
      <c r="CF57" s="1246">
        <v>60.4</v>
      </c>
      <c r="CG57" s="1246"/>
      <c r="CH57" s="1246"/>
      <c r="CI57" s="1246"/>
      <c r="CJ57" s="1246"/>
      <c r="CK57" s="1246"/>
      <c r="CL57" s="1246"/>
      <c r="CM57" s="1246"/>
      <c r="CN57" s="1246">
        <v>61.1</v>
      </c>
      <c r="CO57" s="1246"/>
      <c r="CP57" s="1246"/>
      <c r="CQ57" s="1246"/>
      <c r="CR57" s="1246"/>
      <c r="CS57" s="1246"/>
      <c r="CT57" s="1246"/>
      <c r="CU57" s="1246"/>
      <c r="CV57" s="1246">
        <v>62.3</v>
      </c>
      <c r="CW57" s="1246"/>
      <c r="CX57" s="1246"/>
      <c r="CY57" s="1246"/>
      <c r="CZ57" s="1246"/>
      <c r="DA57" s="1246"/>
      <c r="DB57" s="1246"/>
      <c r="DC57" s="1246"/>
      <c r="DD57" s="384"/>
      <c r="DE57" s="383"/>
    </row>
    <row r="58" spans="1:109" s="379" customFormat="1" x14ac:dyDescent="0.15">
      <c r="A58" s="365"/>
      <c r="B58" s="383"/>
      <c r="G58" s="1252"/>
      <c r="H58" s="1252"/>
      <c r="I58" s="1247"/>
      <c r="J58" s="1247"/>
      <c r="K58" s="1253"/>
      <c r="L58" s="1253"/>
      <c r="M58" s="1253"/>
      <c r="N58" s="1253"/>
      <c r="AM58" s="365"/>
      <c r="AN58" s="1251"/>
      <c r="AO58" s="1251"/>
      <c r="AP58" s="1251"/>
      <c r="AQ58" s="1251"/>
      <c r="AR58" s="1251"/>
      <c r="AS58" s="1251"/>
      <c r="AT58" s="1251"/>
      <c r="AU58" s="1251"/>
      <c r="AV58" s="1251"/>
      <c r="AW58" s="1251"/>
      <c r="AX58" s="1251"/>
      <c r="AY58" s="1251"/>
      <c r="AZ58" s="1251"/>
      <c r="BA58" s="1251"/>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4"/>
      <c r="DE58" s="383"/>
    </row>
    <row r="59" spans="1:109" s="379" customFormat="1" x14ac:dyDescent="0.15">
      <c r="A59" s="365"/>
      <c r="B59" s="383"/>
      <c r="K59" s="385"/>
      <c r="L59" s="385"/>
      <c r="M59" s="385"/>
      <c r="N59" s="385"/>
      <c r="AQ59" s="385"/>
      <c r="AR59" s="385"/>
      <c r="AS59" s="385"/>
      <c r="AT59" s="385"/>
      <c r="BC59" s="385"/>
      <c r="BD59" s="385"/>
      <c r="BE59" s="385"/>
      <c r="BF59" s="385"/>
      <c r="BO59" s="385"/>
      <c r="BP59" s="385"/>
      <c r="BQ59" s="385"/>
      <c r="BR59" s="385"/>
      <c r="CA59" s="385"/>
      <c r="CB59" s="385"/>
      <c r="CC59" s="385"/>
      <c r="CD59" s="385"/>
      <c r="CM59" s="385"/>
      <c r="CN59" s="385"/>
      <c r="CO59" s="385"/>
      <c r="CP59" s="385"/>
      <c r="CY59" s="385"/>
      <c r="CZ59" s="385"/>
      <c r="DA59" s="385"/>
      <c r="DB59" s="385"/>
      <c r="DC59" s="385"/>
      <c r="DD59" s="384"/>
      <c r="DE59" s="383"/>
    </row>
    <row r="60" spans="1:109" s="379" customFormat="1" x14ac:dyDescent="0.15">
      <c r="A60" s="365"/>
      <c r="B60" s="383"/>
      <c r="K60" s="385"/>
      <c r="L60" s="385"/>
      <c r="M60" s="385"/>
      <c r="N60" s="385"/>
      <c r="AQ60" s="385"/>
      <c r="AR60" s="385"/>
      <c r="AS60" s="385"/>
      <c r="AT60" s="385"/>
      <c r="BC60" s="385"/>
      <c r="BD60" s="385"/>
      <c r="BE60" s="385"/>
      <c r="BF60" s="385"/>
      <c r="BO60" s="385"/>
      <c r="BP60" s="385"/>
      <c r="BQ60" s="385"/>
      <c r="BR60" s="385"/>
      <c r="CA60" s="385"/>
      <c r="CB60" s="385"/>
      <c r="CC60" s="385"/>
      <c r="CD60" s="385"/>
      <c r="CM60" s="385"/>
      <c r="CN60" s="385"/>
      <c r="CO60" s="385"/>
      <c r="CP60" s="385"/>
      <c r="CY60" s="385"/>
      <c r="CZ60" s="385"/>
      <c r="DA60" s="385"/>
      <c r="DB60" s="385"/>
      <c r="DC60" s="385"/>
      <c r="DD60" s="384"/>
      <c r="DE60" s="383"/>
    </row>
    <row r="61" spans="1:109" s="379" customFormat="1" x14ac:dyDescent="0.15">
      <c r="A61" s="365"/>
      <c r="B61" s="386"/>
      <c r="C61" s="387"/>
      <c r="D61" s="387"/>
      <c r="E61" s="387"/>
      <c r="F61" s="387"/>
      <c r="G61" s="387"/>
      <c r="H61" s="387"/>
      <c r="I61" s="387"/>
      <c r="J61" s="387"/>
      <c r="K61" s="387"/>
      <c r="L61" s="387"/>
      <c r="M61" s="388"/>
      <c r="N61" s="388"/>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8"/>
      <c r="AT61" s="388"/>
      <c r="AU61" s="387"/>
      <c r="AV61" s="387"/>
      <c r="AW61" s="387"/>
      <c r="AX61" s="387"/>
      <c r="AY61" s="387"/>
      <c r="AZ61" s="387"/>
      <c r="BA61" s="387"/>
      <c r="BB61" s="387"/>
      <c r="BC61" s="387"/>
      <c r="BD61" s="387"/>
      <c r="BE61" s="388"/>
      <c r="BF61" s="388"/>
      <c r="BG61" s="387"/>
      <c r="BH61" s="387"/>
      <c r="BI61" s="387"/>
      <c r="BJ61" s="387"/>
      <c r="BK61" s="387"/>
      <c r="BL61" s="387"/>
      <c r="BM61" s="387"/>
      <c r="BN61" s="387"/>
      <c r="BO61" s="387"/>
      <c r="BP61" s="387"/>
      <c r="BQ61" s="388"/>
      <c r="BR61" s="388"/>
      <c r="BS61" s="387"/>
      <c r="BT61" s="387"/>
      <c r="BU61" s="387"/>
      <c r="BV61" s="387"/>
      <c r="BW61" s="387"/>
      <c r="BX61" s="387"/>
      <c r="BY61" s="387"/>
      <c r="BZ61" s="387"/>
      <c r="CA61" s="387"/>
      <c r="CB61" s="387"/>
      <c r="CC61" s="388"/>
      <c r="CD61" s="388"/>
      <c r="CE61" s="387"/>
      <c r="CF61" s="387"/>
      <c r="CG61" s="387"/>
      <c r="CH61" s="387"/>
      <c r="CI61" s="387"/>
      <c r="CJ61" s="387"/>
      <c r="CK61" s="387"/>
      <c r="CL61" s="387"/>
      <c r="CM61" s="387"/>
      <c r="CN61" s="387"/>
      <c r="CO61" s="388"/>
      <c r="CP61" s="388"/>
      <c r="CQ61" s="387"/>
      <c r="CR61" s="387"/>
      <c r="CS61" s="387"/>
      <c r="CT61" s="387"/>
      <c r="CU61" s="387"/>
      <c r="CV61" s="387"/>
      <c r="CW61" s="387"/>
      <c r="CX61" s="387"/>
      <c r="CY61" s="387"/>
      <c r="CZ61" s="387"/>
      <c r="DA61" s="388"/>
      <c r="DB61" s="388"/>
      <c r="DC61" s="388"/>
      <c r="DD61" s="389"/>
      <c r="DE61" s="383"/>
    </row>
    <row r="62" spans="1:109" x14ac:dyDescent="0.15">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65"/>
    </row>
    <row r="63" spans="1:109" ht="17.25" x14ac:dyDescent="0.15">
      <c r="B63" s="390" t="s">
        <v>615</v>
      </c>
    </row>
    <row r="64" spans="1:109" x14ac:dyDescent="0.15">
      <c r="B64" s="371"/>
      <c r="G64" s="378"/>
      <c r="I64" s="391"/>
      <c r="J64" s="391"/>
      <c r="K64" s="391"/>
      <c r="L64" s="391"/>
      <c r="M64" s="391"/>
      <c r="N64" s="392"/>
      <c r="AM64" s="378"/>
      <c r="AN64" s="378" t="s">
        <v>609</v>
      </c>
      <c r="AP64" s="379"/>
      <c r="AQ64" s="379"/>
      <c r="AR64" s="379"/>
      <c r="AY64" s="378"/>
      <c r="BA64" s="379"/>
      <c r="BB64" s="379"/>
      <c r="BC64" s="379"/>
      <c r="BK64" s="378"/>
      <c r="BM64" s="379"/>
      <c r="BN64" s="379"/>
      <c r="BO64" s="379"/>
      <c r="BW64" s="378"/>
      <c r="BY64" s="379"/>
      <c r="BZ64" s="379"/>
      <c r="CA64" s="379"/>
      <c r="CI64" s="378"/>
      <c r="CK64" s="379"/>
      <c r="CL64" s="379"/>
      <c r="CM64" s="379"/>
      <c r="CU64" s="378"/>
      <c r="CW64" s="379"/>
      <c r="CX64" s="379"/>
      <c r="CY64" s="379"/>
    </row>
    <row r="65" spans="2:107" x14ac:dyDescent="0.15">
      <c r="B65" s="371"/>
      <c r="AN65" s="1258" t="s">
        <v>618</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371"/>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371"/>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371"/>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371"/>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371"/>
      <c r="H70" s="393"/>
      <c r="I70" s="393"/>
      <c r="J70" s="394"/>
      <c r="K70" s="394"/>
      <c r="L70" s="395"/>
      <c r="M70" s="394"/>
      <c r="N70" s="395"/>
      <c r="AN70" s="380"/>
      <c r="AO70" s="380"/>
      <c r="AP70" s="380"/>
      <c r="AZ70" s="380"/>
      <c r="BA70" s="380"/>
      <c r="BB70" s="380"/>
      <c r="BL70" s="380"/>
      <c r="BM70" s="380"/>
      <c r="BN70" s="380"/>
      <c r="BX70" s="380"/>
      <c r="BY70" s="380"/>
      <c r="BZ70" s="380"/>
      <c r="CJ70" s="380"/>
      <c r="CK70" s="380"/>
      <c r="CL70" s="380"/>
      <c r="CV70" s="380"/>
      <c r="CW70" s="380"/>
      <c r="CX70" s="380"/>
    </row>
    <row r="71" spans="2:107" x14ac:dyDescent="0.15">
      <c r="B71" s="371"/>
      <c r="G71" s="396"/>
      <c r="I71" s="397"/>
      <c r="J71" s="394"/>
      <c r="K71" s="394"/>
      <c r="L71" s="395"/>
      <c r="M71" s="394"/>
      <c r="N71" s="395"/>
      <c r="AM71" s="396"/>
      <c r="AN71" s="365" t="s">
        <v>610</v>
      </c>
    </row>
    <row r="72" spans="2:107" x14ac:dyDescent="0.15">
      <c r="B72" s="371"/>
      <c r="G72" s="1252"/>
      <c r="H72" s="1252"/>
      <c r="I72" s="1252"/>
      <c r="J72" s="1252"/>
      <c r="K72" s="381"/>
      <c r="L72" s="381"/>
      <c r="M72" s="382"/>
      <c r="N72" s="382"/>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1" t="s">
        <v>563</v>
      </c>
      <c r="BQ72" s="1251"/>
      <c r="BR72" s="1251"/>
      <c r="BS72" s="1251"/>
      <c r="BT72" s="1251"/>
      <c r="BU72" s="1251"/>
      <c r="BV72" s="1251"/>
      <c r="BW72" s="1251"/>
      <c r="BX72" s="1251" t="s">
        <v>564</v>
      </c>
      <c r="BY72" s="1251"/>
      <c r="BZ72" s="1251"/>
      <c r="CA72" s="1251"/>
      <c r="CB72" s="1251"/>
      <c r="CC72" s="1251"/>
      <c r="CD72" s="1251"/>
      <c r="CE72" s="1251"/>
      <c r="CF72" s="1251" t="s">
        <v>565</v>
      </c>
      <c r="CG72" s="1251"/>
      <c r="CH72" s="1251"/>
      <c r="CI72" s="1251"/>
      <c r="CJ72" s="1251"/>
      <c r="CK72" s="1251"/>
      <c r="CL72" s="1251"/>
      <c r="CM72" s="1251"/>
      <c r="CN72" s="1251" t="s">
        <v>566</v>
      </c>
      <c r="CO72" s="1251"/>
      <c r="CP72" s="1251"/>
      <c r="CQ72" s="1251"/>
      <c r="CR72" s="1251"/>
      <c r="CS72" s="1251"/>
      <c r="CT72" s="1251"/>
      <c r="CU72" s="1251"/>
      <c r="CV72" s="1251" t="s">
        <v>567</v>
      </c>
      <c r="CW72" s="1251"/>
      <c r="CX72" s="1251"/>
      <c r="CY72" s="1251"/>
      <c r="CZ72" s="1251"/>
      <c r="DA72" s="1251"/>
      <c r="DB72" s="1251"/>
      <c r="DC72" s="1251"/>
    </row>
    <row r="73" spans="2:107" x14ac:dyDescent="0.15">
      <c r="B73" s="371"/>
      <c r="G73" s="1254"/>
      <c r="H73" s="1254"/>
      <c r="I73" s="1254"/>
      <c r="J73" s="1254"/>
      <c r="K73" s="1250"/>
      <c r="L73" s="1250"/>
      <c r="M73" s="1250"/>
      <c r="N73" s="1250"/>
      <c r="AM73" s="380"/>
      <c r="AN73" s="1249" t="s">
        <v>611</v>
      </c>
      <c r="AO73" s="1249"/>
      <c r="AP73" s="1249"/>
      <c r="AQ73" s="1249"/>
      <c r="AR73" s="1249"/>
      <c r="AS73" s="1249"/>
      <c r="AT73" s="1249"/>
      <c r="AU73" s="1249"/>
      <c r="AV73" s="1249"/>
      <c r="AW73" s="1249"/>
      <c r="AX73" s="1249"/>
      <c r="AY73" s="1249"/>
      <c r="AZ73" s="1249"/>
      <c r="BA73" s="1249"/>
      <c r="BB73" s="1249" t="s">
        <v>612</v>
      </c>
      <c r="BC73" s="1249"/>
      <c r="BD73" s="1249"/>
      <c r="BE73" s="1249"/>
      <c r="BF73" s="1249"/>
      <c r="BG73" s="1249"/>
      <c r="BH73" s="1249"/>
      <c r="BI73" s="1249"/>
      <c r="BJ73" s="1249"/>
      <c r="BK73" s="1249"/>
      <c r="BL73" s="1249"/>
      <c r="BM73" s="1249"/>
      <c r="BN73" s="1249"/>
      <c r="BO73" s="1249"/>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371"/>
      <c r="G74" s="1254"/>
      <c r="H74" s="1254"/>
      <c r="I74" s="1254"/>
      <c r="J74" s="1254"/>
      <c r="K74" s="1250"/>
      <c r="L74" s="1250"/>
      <c r="M74" s="1250"/>
      <c r="N74" s="1250"/>
      <c r="AM74" s="380"/>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71"/>
      <c r="G75" s="1254"/>
      <c r="H75" s="1254"/>
      <c r="I75" s="1252"/>
      <c r="J75" s="1252"/>
      <c r="K75" s="1253"/>
      <c r="L75" s="1253"/>
      <c r="M75" s="1253"/>
      <c r="N75" s="1253"/>
      <c r="AM75" s="380"/>
      <c r="AN75" s="1249"/>
      <c r="AO75" s="1249"/>
      <c r="AP75" s="1249"/>
      <c r="AQ75" s="1249"/>
      <c r="AR75" s="1249"/>
      <c r="AS75" s="1249"/>
      <c r="AT75" s="1249"/>
      <c r="AU75" s="1249"/>
      <c r="AV75" s="1249"/>
      <c r="AW75" s="1249"/>
      <c r="AX75" s="1249"/>
      <c r="AY75" s="1249"/>
      <c r="AZ75" s="1249"/>
      <c r="BA75" s="1249"/>
      <c r="BB75" s="1249" t="s">
        <v>616</v>
      </c>
      <c r="BC75" s="1249"/>
      <c r="BD75" s="1249"/>
      <c r="BE75" s="1249"/>
      <c r="BF75" s="1249"/>
      <c r="BG75" s="1249"/>
      <c r="BH75" s="1249"/>
      <c r="BI75" s="1249"/>
      <c r="BJ75" s="1249"/>
      <c r="BK75" s="1249"/>
      <c r="BL75" s="1249"/>
      <c r="BM75" s="1249"/>
      <c r="BN75" s="1249"/>
      <c r="BO75" s="1249"/>
      <c r="BP75" s="1246">
        <v>1.9</v>
      </c>
      <c r="BQ75" s="1246"/>
      <c r="BR75" s="1246"/>
      <c r="BS75" s="1246"/>
      <c r="BT75" s="1246"/>
      <c r="BU75" s="1246"/>
      <c r="BV75" s="1246"/>
      <c r="BW75" s="1246"/>
      <c r="BX75" s="1246">
        <v>1.1000000000000001</v>
      </c>
      <c r="BY75" s="1246"/>
      <c r="BZ75" s="1246"/>
      <c r="CA75" s="1246"/>
      <c r="CB75" s="1246"/>
      <c r="CC75" s="1246"/>
      <c r="CD75" s="1246"/>
      <c r="CE75" s="1246"/>
      <c r="CF75" s="1246">
        <v>0.4</v>
      </c>
      <c r="CG75" s="1246"/>
      <c r="CH75" s="1246"/>
      <c r="CI75" s="1246"/>
      <c r="CJ75" s="1246"/>
      <c r="CK75" s="1246"/>
      <c r="CL75" s="1246"/>
      <c r="CM75" s="1246"/>
      <c r="CN75" s="1246">
        <v>0.6</v>
      </c>
      <c r="CO75" s="1246"/>
      <c r="CP75" s="1246"/>
      <c r="CQ75" s="1246"/>
      <c r="CR75" s="1246"/>
      <c r="CS75" s="1246"/>
      <c r="CT75" s="1246"/>
      <c r="CU75" s="1246"/>
      <c r="CV75" s="1246">
        <v>0.8</v>
      </c>
      <c r="CW75" s="1246"/>
      <c r="CX75" s="1246"/>
      <c r="CY75" s="1246"/>
      <c r="CZ75" s="1246"/>
      <c r="DA75" s="1246"/>
      <c r="DB75" s="1246"/>
      <c r="DC75" s="1246"/>
    </row>
    <row r="76" spans="2:107" x14ac:dyDescent="0.15">
      <c r="B76" s="371"/>
      <c r="G76" s="1254"/>
      <c r="H76" s="1254"/>
      <c r="I76" s="1252"/>
      <c r="J76" s="1252"/>
      <c r="K76" s="1253"/>
      <c r="L76" s="1253"/>
      <c r="M76" s="1253"/>
      <c r="N76" s="1253"/>
      <c r="AM76" s="380"/>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71"/>
      <c r="G77" s="1252"/>
      <c r="H77" s="1252"/>
      <c r="I77" s="1252"/>
      <c r="J77" s="1252"/>
      <c r="K77" s="1250"/>
      <c r="L77" s="1250"/>
      <c r="M77" s="1250"/>
      <c r="N77" s="1250"/>
      <c r="AN77" s="1251" t="s">
        <v>614</v>
      </c>
      <c r="AO77" s="1251"/>
      <c r="AP77" s="1251"/>
      <c r="AQ77" s="1251"/>
      <c r="AR77" s="1251"/>
      <c r="AS77" s="1251"/>
      <c r="AT77" s="1251"/>
      <c r="AU77" s="1251"/>
      <c r="AV77" s="1251"/>
      <c r="AW77" s="1251"/>
      <c r="AX77" s="1251"/>
      <c r="AY77" s="1251"/>
      <c r="AZ77" s="1251"/>
      <c r="BA77" s="1251"/>
      <c r="BB77" s="1249" t="s">
        <v>612</v>
      </c>
      <c r="BC77" s="1249"/>
      <c r="BD77" s="1249"/>
      <c r="BE77" s="1249"/>
      <c r="BF77" s="1249"/>
      <c r="BG77" s="1249"/>
      <c r="BH77" s="1249"/>
      <c r="BI77" s="1249"/>
      <c r="BJ77" s="1249"/>
      <c r="BK77" s="1249"/>
      <c r="BL77" s="1249"/>
      <c r="BM77" s="1249"/>
      <c r="BN77" s="1249"/>
      <c r="BO77" s="1249"/>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x14ac:dyDescent="0.15">
      <c r="B78" s="371"/>
      <c r="G78" s="1252"/>
      <c r="H78" s="1252"/>
      <c r="I78" s="1252"/>
      <c r="J78" s="1252"/>
      <c r="K78" s="1250"/>
      <c r="L78" s="1250"/>
      <c r="M78" s="1250"/>
      <c r="N78" s="1250"/>
      <c r="AN78" s="1251"/>
      <c r="AO78" s="1251"/>
      <c r="AP78" s="1251"/>
      <c r="AQ78" s="1251"/>
      <c r="AR78" s="1251"/>
      <c r="AS78" s="1251"/>
      <c r="AT78" s="1251"/>
      <c r="AU78" s="1251"/>
      <c r="AV78" s="1251"/>
      <c r="AW78" s="1251"/>
      <c r="AX78" s="1251"/>
      <c r="AY78" s="1251"/>
      <c r="AZ78" s="1251"/>
      <c r="BA78" s="1251"/>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71"/>
      <c r="G79" s="1252"/>
      <c r="H79" s="1252"/>
      <c r="I79" s="1247"/>
      <c r="J79" s="1247"/>
      <c r="K79" s="1248"/>
      <c r="L79" s="1248"/>
      <c r="M79" s="1248"/>
      <c r="N79" s="1248"/>
      <c r="AN79" s="1251"/>
      <c r="AO79" s="1251"/>
      <c r="AP79" s="1251"/>
      <c r="AQ79" s="1251"/>
      <c r="AR79" s="1251"/>
      <c r="AS79" s="1251"/>
      <c r="AT79" s="1251"/>
      <c r="AU79" s="1251"/>
      <c r="AV79" s="1251"/>
      <c r="AW79" s="1251"/>
      <c r="AX79" s="1251"/>
      <c r="AY79" s="1251"/>
      <c r="AZ79" s="1251"/>
      <c r="BA79" s="1251"/>
      <c r="BB79" s="1249" t="s">
        <v>616</v>
      </c>
      <c r="BC79" s="1249"/>
      <c r="BD79" s="1249"/>
      <c r="BE79" s="1249"/>
      <c r="BF79" s="1249"/>
      <c r="BG79" s="1249"/>
      <c r="BH79" s="1249"/>
      <c r="BI79" s="1249"/>
      <c r="BJ79" s="1249"/>
      <c r="BK79" s="1249"/>
      <c r="BL79" s="1249"/>
      <c r="BM79" s="1249"/>
      <c r="BN79" s="1249"/>
      <c r="BO79" s="1249"/>
      <c r="BP79" s="1246">
        <v>7.1</v>
      </c>
      <c r="BQ79" s="1246"/>
      <c r="BR79" s="1246"/>
      <c r="BS79" s="1246"/>
      <c r="BT79" s="1246"/>
      <c r="BU79" s="1246"/>
      <c r="BV79" s="1246"/>
      <c r="BW79" s="1246"/>
      <c r="BX79" s="1246">
        <v>7.1</v>
      </c>
      <c r="BY79" s="1246"/>
      <c r="BZ79" s="1246"/>
      <c r="CA79" s="1246"/>
      <c r="CB79" s="1246"/>
      <c r="CC79" s="1246"/>
      <c r="CD79" s="1246"/>
      <c r="CE79" s="1246"/>
      <c r="CF79" s="1246">
        <v>7.3</v>
      </c>
      <c r="CG79" s="1246"/>
      <c r="CH79" s="1246"/>
      <c r="CI79" s="1246"/>
      <c r="CJ79" s="1246"/>
      <c r="CK79" s="1246"/>
      <c r="CL79" s="1246"/>
      <c r="CM79" s="1246"/>
      <c r="CN79" s="1246">
        <v>7.4</v>
      </c>
      <c r="CO79" s="1246"/>
      <c r="CP79" s="1246"/>
      <c r="CQ79" s="1246"/>
      <c r="CR79" s="1246"/>
      <c r="CS79" s="1246"/>
      <c r="CT79" s="1246"/>
      <c r="CU79" s="1246"/>
      <c r="CV79" s="1246">
        <v>7.5</v>
      </c>
      <c r="CW79" s="1246"/>
      <c r="CX79" s="1246"/>
      <c r="CY79" s="1246"/>
      <c r="CZ79" s="1246"/>
      <c r="DA79" s="1246"/>
      <c r="DB79" s="1246"/>
      <c r="DC79" s="1246"/>
    </row>
    <row r="80" spans="2:107" x14ac:dyDescent="0.15">
      <c r="B80" s="371"/>
      <c r="G80" s="1252"/>
      <c r="H80" s="1252"/>
      <c r="I80" s="1247"/>
      <c r="J80" s="1247"/>
      <c r="K80" s="1248"/>
      <c r="L80" s="1248"/>
      <c r="M80" s="1248"/>
      <c r="N80" s="1248"/>
      <c r="AN80" s="1251"/>
      <c r="AO80" s="1251"/>
      <c r="AP80" s="1251"/>
      <c r="AQ80" s="1251"/>
      <c r="AR80" s="1251"/>
      <c r="AS80" s="1251"/>
      <c r="AT80" s="1251"/>
      <c r="AU80" s="1251"/>
      <c r="AV80" s="1251"/>
      <c r="AW80" s="1251"/>
      <c r="AX80" s="1251"/>
      <c r="AY80" s="1251"/>
      <c r="AZ80" s="1251"/>
      <c r="BA80" s="1251"/>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71"/>
    </row>
    <row r="82" spans="2:109" ht="17.25" x14ac:dyDescent="0.15">
      <c r="B82" s="371"/>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x14ac:dyDescent="0.15">
      <c r="B83" s="373"/>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4"/>
      <c r="BR83" s="374"/>
      <c r="BS83" s="374"/>
      <c r="BT83" s="374"/>
      <c r="BU83" s="374"/>
      <c r="BV83" s="374"/>
      <c r="BW83" s="374"/>
      <c r="BX83" s="374"/>
      <c r="BY83" s="374"/>
      <c r="BZ83" s="374"/>
      <c r="CA83" s="374"/>
      <c r="CB83" s="374"/>
      <c r="CC83" s="374"/>
      <c r="CD83" s="374"/>
      <c r="CE83" s="374"/>
      <c r="CF83" s="374"/>
      <c r="CG83" s="374"/>
      <c r="CH83" s="374"/>
      <c r="CI83" s="374"/>
      <c r="CJ83" s="374"/>
      <c r="CK83" s="374"/>
      <c r="CL83" s="374"/>
      <c r="CM83" s="374"/>
      <c r="CN83" s="374"/>
      <c r="CO83" s="374"/>
      <c r="CP83" s="374"/>
      <c r="CQ83" s="374"/>
      <c r="CR83" s="374"/>
      <c r="CS83" s="374"/>
      <c r="CT83" s="374"/>
      <c r="CU83" s="374"/>
      <c r="CV83" s="374"/>
      <c r="CW83" s="374"/>
      <c r="CX83" s="374"/>
      <c r="CY83" s="374"/>
      <c r="CZ83" s="374"/>
      <c r="DA83" s="374"/>
      <c r="DB83" s="374"/>
      <c r="DC83" s="374"/>
      <c r="DD83" s="375"/>
    </row>
    <row r="84" spans="2:109" x14ac:dyDescent="0.15">
      <c r="DD84" s="365"/>
      <c r="DE84" s="365"/>
    </row>
    <row r="85" spans="2:109" x14ac:dyDescent="0.15">
      <c r="DD85" s="365"/>
      <c r="DE85" s="365"/>
    </row>
  </sheetData>
  <sheetProtection algorithmName="SHA-512" hashValue="XodFIokV4btFIsrkVSNO/Yl40WTEV1iP4cad/1lJXz9zq+ZLoatoUVRNJzld87N3GkSOItJCJWrM3J7+vVGH5A==" saltValue="M9rZ433KzdnzCdN6npm4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F295-95BE-4365-B12E-639CE32CB1B9}">
  <sheetPr>
    <pageSetUpPr fitToPage="1"/>
  </sheetPr>
  <dimension ref="A1:DR125"/>
  <sheetViews>
    <sheetView showGridLines="0" topLeftCell="A76" zoomScale="70" zoomScaleNormal="70" zoomScaleSheetLayoutView="70" workbookViewId="0">
      <selection activeCell="AF113" sqref="AF113"/>
    </sheetView>
  </sheetViews>
  <sheetFormatPr defaultColWidth="0" defaultRowHeight="13.5" customHeight="1" zeroHeight="1" x14ac:dyDescent="0.15"/>
  <cols>
    <col min="1" max="34" width="2.5" style="249" customWidth="1"/>
    <col min="35" max="122" width="2.5" style="248" customWidth="1"/>
    <col min="123" max="16384" width="2.5" style="248" hidden="1"/>
  </cols>
  <sheetData>
    <row r="1" spans="1:34"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x14ac:dyDescent="0.15">
      <c r="S2" s="248"/>
      <c r="AH2" s="248"/>
    </row>
    <row r="3" spans="1:34"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1:34" x14ac:dyDescent="0.15"/>
    <row r="5" spans="1:34" x14ac:dyDescent="0.15"/>
    <row r="6" spans="1:34" x14ac:dyDescent="0.15"/>
    <row r="7" spans="1:34" x14ac:dyDescent="0.15"/>
    <row r="8" spans="1:34" x14ac:dyDescent="0.15"/>
    <row r="9" spans="1:34" x14ac:dyDescent="0.15">
      <c r="AH9" s="24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8"/>
    </row>
    <row r="18" spans="12:34" x14ac:dyDescent="0.15"/>
    <row r="19" spans="12:34" x14ac:dyDescent="0.15"/>
    <row r="20" spans="12:34" x14ac:dyDescent="0.15">
      <c r="AH20" s="248"/>
    </row>
    <row r="21" spans="12:34" x14ac:dyDescent="0.15">
      <c r="AH21" s="248"/>
    </row>
    <row r="22" spans="12:34" x14ac:dyDescent="0.15"/>
    <row r="23" spans="12:34" x14ac:dyDescent="0.15"/>
    <row r="24" spans="12:34" x14ac:dyDescent="0.15">
      <c r="Q24" s="248"/>
    </row>
    <row r="25" spans="12:34" x14ac:dyDescent="0.15"/>
    <row r="26" spans="12:34" x14ac:dyDescent="0.15"/>
    <row r="27" spans="12:34" x14ac:dyDescent="0.15"/>
    <row r="28" spans="12:34" x14ac:dyDescent="0.15">
      <c r="O28" s="248"/>
      <c r="T28" s="248"/>
      <c r="AH28" s="248"/>
    </row>
    <row r="29" spans="12:34" x14ac:dyDescent="0.15"/>
    <row r="30" spans="12:34" x14ac:dyDescent="0.15"/>
    <row r="31" spans="12:34" x14ac:dyDescent="0.15">
      <c r="Q31" s="248"/>
    </row>
    <row r="32" spans="12:34" x14ac:dyDescent="0.15">
      <c r="L32" s="248"/>
    </row>
    <row r="33" spans="2:34" x14ac:dyDescent="0.15">
      <c r="C33" s="248"/>
      <c r="E33" s="248"/>
      <c r="G33" s="248"/>
      <c r="I33" s="248"/>
      <c r="X33" s="248"/>
    </row>
    <row r="34" spans="2:34" x14ac:dyDescent="0.15">
      <c r="B34" s="248"/>
      <c r="P34" s="248"/>
      <c r="R34" s="248"/>
      <c r="T34" s="248"/>
    </row>
    <row r="35" spans="2:34" x14ac:dyDescent="0.15">
      <c r="D35" s="248"/>
      <c r="W35" s="248"/>
      <c r="AC35" s="248"/>
      <c r="AD35" s="248"/>
      <c r="AE35" s="248"/>
      <c r="AF35" s="248"/>
      <c r="AG35" s="248"/>
      <c r="AH35" s="248"/>
    </row>
    <row r="36" spans="2:34" x14ac:dyDescent="0.15">
      <c r="H36" s="248"/>
      <c r="J36" s="248"/>
      <c r="K36" s="248"/>
      <c r="M36" s="248"/>
      <c r="Y36" s="248"/>
      <c r="Z36" s="248"/>
      <c r="AA36" s="248"/>
      <c r="AB36" s="248"/>
      <c r="AC36" s="248"/>
      <c r="AD36" s="248"/>
      <c r="AE36" s="248"/>
      <c r="AF36" s="248"/>
      <c r="AG36" s="248"/>
      <c r="AH36" s="248"/>
    </row>
    <row r="37" spans="2:34" x14ac:dyDescent="0.15">
      <c r="AH37" s="248"/>
    </row>
    <row r="38" spans="2:34" x14ac:dyDescent="0.15">
      <c r="AG38" s="248"/>
      <c r="AH38" s="248"/>
    </row>
    <row r="39" spans="2:34" x14ac:dyDescent="0.15"/>
    <row r="40" spans="2:34" x14ac:dyDescent="0.15">
      <c r="X40" s="248"/>
    </row>
    <row r="41" spans="2:34" x14ac:dyDescent="0.15">
      <c r="R41" s="248"/>
    </row>
    <row r="42" spans="2:34" x14ac:dyDescent="0.15">
      <c r="W42" s="248"/>
    </row>
    <row r="43" spans="2:34" x14ac:dyDescent="0.15">
      <c r="Y43" s="248"/>
      <c r="Z43" s="248"/>
      <c r="AA43" s="248"/>
      <c r="AB43" s="248"/>
      <c r="AC43" s="248"/>
      <c r="AD43" s="248"/>
      <c r="AE43" s="248"/>
      <c r="AF43" s="248"/>
      <c r="AG43" s="248"/>
      <c r="AH43" s="248"/>
    </row>
    <row r="44" spans="2:34" x14ac:dyDescent="0.15">
      <c r="AH44" s="248"/>
    </row>
    <row r="45" spans="2:34" x14ac:dyDescent="0.15">
      <c r="X45" s="248"/>
    </row>
    <row r="46" spans="2:34" x14ac:dyDescent="0.15"/>
    <row r="47" spans="2:34" x14ac:dyDescent="0.15"/>
    <row r="48" spans="2:34" x14ac:dyDescent="0.15">
      <c r="W48" s="248"/>
      <c r="Y48" s="248"/>
      <c r="Z48" s="248"/>
      <c r="AA48" s="248"/>
      <c r="AB48" s="248"/>
      <c r="AC48" s="248"/>
      <c r="AD48" s="248"/>
      <c r="AE48" s="248"/>
      <c r="AF48" s="248"/>
      <c r="AG48" s="248"/>
      <c r="AH48" s="248"/>
    </row>
    <row r="49" spans="28:34" x14ac:dyDescent="0.15"/>
    <row r="50" spans="28:34" x14ac:dyDescent="0.15">
      <c r="AE50" s="248"/>
      <c r="AF50" s="248"/>
      <c r="AG50" s="248"/>
      <c r="AH50" s="248"/>
    </row>
    <row r="51" spans="28:34" x14ac:dyDescent="0.15">
      <c r="AC51" s="248"/>
      <c r="AD51" s="248"/>
      <c r="AE51" s="248"/>
      <c r="AF51" s="248"/>
      <c r="AG51" s="248"/>
      <c r="AH51" s="248"/>
    </row>
    <row r="52" spans="28:34" x14ac:dyDescent="0.15"/>
    <row r="53" spans="28:34" x14ac:dyDescent="0.15">
      <c r="AF53" s="248"/>
      <c r="AG53" s="248"/>
      <c r="AH53" s="248"/>
    </row>
    <row r="54" spans="28:34" x14ac:dyDescent="0.15">
      <c r="AH54" s="248"/>
    </row>
    <row r="55" spans="28:34" x14ac:dyDescent="0.15"/>
    <row r="56" spans="28:34" x14ac:dyDescent="0.15">
      <c r="AB56" s="248"/>
      <c r="AC56" s="248"/>
      <c r="AD56" s="248"/>
      <c r="AE56" s="248"/>
      <c r="AF56" s="248"/>
      <c r="AG56" s="248"/>
      <c r="AH56" s="248"/>
    </row>
    <row r="57" spans="28:34" x14ac:dyDescent="0.15">
      <c r="AH57" s="248"/>
    </row>
    <row r="58" spans="28:34" x14ac:dyDescent="0.15">
      <c r="AH58" s="248"/>
    </row>
    <row r="59" spans="28:34" x14ac:dyDescent="0.15"/>
    <row r="60" spans="28:34" x14ac:dyDescent="0.15"/>
    <row r="61" spans="28:34" x14ac:dyDescent="0.15"/>
    <row r="62" spans="28:34" x14ac:dyDescent="0.15"/>
    <row r="63" spans="28:34" x14ac:dyDescent="0.15">
      <c r="AH63" s="248"/>
    </row>
    <row r="64" spans="28:34" x14ac:dyDescent="0.15">
      <c r="AG64" s="248"/>
      <c r="AH64" s="248"/>
    </row>
    <row r="65" spans="28:34" x14ac:dyDescent="0.15"/>
    <row r="66" spans="28:34" x14ac:dyDescent="0.15"/>
    <row r="67" spans="28:34" x14ac:dyDescent="0.15"/>
    <row r="68" spans="28:34" x14ac:dyDescent="0.15">
      <c r="AB68" s="248"/>
      <c r="AC68" s="248"/>
      <c r="AD68" s="248"/>
      <c r="AE68" s="248"/>
      <c r="AF68" s="248"/>
      <c r="AG68" s="248"/>
      <c r="AH68" s="248"/>
    </row>
    <row r="69" spans="28:34" x14ac:dyDescent="0.15">
      <c r="AF69" s="248"/>
      <c r="AG69" s="248"/>
      <c r="AH69" s="248"/>
    </row>
    <row r="70" spans="28:34" x14ac:dyDescent="0.15"/>
    <row r="71" spans="28:34" x14ac:dyDescent="0.15"/>
    <row r="72" spans="28:34" x14ac:dyDescent="0.15"/>
    <row r="73" spans="28:34" x14ac:dyDescent="0.15"/>
    <row r="74" spans="28:34" x14ac:dyDescent="0.15"/>
    <row r="75" spans="28:34" x14ac:dyDescent="0.15">
      <c r="AH75" s="248"/>
    </row>
    <row r="76" spans="28:34" x14ac:dyDescent="0.15">
      <c r="AF76" s="248"/>
      <c r="AG76" s="248"/>
      <c r="AH76" s="248"/>
    </row>
    <row r="77" spans="28:34" x14ac:dyDescent="0.15">
      <c r="AG77" s="248"/>
      <c r="AH77" s="248"/>
    </row>
    <row r="78" spans="28:34" x14ac:dyDescent="0.15"/>
    <row r="79" spans="28:34" x14ac:dyDescent="0.15"/>
    <row r="80" spans="28:34" x14ac:dyDescent="0.15"/>
    <row r="81" spans="25:34" x14ac:dyDescent="0.15"/>
    <row r="82" spans="25:34" x14ac:dyDescent="0.15">
      <c r="Y82" s="248"/>
    </row>
    <row r="83" spans="25:34" x14ac:dyDescent="0.15">
      <c r="Y83" s="248"/>
      <c r="Z83" s="248"/>
      <c r="AA83" s="248"/>
      <c r="AB83" s="248"/>
      <c r="AC83" s="248"/>
      <c r="AD83" s="248"/>
      <c r="AE83" s="248"/>
      <c r="AF83" s="248"/>
      <c r="AG83" s="248"/>
      <c r="AH83" s="248"/>
    </row>
    <row r="84" spans="25:34" x14ac:dyDescent="0.15"/>
    <row r="85" spans="25:34" x14ac:dyDescent="0.15"/>
    <row r="86" spans="25:34" x14ac:dyDescent="0.15"/>
    <row r="87" spans="25:34" x14ac:dyDescent="0.15"/>
    <row r="88" spans="25:34" x14ac:dyDescent="0.15">
      <c r="AH88" s="24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8"/>
      <c r="AG94" s="248"/>
      <c r="AH94" s="248"/>
    </row>
    <row r="95" spans="25:34" ht="13.5" customHeight="1" x14ac:dyDescent="0.15">
      <c r="AH95" s="24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8"/>
    </row>
    <row r="102" spans="33:34" ht="13.5" customHeight="1" x14ac:dyDescent="0.15"/>
    <row r="103" spans="33:34" ht="13.5" customHeight="1" x14ac:dyDescent="0.15"/>
    <row r="104" spans="33:34" ht="13.5" customHeight="1" x14ac:dyDescent="0.15">
      <c r="AG104" s="248"/>
      <c r="AH104" s="24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8"/>
    </row>
    <row r="117" spans="34:122" ht="13.5" customHeight="1" x14ac:dyDescent="0.15"/>
    <row r="118" spans="34:122" ht="13.5" customHeight="1" x14ac:dyDescent="0.15"/>
    <row r="119" spans="34:122" ht="13.5" customHeight="1" x14ac:dyDescent="0.15"/>
    <row r="120" spans="34:122" ht="13.5" customHeight="1" x14ac:dyDescent="0.15">
      <c r="AH120" s="248"/>
    </row>
    <row r="121" spans="34:122" ht="13.5" customHeight="1" x14ac:dyDescent="0.15">
      <c r="AH121" s="248"/>
    </row>
    <row r="122" spans="34:122" ht="13.5" customHeight="1" x14ac:dyDescent="0.15"/>
    <row r="123" spans="34:122" ht="13.5" customHeight="1" x14ac:dyDescent="0.15"/>
    <row r="124" spans="34:122" ht="13.5" customHeight="1" x14ac:dyDescent="0.15"/>
    <row r="125" spans="34:122" ht="13.5" customHeight="1" x14ac:dyDescent="0.15">
      <c r="DR125" s="248" t="s">
        <v>510</v>
      </c>
    </row>
  </sheetData>
  <sheetProtection algorithmName="SHA-512" hashValue="hpRY9xJOsW04Ja8TxyzdDFDviH/xjZSDRNqY+xzgqI0c6re6smSRUJ0zeNe4ASxQHVupHMpUshonYzd9tc2jKA==" saltValue="UA/f0mIvwe7SQjz83KiT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8AF93-6D1C-41EF-8410-B07A3D068051}">
  <sheetPr>
    <pageSetUpPr fitToPage="1"/>
  </sheetPr>
  <dimension ref="A1:DR125"/>
  <sheetViews>
    <sheetView showGridLines="0" tabSelected="1" zoomScale="70" zoomScaleNormal="70" zoomScaleSheetLayoutView="55" workbookViewId="0">
      <selection activeCell="AF101" sqref="AF101"/>
    </sheetView>
  </sheetViews>
  <sheetFormatPr defaultColWidth="0" defaultRowHeight="13.5" customHeight="1" zeroHeight="1" x14ac:dyDescent="0.15"/>
  <cols>
    <col min="1" max="34" width="2.5" style="249" customWidth="1"/>
    <col min="35" max="122" width="2.5" style="248" customWidth="1"/>
    <col min="123" max="16384" width="2.5" style="248" hidden="1"/>
  </cols>
  <sheetData>
    <row r="1" spans="2:34"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2:34" x14ac:dyDescent="0.15">
      <c r="S2" s="248"/>
      <c r="AH2" s="248"/>
    </row>
    <row r="3" spans="2:34"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2:34" x14ac:dyDescent="0.15"/>
    <row r="5" spans="2:34" x14ac:dyDescent="0.15"/>
    <row r="6" spans="2:34" x14ac:dyDescent="0.15"/>
    <row r="7" spans="2:34" x14ac:dyDescent="0.15"/>
    <row r="8" spans="2:34" x14ac:dyDescent="0.15"/>
    <row r="9" spans="2:34" x14ac:dyDescent="0.15">
      <c r="AH9" s="24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8"/>
    </row>
    <row r="18" spans="12:34" x14ac:dyDescent="0.15"/>
    <row r="19" spans="12:34" x14ac:dyDescent="0.15"/>
    <row r="20" spans="12:34" x14ac:dyDescent="0.15">
      <c r="AH20" s="248"/>
    </row>
    <row r="21" spans="12:34" x14ac:dyDescent="0.15">
      <c r="AH21" s="248"/>
    </row>
    <row r="22" spans="12:34" x14ac:dyDescent="0.15"/>
    <row r="23" spans="12:34" x14ac:dyDescent="0.15"/>
    <row r="24" spans="12:34" x14ac:dyDescent="0.15">
      <c r="Q24" s="248"/>
    </row>
    <row r="25" spans="12:34" x14ac:dyDescent="0.15"/>
    <row r="26" spans="12:34" x14ac:dyDescent="0.15"/>
    <row r="27" spans="12:34" x14ac:dyDescent="0.15"/>
    <row r="28" spans="12:34" x14ac:dyDescent="0.15">
      <c r="O28" s="248"/>
      <c r="T28" s="248"/>
      <c r="AH28" s="248"/>
    </row>
    <row r="29" spans="12:34" x14ac:dyDescent="0.15"/>
    <row r="30" spans="12:34" x14ac:dyDescent="0.15"/>
    <row r="31" spans="12:34" x14ac:dyDescent="0.15">
      <c r="Q31" s="248"/>
    </row>
    <row r="32" spans="12:34" x14ac:dyDescent="0.15">
      <c r="L32" s="248"/>
    </row>
    <row r="33" spans="2:34" x14ac:dyDescent="0.15">
      <c r="C33" s="248"/>
      <c r="E33" s="248"/>
      <c r="G33" s="248"/>
      <c r="I33" s="248"/>
      <c r="X33" s="248"/>
    </row>
    <row r="34" spans="2:34" x14ac:dyDescent="0.15">
      <c r="B34" s="248"/>
      <c r="P34" s="248"/>
      <c r="R34" s="248"/>
      <c r="T34" s="248"/>
    </row>
    <row r="35" spans="2:34" x14ac:dyDescent="0.15">
      <c r="D35" s="248"/>
      <c r="W35" s="248"/>
      <c r="AC35" s="248"/>
      <c r="AD35" s="248"/>
      <c r="AE35" s="248"/>
      <c r="AF35" s="248"/>
      <c r="AG35" s="248"/>
      <c r="AH35" s="248"/>
    </row>
    <row r="36" spans="2:34" x14ac:dyDescent="0.15">
      <c r="H36" s="248"/>
      <c r="J36" s="248"/>
      <c r="K36" s="248"/>
      <c r="M36" s="248"/>
      <c r="Y36" s="248"/>
      <c r="Z36" s="248"/>
      <c r="AA36" s="248"/>
      <c r="AB36" s="248"/>
      <c r="AC36" s="248"/>
      <c r="AD36" s="248"/>
      <c r="AE36" s="248"/>
      <c r="AF36" s="248"/>
      <c r="AG36" s="248"/>
      <c r="AH36" s="248"/>
    </row>
    <row r="37" spans="2:34" x14ac:dyDescent="0.15">
      <c r="AH37" s="248"/>
    </row>
    <row r="38" spans="2:34" x14ac:dyDescent="0.15">
      <c r="AG38" s="248"/>
      <c r="AH38" s="248"/>
    </row>
    <row r="39" spans="2:34" x14ac:dyDescent="0.15"/>
    <row r="40" spans="2:34" x14ac:dyDescent="0.15">
      <c r="X40" s="248"/>
    </row>
    <row r="41" spans="2:34" x14ac:dyDescent="0.15">
      <c r="R41" s="248"/>
    </row>
    <row r="42" spans="2:34" x14ac:dyDescent="0.15">
      <c r="W42" s="248"/>
    </row>
    <row r="43" spans="2:34" x14ac:dyDescent="0.15">
      <c r="Y43" s="248"/>
      <c r="Z43" s="248"/>
      <c r="AA43" s="248"/>
      <c r="AB43" s="248"/>
      <c r="AC43" s="248"/>
      <c r="AD43" s="248"/>
      <c r="AE43" s="248"/>
      <c r="AF43" s="248"/>
      <c r="AG43" s="248"/>
      <c r="AH43" s="248"/>
    </row>
    <row r="44" spans="2:34" x14ac:dyDescent="0.15">
      <c r="AH44" s="248"/>
    </row>
    <row r="45" spans="2:34" x14ac:dyDescent="0.15">
      <c r="X45" s="248"/>
    </row>
    <row r="46" spans="2:34" x14ac:dyDescent="0.15"/>
    <row r="47" spans="2:34" x14ac:dyDescent="0.15"/>
    <row r="48" spans="2:34" x14ac:dyDescent="0.15">
      <c r="W48" s="248"/>
      <c r="Y48" s="248"/>
      <c r="Z48" s="248"/>
      <c r="AA48" s="248"/>
      <c r="AB48" s="248"/>
      <c r="AC48" s="248"/>
      <c r="AD48" s="248"/>
      <c r="AE48" s="248"/>
      <c r="AF48" s="248"/>
      <c r="AG48" s="248"/>
      <c r="AH48" s="248"/>
    </row>
    <row r="49" spans="28:34" x14ac:dyDescent="0.15"/>
    <row r="50" spans="28:34" x14ac:dyDescent="0.15">
      <c r="AE50" s="248"/>
      <c r="AF50" s="248"/>
      <c r="AG50" s="248"/>
      <c r="AH50" s="248"/>
    </row>
    <row r="51" spans="28:34" x14ac:dyDescent="0.15">
      <c r="AC51" s="248"/>
      <c r="AD51" s="248"/>
      <c r="AE51" s="248"/>
      <c r="AF51" s="248"/>
      <c r="AG51" s="248"/>
      <c r="AH51" s="248"/>
    </row>
    <row r="52" spans="28:34" x14ac:dyDescent="0.15"/>
    <row r="53" spans="28:34" x14ac:dyDescent="0.15">
      <c r="AF53" s="248"/>
      <c r="AG53" s="248"/>
      <c r="AH53" s="248"/>
    </row>
    <row r="54" spans="28:34" x14ac:dyDescent="0.15">
      <c r="AH54" s="248"/>
    </row>
    <row r="55" spans="28:34" x14ac:dyDescent="0.15"/>
    <row r="56" spans="28:34" x14ac:dyDescent="0.15">
      <c r="AB56" s="248"/>
      <c r="AC56" s="248"/>
      <c r="AD56" s="248"/>
      <c r="AE56" s="248"/>
      <c r="AF56" s="248"/>
      <c r="AG56" s="248"/>
      <c r="AH56" s="248"/>
    </row>
    <row r="57" spans="28:34" x14ac:dyDescent="0.15">
      <c r="AH57" s="248"/>
    </row>
    <row r="58" spans="28:34" x14ac:dyDescent="0.15">
      <c r="AH58" s="248"/>
    </row>
    <row r="59" spans="28:34" x14ac:dyDescent="0.15">
      <c r="AG59" s="248"/>
      <c r="AH59" s="248"/>
    </row>
    <row r="60" spans="28:34" x14ac:dyDescent="0.15"/>
    <row r="61" spans="28:34" x14ac:dyDescent="0.15"/>
    <row r="62" spans="28:34" x14ac:dyDescent="0.15"/>
    <row r="63" spans="28:34" x14ac:dyDescent="0.15">
      <c r="AH63" s="248"/>
    </row>
    <row r="64" spans="28:34" x14ac:dyDescent="0.15">
      <c r="AG64" s="248"/>
      <c r="AH64" s="248"/>
    </row>
    <row r="65" spans="28:34" x14ac:dyDescent="0.15"/>
    <row r="66" spans="28:34" x14ac:dyDescent="0.15"/>
    <row r="67" spans="28:34" x14ac:dyDescent="0.15"/>
    <row r="68" spans="28:34" x14ac:dyDescent="0.15">
      <c r="AB68" s="248"/>
      <c r="AC68" s="248"/>
      <c r="AD68" s="248"/>
      <c r="AE68" s="248"/>
      <c r="AF68" s="248"/>
      <c r="AG68" s="248"/>
      <c r="AH68" s="248"/>
    </row>
    <row r="69" spans="28:34" x14ac:dyDescent="0.15">
      <c r="AF69" s="248"/>
      <c r="AG69" s="248"/>
      <c r="AH69" s="248"/>
    </row>
    <row r="70" spans="28:34" x14ac:dyDescent="0.15"/>
    <row r="71" spans="28:34" x14ac:dyDescent="0.15"/>
    <row r="72" spans="28:34" x14ac:dyDescent="0.15"/>
    <row r="73" spans="28:34" x14ac:dyDescent="0.15"/>
    <row r="74" spans="28:34" x14ac:dyDescent="0.15"/>
    <row r="75" spans="28:34" x14ac:dyDescent="0.15">
      <c r="AH75" s="248"/>
    </row>
    <row r="76" spans="28:34" x14ac:dyDescent="0.15">
      <c r="AF76" s="248"/>
      <c r="AG76" s="248"/>
      <c r="AH76" s="248"/>
    </row>
    <row r="77" spans="28:34" x14ac:dyDescent="0.15">
      <c r="AG77" s="248"/>
      <c r="AH77" s="248"/>
    </row>
    <row r="78" spans="28:34" x14ac:dyDescent="0.15"/>
    <row r="79" spans="28:34" x14ac:dyDescent="0.15"/>
    <row r="80" spans="28:34" x14ac:dyDescent="0.15"/>
    <row r="81" spans="25:34" x14ac:dyDescent="0.15"/>
    <row r="82" spans="25:34" x14ac:dyDescent="0.15">
      <c r="Y82" s="248"/>
    </row>
    <row r="83" spans="25:34" x14ac:dyDescent="0.15">
      <c r="Y83" s="248"/>
      <c r="Z83" s="248"/>
      <c r="AA83" s="248"/>
      <c r="AB83" s="248"/>
      <c r="AC83" s="248"/>
      <c r="AD83" s="248"/>
      <c r="AE83" s="248"/>
      <c r="AF83" s="248"/>
      <c r="AG83" s="248"/>
      <c r="AH83" s="248"/>
    </row>
    <row r="84" spans="25:34" x14ac:dyDescent="0.15"/>
    <row r="85" spans="25:34" x14ac:dyDescent="0.15"/>
    <row r="86" spans="25:34" x14ac:dyDescent="0.15"/>
    <row r="87" spans="25:34" x14ac:dyDescent="0.15"/>
    <row r="88" spans="25:34" x14ac:dyDescent="0.15">
      <c r="AH88" s="24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8"/>
      <c r="AG94" s="248"/>
      <c r="AH94" s="248"/>
    </row>
    <row r="95" spans="25:34" ht="13.5" customHeight="1" x14ac:dyDescent="0.15">
      <c r="AH95" s="24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8"/>
    </row>
    <row r="102" spans="33:34" ht="13.5" customHeight="1" x14ac:dyDescent="0.15"/>
    <row r="103" spans="33:34" ht="13.5" customHeight="1" x14ac:dyDescent="0.15"/>
    <row r="104" spans="33:34" ht="13.5" customHeight="1" x14ac:dyDescent="0.15">
      <c r="AG104" s="248"/>
      <c r="AH104" s="24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8"/>
    </row>
    <row r="117" spans="34:122" ht="13.5" customHeight="1" x14ac:dyDescent="0.15"/>
    <row r="118" spans="34:122" ht="13.5" customHeight="1" x14ac:dyDescent="0.15"/>
    <row r="119" spans="34:122" ht="13.5" customHeight="1" x14ac:dyDescent="0.15"/>
    <row r="120" spans="34:122" ht="13.5" customHeight="1" x14ac:dyDescent="0.15">
      <c r="AH120" s="248"/>
    </row>
    <row r="121" spans="34:122" ht="13.5" customHeight="1" x14ac:dyDescent="0.15">
      <c r="AH121" s="248"/>
    </row>
    <row r="122" spans="34:122" ht="13.5" customHeight="1" x14ac:dyDescent="0.15"/>
    <row r="123" spans="34:122" ht="13.5" customHeight="1" x14ac:dyDescent="0.15"/>
    <row r="124" spans="34:122" ht="13.5" customHeight="1" x14ac:dyDescent="0.15"/>
    <row r="125" spans="34:122" ht="13.5" customHeight="1" x14ac:dyDescent="0.15">
      <c r="DR125" s="248" t="s">
        <v>510</v>
      </c>
    </row>
  </sheetData>
  <sheetProtection algorithmName="SHA-512" hashValue="+/Le3hLJP3ZhqcmKtS7nLrD6ulv6rxo1DgvXQDo0alTUJW8/pKYuWDURWghryNC052yrD13tZAVglJ3WOuSQUQ==" saltValue="eEjXt/jjLsGEKIPbPVd6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560</v>
      </c>
      <c r="G2" s="146"/>
      <c r="H2" s="147"/>
    </row>
    <row r="3" spans="1:8" x14ac:dyDescent="0.15">
      <c r="A3" s="143" t="s">
        <v>553</v>
      </c>
      <c r="B3" s="148"/>
      <c r="C3" s="149"/>
      <c r="D3" s="150">
        <v>479787</v>
      </c>
      <c r="E3" s="151"/>
      <c r="F3" s="152">
        <v>291173</v>
      </c>
      <c r="G3" s="153"/>
      <c r="H3" s="154"/>
    </row>
    <row r="4" spans="1:8" x14ac:dyDescent="0.15">
      <c r="A4" s="155"/>
      <c r="B4" s="156"/>
      <c r="C4" s="157"/>
      <c r="D4" s="158">
        <v>395230</v>
      </c>
      <c r="E4" s="159"/>
      <c r="F4" s="160">
        <v>119071</v>
      </c>
      <c r="G4" s="161"/>
      <c r="H4" s="162"/>
    </row>
    <row r="5" spans="1:8" x14ac:dyDescent="0.15">
      <c r="A5" s="143" t="s">
        <v>555</v>
      </c>
      <c r="B5" s="148"/>
      <c r="C5" s="149"/>
      <c r="D5" s="150">
        <v>675561</v>
      </c>
      <c r="E5" s="151"/>
      <c r="F5" s="152">
        <v>271581</v>
      </c>
      <c r="G5" s="153"/>
      <c r="H5" s="154"/>
    </row>
    <row r="6" spans="1:8" x14ac:dyDescent="0.15">
      <c r="A6" s="155"/>
      <c r="B6" s="156"/>
      <c r="C6" s="157"/>
      <c r="D6" s="158">
        <v>223760</v>
      </c>
      <c r="E6" s="159"/>
      <c r="F6" s="160">
        <v>117844</v>
      </c>
      <c r="G6" s="161"/>
      <c r="H6" s="162"/>
    </row>
    <row r="7" spans="1:8" x14ac:dyDescent="0.15">
      <c r="A7" s="143" t="s">
        <v>556</v>
      </c>
      <c r="B7" s="148"/>
      <c r="C7" s="149"/>
      <c r="D7" s="150">
        <v>611604</v>
      </c>
      <c r="E7" s="151"/>
      <c r="F7" s="152">
        <v>268375</v>
      </c>
      <c r="G7" s="153"/>
      <c r="H7" s="154"/>
    </row>
    <row r="8" spans="1:8" x14ac:dyDescent="0.15">
      <c r="A8" s="155"/>
      <c r="B8" s="156"/>
      <c r="C8" s="157"/>
      <c r="D8" s="158">
        <v>336767</v>
      </c>
      <c r="E8" s="159"/>
      <c r="F8" s="160">
        <v>119602</v>
      </c>
      <c r="G8" s="161"/>
      <c r="H8" s="162"/>
    </row>
    <row r="9" spans="1:8" x14ac:dyDescent="0.15">
      <c r="A9" s="143" t="s">
        <v>557</v>
      </c>
      <c r="B9" s="148"/>
      <c r="C9" s="149"/>
      <c r="D9" s="150">
        <v>1003872</v>
      </c>
      <c r="E9" s="151"/>
      <c r="F9" s="152">
        <v>301035</v>
      </c>
      <c r="G9" s="153"/>
      <c r="H9" s="154"/>
    </row>
    <row r="10" spans="1:8" x14ac:dyDescent="0.15">
      <c r="A10" s="155"/>
      <c r="B10" s="156"/>
      <c r="C10" s="157"/>
      <c r="D10" s="158">
        <v>672445</v>
      </c>
      <c r="E10" s="159"/>
      <c r="F10" s="160">
        <v>154376</v>
      </c>
      <c r="G10" s="161"/>
      <c r="H10" s="162"/>
    </row>
    <row r="11" spans="1:8" x14ac:dyDescent="0.15">
      <c r="A11" s="143" t="s">
        <v>558</v>
      </c>
      <c r="B11" s="148"/>
      <c r="C11" s="149"/>
      <c r="D11" s="150">
        <v>767499</v>
      </c>
      <c r="E11" s="151"/>
      <c r="F11" s="152">
        <v>277467</v>
      </c>
      <c r="G11" s="153"/>
      <c r="H11" s="154"/>
    </row>
    <row r="12" spans="1:8" x14ac:dyDescent="0.15">
      <c r="A12" s="155"/>
      <c r="B12" s="156"/>
      <c r="C12" s="163"/>
      <c r="D12" s="158">
        <v>294105</v>
      </c>
      <c r="E12" s="159"/>
      <c r="F12" s="160">
        <v>128378</v>
      </c>
      <c r="G12" s="161"/>
      <c r="H12" s="162"/>
    </row>
    <row r="13" spans="1:8" x14ac:dyDescent="0.15">
      <c r="A13" s="143"/>
      <c r="B13" s="148"/>
      <c r="C13" s="164"/>
      <c r="D13" s="165">
        <v>707665</v>
      </c>
      <c r="E13" s="166"/>
      <c r="F13" s="167">
        <v>281926</v>
      </c>
      <c r="G13" s="168"/>
      <c r="H13" s="154"/>
    </row>
    <row r="14" spans="1:8" x14ac:dyDescent="0.15">
      <c r="A14" s="155"/>
      <c r="B14" s="156"/>
      <c r="C14" s="157"/>
      <c r="D14" s="158">
        <v>384461</v>
      </c>
      <c r="E14" s="159"/>
      <c r="F14" s="160">
        <v>127854</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3.21</v>
      </c>
      <c r="C19" s="169">
        <f>ROUND(VALUE(SUBSTITUTE(実質収支比率等に係る経年分析!G$48,"▲","-")),2)</f>
        <v>4.26</v>
      </c>
      <c r="D19" s="169">
        <f>ROUND(VALUE(SUBSTITUTE(実質収支比率等に係る経年分析!H$48,"▲","-")),2)</f>
        <v>5.46</v>
      </c>
      <c r="E19" s="169">
        <f>ROUND(VALUE(SUBSTITUTE(実質収支比率等に係る経年分析!I$48,"▲","-")),2)</f>
        <v>7.86</v>
      </c>
      <c r="F19" s="169">
        <f>ROUND(VALUE(SUBSTITUTE(実質収支比率等に係る経年分析!J$48,"▲","-")),2)</f>
        <v>5.87</v>
      </c>
    </row>
    <row r="20" spans="1:11" x14ac:dyDescent="0.15">
      <c r="A20" s="169" t="s">
        <v>55</v>
      </c>
      <c r="B20" s="169">
        <f>ROUND(VALUE(SUBSTITUTE(実質収支比率等に係る経年分析!F$47,"▲","-")),2)</f>
        <v>36.42</v>
      </c>
      <c r="C20" s="169">
        <f>ROUND(VALUE(SUBSTITUTE(実質収支比率等に係る経年分析!G$47,"▲","-")),2)</f>
        <v>38.119999999999997</v>
      </c>
      <c r="D20" s="169">
        <f>ROUND(VALUE(SUBSTITUTE(実質収支比率等に係る経年分析!H$47,"▲","-")),2)</f>
        <v>38.46</v>
      </c>
      <c r="E20" s="169">
        <f>ROUND(VALUE(SUBSTITUTE(実質収支比率等に係る経年分析!I$47,"▲","-")),2)</f>
        <v>35.58</v>
      </c>
      <c r="F20" s="169">
        <f>ROUND(VALUE(SUBSTITUTE(実質収支比率等に係る経年分析!J$47,"▲","-")),2)</f>
        <v>34.630000000000003</v>
      </c>
    </row>
    <row r="21" spans="1:11" x14ac:dyDescent="0.15">
      <c r="A21" s="169" t="s">
        <v>56</v>
      </c>
      <c r="B21" s="169">
        <f>IF(ISNUMBER(VALUE(SUBSTITUTE(実質収支比率等に係る経年分析!F$49,"▲","-"))),ROUND(VALUE(SUBSTITUTE(実質収支比率等に係る経年分析!F$49,"▲","-")),2),NA())</f>
        <v>-1.65</v>
      </c>
      <c r="C21" s="169">
        <f>IF(ISNUMBER(VALUE(SUBSTITUTE(実質収支比率等に係る経年分析!G$49,"▲","-"))),ROUND(VALUE(SUBSTITUTE(実質収支比率等に係る経年分析!G$49,"▲","-")),2),NA())</f>
        <v>1.01</v>
      </c>
      <c r="D21" s="169">
        <f>IF(ISNUMBER(VALUE(SUBSTITUTE(実質収支比率等に係る経年分析!H$49,"▲","-"))),ROUND(VALUE(SUBSTITUTE(実質収支比率等に係る経年分析!H$49,"▲","-")),2),NA())</f>
        <v>1.26</v>
      </c>
      <c r="E21" s="169">
        <f>IF(ISNUMBER(VALUE(SUBSTITUTE(実質収支比率等に係る経年分析!I$49,"▲","-"))),ROUND(VALUE(SUBSTITUTE(実質収支比率等に係る経年分析!I$49,"▲","-")),2),NA())</f>
        <v>2.85</v>
      </c>
      <c r="F21" s="169">
        <f>IF(ISNUMBER(VALUE(SUBSTITUTE(実質収支比率等に係る経年分析!J$49,"▲","-"))),ROUND(VALUE(SUBSTITUTE(実質収支比率等に係る経年分析!J$49,"▲","-")),2),NA())</f>
        <v>-7.0000000000000007E-2</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x14ac:dyDescent="0.15">
      <c r="A31" s="170" t="str">
        <f>IF(連結実質赤字比率に係る赤字・黒字の構成分析!C$39="",NA(),連結実質赤字比率に係る赤字・黒字の構成分析!C$39)</f>
        <v>大鹿村営水道特別会計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0.01</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0.17</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0.02</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v>
      </c>
    </row>
    <row r="32" spans="1:11" x14ac:dyDescent="0.15">
      <c r="A32" s="170" t="str">
        <f>IF(連結実質赤字比率に係る赤字・黒字の構成分析!C$38="",NA(),連結実質赤字比率に係る赤字・黒字の構成分析!C$38)</f>
        <v>大鹿村後期高齢者医療特別会計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v>
      </c>
    </row>
    <row r="33" spans="1:16" x14ac:dyDescent="0.15">
      <c r="A33" s="170" t="str">
        <f>IF(連結実質赤字比率に係る赤字・黒字の構成分析!C$37="",NA(),連結実質赤字比率に係る赤字・黒字の構成分析!C$37)</f>
        <v>大鹿村国民健康保険特別会計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0.16</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0.05</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7.0000000000000007E-2</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0.05</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0.03</v>
      </c>
    </row>
    <row r="34" spans="1:16" x14ac:dyDescent="0.15">
      <c r="A34" s="170" t="str">
        <f>IF(連結実質赤字比率に係る赤字・黒字の構成分析!C$36="",NA(),連結実質赤字比率に係る赤字・黒字の構成分析!C$36)</f>
        <v>大鹿村立診療所特別会計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0.04</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0.01</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0.04</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0.05</v>
      </c>
    </row>
    <row r="35" spans="1:16" x14ac:dyDescent="0.15">
      <c r="A35" s="170" t="str">
        <f>IF(連結実質赤字比率に係る赤字・黒字の構成分析!C$35="",NA(),連結実質赤字比率に係る赤字・黒字の構成分析!C$35)</f>
        <v>大鹿村介護保険特別会計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0</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0</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0.09</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0.23</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0.61</v>
      </c>
    </row>
    <row r="36" spans="1:16" x14ac:dyDescent="0.15">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8.26</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4.25</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5.45</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7.85</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5.87</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196</v>
      </c>
      <c r="E42" s="171"/>
      <c r="F42" s="171"/>
      <c r="G42" s="171">
        <f>'実質公債費比率（分子）の構造'!L$52</f>
        <v>196</v>
      </c>
      <c r="H42" s="171"/>
      <c r="I42" s="171"/>
      <c r="J42" s="171">
        <f>'実質公債費比率（分子）の構造'!M$52</f>
        <v>190</v>
      </c>
      <c r="K42" s="171"/>
      <c r="L42" s="171"/>
      <c r="M42" s="171">
        <f>'実質公債費比率（分子）の構造'!N$52</f>
        <v>233</v>
      </c>
      <c r="N42" s="171"/>
      <c r="O42" s="171"/>
      <c r="P42" s="171">
        <f>'実質公債費比率（分子）の構造'!O$52</f>
        <v>219</v>
      </c>
    </row>
    <row r="43" spans="1:16" x14ac:dyDescent="0.15">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65</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f>'実質公債費比率（分子）の構造'!K$49</f>
        <v>2</v>
      </c>
      <c r="C45" s="171"/>
      <c r="D45" s="171"/>
      <c r="E45" s="171">
        <f>'実質公債費比率（分子）の構造'!L$49</f>
        <v>1</v>
      </c>
      <c r="F45" s="171"/>
      <c r="G45" s="171"/>
      <c r="H45" s="171">
        <f>'実質公債費比率（分子）の構造'!M$49</f>
        <v>1</v>
      </c>
      <c r="I45" s="171"/>
      <c r="J45" s="171"/>
      <c r="K45" s="171">
        <f>'実質公債費比率（分子）の構造'!N$49</f>
        <v>3</v>
      </c>
      <c r="L45" s="171"/>
      <c r="M45" s="171"/>
      <c r="N45" s="171">
        <f>'実質公債費比率（分子）の構造'!O$49</f>
        <v>4</v>
      </c>
      <c r="O45" s="171"/>
      <c r="P45" s="171"/>
    </row>
    <row r="46" spans="1:16" x14ac:dyDescent="0.15">
      <c r="A46" s="171" t="s">
        <v>67</v>
      </c>
      <c r="B46" s="171">
        <f>'実質公債費比率（分子）の構造'!K$48</f>
        <v>31</v>
      </c>
      <c r="C46" s="171"/>
      <c r="D46" s="171"/>
      <c r="E46" s="171">
        <f>'実質公債費比率（分子）の構造'!L$48</f>
        <v>30</v>
      </c>
      <c r="F46" s="171"/>
      <c r="G46" s="171"/>
      <c r="H46" s="171">
        <f>'実質公債費比率（分子）の構造'!M$48</f>
        <v>28</v>
      </c>
      <c r="I46" s="171"/>
      <c r="J46" s="171"/>
      <c r="K46" s="171">
        <f>'実質公債費比率（分子）の構造'!N$48</f>
        <v>32</v>
      </c>
      <c r="L46" s="171"/>
      <c r="M46" s="171"/>
      <c r="N46" s="171">
        <f>'実質公債費比率（分子）の構造'!O$48</f>
        <v>32</v>
      </c>
      <c r="O46" s="171"/>
      <c r="P46" s="171"/>
    </row>
    <row r="47" spans="1:16" x14ac:dyDescent="0.15">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180</v>
      </c>
      <c r="C49" s="171"/>
      <c r="D49" s="171"/>
      <c r="E49" s="171">
        <f>'実質公債費比率（分子）の構造'!L$45</f>
        <v>172</v>
      </c>
      <c r="F49" s="171"/>
      <c r="G49" s="171"/>
      <c r="H49" s="171">
        <f>'実質公債費比率（分子）の構造'!M$45</f>
        <v>154</v>
      </c>
      <c r="I49" s="171"/>
      <c r="J49" s="171"/>
      <c r="K49" s="171">
        <f>'実質公債費比率（分子）の構造'!N$45</f>
        <v>222</v>
      </c>
      <c r="L49" s="171"/>
      <c r="M49" s="171"/>
      <c r="N49" s="171">
        <f>'実質公債費比率（分子）の構造'!O$45</f>
        <v>195</v>
      </c>
      <c r="O49" s="171"/>
      <c r="P49" s="171"/>
    </row>
    <row r="50" spans="1:16" x14ac:dyDescent="0.15">
      <c r="A50" s="171" t="s">
        <v>71</v>
      </c>
      <c r="B50" s="171" t="e">
        <f>NA()</f>
        <v>#N/A</v>
      </c>
      <c r="C50" s="171">
        <f>IF(ISNUMBER('実質公債費比率（分子）の構造'!K$53),'実質公債費比率（分子）の構造'!K$53,NA())</f>
        <v>17</v>
      </c>
      <c r="D50" s="171" t="e">
        <f>NA()</f>
        <v>#N/A</v>
      </c>
      <c r="E50" s="171" t="e">
        <f>NA()</f>
        <v>#N/A</v>
      </c>
      <c r="F50" s="171">
        <f>IF(ISNUMBER('実質公債費比率（分子）の構造'!L$53),'実質公債費比率（分子）の構造'!L$53,NA())</f>
        <v>7</v>
      </c>
      <c r="G50" s="171" t="e">
        <f>NA()</f>
        <v>#N/A</v>
      </c>
      <c r="H50" s="171" t="e">
        <f>NA()</f>
        <v>#N/A</v>
      </c>
      <c r="I50" s="171">
        <f>IF(ISNUMBER('実質公債費比率（分子）の構造'!M$53),'実質公債費比率（分子）の構造'!M$53,NA())</f>
        <v>-7</v>
      </c>
      <c r="J50" s="171" t="e">
        <f>NA()</f>
        <v>#N/A</v>
      </c>
      <c r="K50" s="171" t="e">
        <f>NA()</f>
        <v>#N/A</v>
      </c>
      <c r="L50" s="171">
        <f>IF(ISNUMBER('実質公債費比率（分子）の構造'!N$53),'実質公債費比率（分子）の構造'!N$53,NA())</f>
        <v>24</v>
      </c>
      <c r="M50" s="171" t="e">
        <f>NA()</f>
        <v>#N/A</v>
      </c>
      <c r="N50" s="171" t="e">
        <f>NA()</f>
        <v>#N/A</v>
      </c>
      <c r="O50" s="171">
        <f>IF(ISNUMBER('実質公債費比率（分子）の構造'!O$53),'実質公債費比率（分子）の構造'!O$53,NA())</f>
        <v>12</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2179</v>
      </c>
      <c r="E56" s="170"/>
      <c r="F56" s="170"/>
      <c r="G56" s="170">
        <f>'将来負担比率（分子）の構造'!J$52</f>
        <v>2094</v>
      </c>
      <c r="H56" s="170"/>
      <c r="I56" s="170"/>
      <c r="J56" s="170">
        <f>'将来負担比率（分子）の構造'!K$52</f>
        <v>2063</v>
      </c>
      <c r="K56" s="170"/>
      <c r="L56" s="170"/>
      <c r="M56" s="170">
        <f>'将来負担比率（分子）の構造'!L$52</f>
        <v>2094</v>
      </c>
      <c r="N56" s="170"/>
      <c r="O56" s="170"/>
      <c r="P56" s="170">
        <f>'将来負担比率（分子）の構造'!M$52</f>
        <v>2062</v>
      </c>
    </row>
    <row r="57" spans="1:16" x14ac:dyDescent="0.15">
      <c r="A57" s="170" t="s">
        <v>42</v>
      </c>
      <c r="B57" s="170"/>
      <c r="C57" s="170"/>
      <c r="D57" s="170" t="str">
        <f>'将来負担比率（分子）の構造'!I$51</f>
        <v>-</v>
      </c>
      <c r="E57" s="170"/>
      <c r="F57" s="170"/>
      <c r="G57" s="170" t="str">
        <f>'将来負担比率（分子）の構造'!J$51</f>
        <v>-</v>
      </c>
      <c r="H57" s="170"/>
      <c r="I57" s="170"/>
      <c r="J57" s="170" t="str">
        <f>'将来負担比率（分子）の構造'!K$51</f>
        <v>-</v>
      </c>
      <c r="K57" s="170"/>
      <c r="L57" s="170"/>
      <c r="M57" s="170" t="str">
        <f>'将来負担比率（分子）の構造'!L$51</f>
        <v>-</v>
      </c>
      <c r="N57" s="170"/>
      <c r="O57" s="170"/>
      <c r="P57" s="170" t="str">
        <f>'将来負担比率（分子）の構造'!M$51</f>
        <v>-</v>
      </c>
    </row>
    <row r="58" spans="1:16" x14ac:dyDescent="0.15">
      <c r="A58" s="170" t="s">
        <v>41</v>
      </c>
      <c r="B58" s="170"/>
      <c r="C58" s="170"/>
      <c r="D58" s="170">
        <f>'将来負担比率（分子）の構造'!I$50</f>
        <v>2751</v>
      </c>
      <c r="E58" s="170"/>
      <c r="F58" s="170"/>
      <c r="G58" s="170">
        <f>'将来負担比率（分子）の構造'!J$50</f>
        <v>2656</v>
      </c>
      <c r="H58" s="170"/>
      <c r="I58" s="170"/>
      <c r="J58" s="170">
        <f>'将来負担比率（分子）の構造'!K$50</f>
        <v>2549</v>
      </c>
      <c r="K58" s="170"/>
      <c r="L58" s="170"/>
      <c r="M58" s="170">
        <f>'将来負担比率（分子）の構造'!L$50</f>
        <v>2735</v>
      </c>
      <c r="N58" s="170"/>
      <c r="O58" s="170"/>
      <c r="P58" s="170">
        <f>'将来負担比率（分子）の構造'!M$50</f>
        <v>2922</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427</v>
      </c>
      <c r="C62" s="170"/>
      <c r="D62" s="170"/>
      <c r="E62" s="170">
        <f>'将来負担比率（分子）の構造'!J$45</f>
        <v>414</v>
      </c>
      <c r="F62" s="170"/>
      <c r="G62" s="170"/>
      <c r="H62" s="170">
        <f>'将来負担比率（分子）の構造'!K$45</f>
        <v>414</v>
      </c>
      <c r="I62" s="170"/>
      <c r="J62" s="170"/>
      <c r="K62" s="170">
        <f>'将来負担比率（分子）の構造'!L$45</f>
        <v>411</v>
      </c>
      <c r="L62" s="170"/>
      <c r="M62" s="170"/>
      <c r="N62" s="170">
        <f>'将来負担比率（分子）の構造'!M$45</f>
        <v>394</v>
      </c>
      <c r="O62" s="170"/>
      <c r="P62" s="170"/>
    </row>
    <row r="63" spans="1:16" x14ac:dyDescent="0.15">
      <c r="A63" s="170" t="s">
        <v>34</v>
      </c>
      <c r="B63" s="170">
        <f>'将来負担比率（分子）の構造'!I$44</f>
        <v>56</v>
      </c>
      <c r="C63" s="170"/>
      <c r="D63" s="170"/>
      <c r="E63" s="170">
        <f>'将来負担比率（分子）の構造'!J$44</f>
        <v>43</v>
      </c>
      <c r="F63" s="170"/>
      <c r="G63" s="170"/>
      <c r="H63" s="170">
        <f>'将来負担比率（分子）の構造'!K$44</f>
        <v>41</v>
      </c>
      <c r="I63" s="170"/>
      <c r="J63" s="170"/>
      <c r="K63" s="170">
        <f>'将来負担比率（分子）の構造'!L$44</f>
        <v>37</v>
      </c>
      <c r="L63" s="170"/>
      <c r="M63" s="170"/>
      <c r="N63" s="170">
        <f>'将来負担比率（分子）の構造'!M$44</f>
        <v>59</v>
      </c>
      <c r="O63" s="170"/>
      <c r="P63" s="170"/>
    </row>
    <row r="64" spans="1:16" x14ac:dyDescent="0.15">
      <c r="A64" s="170" t="s">
        <v>33</v>
      </c>
      <c r="B64" s="170">
        <f>'将来負担比率（分子）の構造'!I$43</f>
        <v>246</v>
      </c>
      <c r="C64" s="170"/>
      <c r="D64" s="170"/>
      <c r="E64" s="170">
        <f>'将来負担比率（分子）の構造'!J$43</f>
        <v>221</v>
      </c>
      <c r="F64" s="170"/>
      <c r="G64" s="170"/>
      <c r="H64" s="170">
        <f>'将来負担比率（分子）の構造'!K$43</f>
        <v>228</v>
      </c>
      <c r="I64" s="170"/>
      <c r="J64" s="170"/>
      <c r="K64" s="170">
        <f>'将来負担比率（分子）の構造'!L$43</f>
        <v>225</v>
      </c>
      <c r="L64" s="170"/>
      <c r="M64" s="170"/>
      <c r="N64" s="170">
        <f>'将来負担比率（分子）の構造'!M$43</f>
        <v>243</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1641</v>
      </c>
      <c r="C66" s="170"/>
      <c r="D66" s="170"/>
      <c r="E66" s="170">
        <f>'将来負担比率（分子）の構造'!J$41</f>
        <v>1567</v>
      </c>
      <c r="F66" s="170"/>
      <c r="G66" s="170"/>
      <c r="H66" s="170">
        <f>'将来負担比率（分子）の構造'!K$41</f>
        <v>1534</v>
      </c>
      <c r="I66" s="170"/>
      <c r="J66" s="170"/>
      <c r="K66" s="170">
        <f>'将来負担比率（分子）の構造'!L$41</f>
        <v>1712</v>
      </c>
      <c r="L66" s="170"/>
      <c r="M66" s="170"/>
      <c r="N66" s="170">
        <f>'将来負担比率（分子）の構造'!M$41</f>
        <v>1781</v>
      </c>
      <c r="O66" s="170"/>
      <c r="P66" s="170"/>
    </row>
    <row r="67" spans="1:16" x14ac:dyDescent="0.15">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483</v>
      </c>
      <c r="C72" s="174">
        <f>基金残高に係る経年分析!G55</f>
        <v>483</v>
      </c>
      <c r="D72" s="174">
        <f>基金残高に係る経年分析!H55</f>
        <v>504</v>
      </c>
    </row>
    <row r="73" spans="1:16" x14ac:dyDescent="0.15">
      <c r="A73" s="173" t="s">
        <v>78</v>
      </c>
      <c r="B73" s="174">
        <f>基金残高に係る経年分析!F56</f>
        <v>597</v>
      </c>
      <c r="C73" s="174">
        <f>基金残高に係る経年分析!G56</f>
        <v>634</v>
      </c>
      <c r="D73" s="174">
        <f>基金残高に係る経年分析!H56</f>
        <v>635</v>
      </c>
    </row>
    <row r="74" spans="1:16" x14ac:dyDescent="0.15">
      <c r="A74" s="173" t="s">
        <v>79</v>
      </c>
      <c r="B74" s="174">
        <f>基金残高に係る経年分析!F57</f>
        <v>1316</v>
      </c>
      <c r="C74" s="174">
        <f>基金残高に係る経年分析!G57</f>
        <v>1461</v>
      </c>
      <c r="D74" s="174">
        <f>基金残高に係る経年分析!H57</f>
        <v>1631</v>
      </c>
    </row>
  </sheetData>
  <sheetProtection algorithmName="SHA-512" hashValue="tf9FO/2it+/eFUDBhIdgh+/bPjwt5pk/JQzYxq4kTxYuT4oqkBMlBGVfKb8L0RVIdKBfTNWV1l9cHzdFNhl4OA==" saltValue="BxRsIrNs7ivo4CGEspec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77E49-FE89-4D13-AD9E-9044F9A43E7F}">
  <sheetPr>
    <pageSetUpPr fitToPage="1"/>
  </sheetPr>
  <dimension ref="B1:EM50"/>
  <sheetViews>
    <sheetView showGridLines="0" workbookViewId="0"/>
  </sheetViews>
  <sheetFormatPr defaultColWidth="0" defaultRowHeight="11.25" customHeight="1" zeroHeight="1" x14ac:dyDescent="0.15"/>
  <cols>
    <col min="1" max="1" width="1.625" style="209" customWidth="1"/>
    <col min="2" max="2" width="2.375" style="209" customWidth="1"/>
    <col min="3" max="16" width="2.625" style="209" customWidth="1"/>
    <col min="17" max="17" width="2.375" style="209" customWidth="1"/>
    <col min="18" max="95" width="1.625" style="209" customWidth="1"/>
    <col min="96" max="133" width="1.625" style="215" customWidth="1"/>
    <col min="134" max="143" width="1.625" style="209" customWidth="1"/>
    <col min="144" max="16384" width="0" style="209"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751" t="s">
        <v>214</v>
      </c>
      <c r="DI1" s="752"/>
      <c r="DJ1" s="752"/>
      <c r="DK1" s="752"/>
      <c r="DL1" s="752"/>
      <c r="DM1" s="752"/>
      <c r="DN1" s="753"/>
      <c r="DO1" s="209"/>
      <c r="DP1" s="751" t="s">
        <v>215</v>
      </c>
      <c r="DQ1" s="752"/>
      <c r="DR1" s="752"/>
      <c r="DS1" s="752"/>
      <c r="DT1" s="752"/>
      <c r="DU1" s="752"/>
      <c r="DV1" s="752"/>
      <c r="DW1" s="752"/>
      <c r="DX1" s="752"/>
      <c r="DY1" s="752"/>
      <c r="DZ1" s="752"/>
      <c r="EA1" s="752"/>
      <c r="EB1" s="752"/>
      <c r="EC1" s="753"/>
      <c r="ED1" s="208"/>
      <c r="EE1" s="208"/>
      <c r="EF1" s="208"/>
      <c r="EG1" s="208"/>
      <c r="EH1" s="208"/>
      <c r="EI1" s="208"/>
      <c r="EJ1" s="208"/>
      <c r="EK1" s="208"/>
      <c r="EL1" s="208"/>
      <c r="EM1" s="208"/>
    </row>
    <row r="2" spans="2:143" ht="22.5" customHeight="1" x14ac:dyDescent="0.15">
      <c r="B2" s="210" t="s">
        <v>216</v>
      </c>
      <c r="R2" s="211"/>
      <c r="S2" s="211"/>
      <c r="T2" s="211"/>
      <c r="U2" s="211"/>
      <c r="V2" s="211"/>
      <c r="W2" s="211"/>
      <c r="X2" s="211"/>
      <c r="Y2" s="211"/>
      <c r="Z2" s="211"/>
      <c r="AA2" s="211"/>
      <c r="AB2" s="211"/>
      <c r="AC2" s="211"/>
      <c r="AE2" s="360"/>
      <c r="AF2" s="360"/>
      <c r="AG2" s="360"/>
      <c r="AH2" s="360"/>
      <c r="AI2" s="360"/>
      <c r="AJ2" s="211"/>
      <c r="AK2" s="211"/>
      <c r="AL2" s="211"/>
      <c r="AM2" s="211"/>
      <c r="AN2" s="211"/>
      <c r="AO2" s="211"/>
      <c r="AP2" s="211"/>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row>
    <row r="3" spans="2:143" ht="11.25" customHeight="1" x14ac:dyDescent="0.15">
      <c r="B3" s="713" t="s">
        <v>217</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3" t="s">
        <v>218</v>
      </c>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4"/>
      <c r="BX3" s="714"/>
      <c r="BY3" s="714"/>
      <c r="BZ3" s="714"/>
      <c r="CA3" s="714"/>
      <c r="CB3" s="715"/>
      <c r="CD3" s="713" t="s">
        <v>219</v>
      </c>
      <c r="CE3" s="714"/>
      <c r="CF3" s="714"/>
      <c r="CG3" s="714"/>
      <c r="CH3" s="714"/>
      <c r="CI3" s="714"/>
      <c r="CJ3" s="714"/>
      <c r="CK3" s="714"/>
      <c r="CL3" s="714"/>
      <c r="CM3" s="714"/>
      <c r="CN3" s="714"/>
      <c r="CO3" s="714"/>
      <c r="CP3" s="714"/>
      <c r="CQ3" s="714"/>
      <c r="CR3" s="714"/>
      <c r="CS3" s="714"/>
      <c r="CT3" s="714"/>
      <c r="CU3" s="714"/>
      <c r="CV3" s="714"/>
      <c r="CW3" s="714"/>
      <c r="CX3" s="714"/>
      <c r="CY3" s="714"/>
      <c r="CZ3" s="714"/>
      <c r="DA3" s="714"/>
      <c r="DB3" s="714"/>
      <c r="DC3" s="714"/>
      <c r="DD3" s="714"/>
      <c r="DE3" s="714"/>
      <c r="DF3" s="714"/>
      <c r="DG3" s="714"/>
      <c r="DH3" s="714"/>
      <c r="DI3" s="714"/>
      <c r="DJ3" s="714"/>
      <c r="DK3" s="714"/>
      <c r="DL3" s="714"/>
      <c r="DM3" s="714"/>
      <c r="DN3" s="714"/>
      <c r="DO3" s="714"/>
      <c r="DP3" s="714"/>
      <c r="DQ3" s="714"/>
      <c r="DR3" s="714"/>
      <c r="DS3" s="714"/>
      <c r="DT3" s="714"/>
      <c r="DU3" s="714"/>
      <c r="DV3" s="714"/>
      <c r="DW3" s="714"/>
      <c r="DX3" s="714"/>
      <c r="DY3" s="714"/>
      <c r="DZ3" s="714"/>
      <c r="EA3" s="714"/>
      <c r="EB3" s="714"/>
      <c r="EC3" s="715"/>
    </row>
    <row r="4" spans="2:143" ht="11.25" customHeight="1" x14ac:dyDescent="0.15">
      <c r="B4" s="713" t="s">
        <v>1</v>
      </c>
      <c r="C4" s="714"/>
      <c r="D4" s="714"/>
      <c r="E4" s="714"/>
      <c r="F4" s="714"/>
      <c r="G4" s="714"/>
      <c r="H4" s="714"/>
      <c r="I4" s="714"/>
      <c r="J4" s="714"/>
      <c r="K4" s="714"/>
      <c r="L4" s="714"/>
      <c r="M4" s="714"/>
      <c r="N4" s="714"/>
      <c r="O4" s="714"/>
      <c r="P4" s="714"/>
      <c r="Q4" s="715"/>
      <c r="R4" s="713" t="s">
        <v>220</v>
      </c>
      <c r="S4" s="714"/>
      <c r="T4" s="714"/>
      <c r="U4" s="714"/>
      <c r="V4" s="714"/>
      <c r="W4" s="714"/>
      <c r="X4" s="714"/>
      <c r="Y4" s="715"/>
      <c r="Z4" s="713" t="s">
        <v>221</v>
      </c>
      <c r="AA4" s="714"/>
      <c r="AB4" s="714"/>
      <c r="AC4" s="715"/>
      <c r="AD4" s="713" t="s">
        <v>222</v>
      </c>
      <c r="AE4" s="714"/>
      <c r="AF4" s="714"/>
      <c r="AG4" s="714"/>
      <c r="AH4" s="714"/>
      <c r="AI4" s="714"/>
      <c r="AJ4" s="714"/>
      <c r="AK4" s="715"/>
      <c r="AL4" s="713" t="s">
        <v>221</v>
      </c>
      <c r="AM4" s="714"/>
      <c r="AN4" s="714"/>
      <c r="AO4" s="715"/>
      <c r="AP4" s="754" t="s">
        <v>223</v>
      </c>
      <c r="AQ4" s="754"/>
      <c r="AR4" s="754"/>
      <c r="AS4" s="754"/>
      <c r="AT4" s="754"/>
      <c r="AU4" s="754"/>
      <c r="AV4" s="754"/>
      <c r="AW4" s="754"/>
      <c r="AX4" s="754"/>
      <c r="AY4" s="754"/>
      <c r="AZ4" s="754"/>
      <c r="BA4" s="754"/>
      <c r="BB4" s="754"/>
      <c r="BC4" s="754"/>
      <c r="BD4" s="754"/>
      <c r="BE4" s="754"/>
      <c r="BF4" s="754"/>
      <c r="BG4" s="754" t="s">
        <v>224</v>
      </c>
      <c r="BH4" s="754"/>
      <c r="BI4" s="754"/>
      <c r="BJ4" s="754"/>
      <c r="BK4" s="754"/>
      <c r="BL4" s="754"/>
      <c r="BM4" s="754"/>
      <c r="BN4" s="754"/>
      <c r="BO4" s="754" t="s">
        <v>221</v>
      </c>
      <c r="BP4" s="754"/>
      <c r="BQ4" s="754"/>
      <c r="BR4" s="754"/>
      <c r="BS4" s="754" t="s">
        <v>225</v>
      </c>
      <c r="BT4" s="754"/>
      <c r="BU4" s="754"/>
      <c r="BV4" s="754"/>
      <c r="BW4" s="754"/>
      <c r="BX4" s="754"/>
      <c r="BY4" s="754"/>
      <c r="BZ4" s="754"/>
      <c r="CA4" s="754"/>
      <c r="CB4" s="754"/>
      <c r="CD4" s="713" t="s">
        <v>226</v>
      </c>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714"/>
      <c r="EB4" s="714"/>
      <c r="EC4" s="715"/>
    </row>
    <row r="5" spans="2:143" ht="11.25" customHeight="1" x14ac:dyDescent="0.15">
      <c r="B5" s="710" t="s">
        <v>227</v>
      </c>
      <c r="C5" s="711"/>
      <c r="D5" s="711"/>
      <c r="E5" s="711"/>
      <c r="F5" s="711"/>
      <c r="G5" s="711"/>
      <c r="H5" s="711"/>
      <c r="I5" s="711"/>
      <c r="J5" s="711"/>
      <c r="K5" s="711"/>
      <c r="L5" s="711"/>
      <c r="M5" s="711"/>
      <c r="N5" s="711"/>
      <c r="O5" s="711"/>
      <c r="P5" s="711"/>
      <c r="Q5" s="712"/>
      <c r="R5" s="707">
        <v>181563</v>
      </c>
      <c r="S5" s="708"/>
      <c r="T5" s="708"/>
      <c r="U5" s="708"/>
      <c r="V5" s="708"/>
      <c r="W5" s="708"/>
      <c r="X5" s="708"/>
      <c r="Y5" s="736"/>
      <c r="Z5" s="749">
        <v>6.7</v>
      </c>
      <c r="AA5" s="749"/>
      <c r="AB5" s="749"/>
      <c r="AC5" s="749"/>
      <c r="AD5" s="750">
        <v>181563</v>
      </c>
      <c r="AE5" s="750"/>
      <c r="AF5" s="750"/>
      <c r="AG5" s="750"/>
      <c r="AH5" s="750"/>
      <c r="AI5" s="750"/>
      <c r="AJ5" s="750"/>
      <c r="AK5" s="750"/>
      <c r="AL5" s="737">
        <v>12.8</v>
      </c>
      <c r="AM5" s="723"/>
      <c r="AN5" s="723"/>
      <c r="AO5" s="738"/>
      <c r="AP5" s="710" t="s">
        <v>228</v>
      </c>
      <c r="AQ5" s="711"/>
      <c r="AR5" s="711"/>
      <c r="AS5" s="711"/>
      <c r="AT5" s="711"/>
      <c r="AU5" s="711"/>
      <c r="AV5" s="711"/>
      <c r="AW5" s="711"/>
      <c r="AX5" s="711"/>
      <c r="AY5" s="711"/>
      <c r="AZ5" s="711"/>
      <c r="BA5" s="711"/>
      <c r="BB5" s="711"/>
      <c r="BC5" s="711"/>
      <c r="BD5" s="711"/>
      <c r="BE5" s="711"/>
      <c r="BF5" s="712"/>
      <c r="BG5" s="660">
        <v>181467</v>
      </c>
      <c r="BH5" s="661"/>
      <c r="BI5" s="661"/>
      <c r="BJ5" s="661"/>
      <c r="BK5" s="661"/>
      <c r="BL5" s="661"/>
      <c r="BM5" s="661"/>
      <c r="BN5" s="662"/>
      <c r="BO5" s="686">
        <v>99.9</v>
      </c>
      <c r="BP5" s="686"/>
      <c r="BQ5" s="686"/>
      <c r="BR5" s="686"/>
      <c r="BS5" s="687">
        <v>2951</v>
      </c>
      <c r="BT5" s="687"/>
      <c r="BU5" s="687"/>
      <c r="BV5" s="687"/>
      <c r="BW5" s="687"/>
      <c r="BX5" s="687"/>
      <c r="BY5" s="687"/>
      <c r="BZ5" s="687"/>
      <c r="CA5" s="687"/>
      <c r="CB5" s="732"/>
      <c r="CD5" s="713" t="s">
        <v>223</v>
      </c>
      <c r="CE5" s="714"/>
      <c r="CF5" s="714"/>
      <c r="CG5" s="714"/>
      <c r="CH5" s="714"/>
      <c r="CI5" s="714"/>
      <c r="CJ5" s="714"/>
      <c r="CK5" s="714"/>
      <c r="CL5" s="714"/>
      <c r="CM5" s="714"/>
      <c r="CN5" s="714"/>
      <c r="CO5" s="714"/>
      <c r="CP5" s="714"/>
      <c r="CQ5" s="715"/>
      <c r="CR5" s="713" t="s">
        <v>229</v>
      </c>
      <c r="CS5" s="714"/>
      <c r="CT5" s="714"/>
      <c r="CU5" s="714"/>
      <c r="CV5" s="714"/>
      <c r="CW5" s="714"/>
      <c r="CX5" s="714"/>
      <c r="CY5" s="715"/>
      <c r="CZ5" s="713" t="s">
        <v>221</v>
      </c>
      <c r="DA5" s="714"/>
      <c r="DB5" s="714"/>
      <c r="DC5" s="715"/>
      <c r="DD5" s="713" t="s">
        <v>230</v>
      </c>
      <c r="DE5" s="714"/>
      <c r="DF5" s="714"/>
      <c r="DG5" s="714"/>
      <c r="DH5" s="714"/>
      <c r="DI5" s="714"/>
      <c r="DJ5" s="714"/>
      <c r="DK5" s="714"/>
      <c r="DL5" s="714"/>
      <c r="DM5" s="714"/>
      <c r="DN5" s="714"/>
      <c r="DO5" s="714"/>
      <c r="DP5" s="715"/>
      <c r="DQ5" s="713" t="s">
        <v>231</v>
      </c>
      <c r="DR5" s="714"/>
      <c r="DS5" s="714"/>
      <c r="DT5" s="714"/>
      <c r="DU5" s="714"/>
      <c r="DV5" s="714"/>
      <c r="DW5" s="714"/>
      <c r="DX5" s="714"/>
      <c r="DY5" s="714"/>
      <c r="DZ5" s="714"/>
      <c r="EA5" s="714"/>
      <c r="EB5" s="714"/>
      <c r="EC5" s="715"/>
    </row>
    <row r="6" spans="2:143" ht="11.25" customHeight="1" x14ac:dyDescent="0.15">
      <c r="B6" s="657" t="s">
        <v>232</v>
      </c>
      <c r="C6" s="658"/>
      <c r="D6" s="658"/>
      <c r="E6" s="658"/>
      <c r="F6" s="658"/>
      <c r="G6" s="658"/>
      <c r="H6" s="658"/>
      <c r="I6" s="658"/>
      <c r="J6" s="658"/>
      <c r="K6" s="658"/>
      <c r="L6" s="658"/>
      <c r="M6" s="658"/>
      <c r="N6" s="658"/>
      <c r="O6" s="658"/>
      <c r="P6" s="658"/>
      <c r="Q6" s="659"/>
      <c r="R6" s="660">
        <v>36611</v>
      </c>
      <c r="S6" s="661"/>
      <c r="T6" s="661"/>
      <c r="U6" s="661"/>
      <c r="V6" s="661"/>
      <c r="W6" s="661"/>
      <c r="X6" s="661"/>
      <c r="Y6" s="662"/>
      <c r="Z6" s="686">
        <v>1.4</v>
      </c>
      <c r="AA6" s="686"/>
      <c r="AB6" s="686"/>
      <c r="AC6" s="686"/>
      <c r="AD6" s="687">
        <v>36611</v>
      </c>
      <c r="AE6" s="687"/>
      <c r="AF6" s="687"/>
      <c r="AG6" s="687"/>
      <c r="AH6" s="687"/>
      <c r="AI6" s="687"/>
      <c r="AJ6" s="687"/>
      <c r="AK6" s="687"/>
      <c r="AL6" s="663">
        <v>2.6</v>
      </c>
      <c r="AM6" s="664"/>
      <c r="AN6" s="664"/>
      <c r="AO6" s="688"/>
      <c r="AP6" s="657" t="s">
        <v>233</v>
      </c>
      <c r="AQ6" s="658"/>
      <c r="AR6" s="658"/>
      <c r="AS6" s="658"/>
      <c r="AT6" s="658"/>
      <c r="AU6" s="658"/>
      <c r="AV6" s="658"/>
      <c r="AW6" s="658"/>
      <c r="AX6" s="658"/>
      <c r="AY6" s="658"/>
      <c r="AZ6" s="658"/>
      <c r="BA6" s="658"/>
      <c r="BB6" s="658"/>
      <c r="BC6" s="658"/>
      <c r="BD6" s="658"/>
      <c r="BE6" s="658"/>
      <c r="BF6" s="659"/>
      <c r="BG6" s="660">
        <v>181467</v>
      </c>
      <c r="BH6" s="661"/>
      <c r="BI6" s="661"/>
      <c r="BJ6" s="661"/>
      <c r="BK6" s="661"/>
      <c r="BL6" s="661"/>
      <c r="BM6" s="661"/>
      <c r="BN6" s="662"/>
      <c r="BO6" s="686">
        <v>99.9</v>
      </c>
      <c r="BP6" s="686"/>
      <c r="BQ6" s="686"/>
      <c r="BR6" s="686"/>
      <c r="BS6" s="687">
        <v>2951</v>
      </c>
      <c r="BT6" s="687"/>
      <c r="BU6" s="687"/>
      <c r="BV6" s="687"/>
      <c r="BW6" s="687"/>
      <c r="BX6" s="687"/>
      <c r="BY6" s="687"/>
      <c r="BZ6" s="687"/>
      <c r="CA6" s="687"/>
      <c r="CB6" s="732"/>
      <c r="CD6" s="710" t="s">
        <v>234</v>
      </c>
      <c r="CE6" s="711"/>
      <c r="CF6" s="711"/>
      <c r="CG6" s="711"/>
      <c r="CH6" s="711"/>
      <c r="CI6" s="711"/>
      <c r="CJ6" s="711"/>
      <c r="CK6" s="711"/>
      <c r="CL6" s="711"/>
      <c r="CM6" s="711"/>
      <c r="CN6" s="711"/>
      <c r="CO6" s="711"/>
      <c r="CP6" s="711"/>
      <c r="CQ6" s="712"/>
      <c r="CR6" s="660">
        <v>25570</v>
      </c>
      <c r="CS6" s="661"/>
      <c r="CT6" s="661"/>
      <c r="CU6" s="661"/>
      <c r="CV6" s="661"/>
      <c r="CW6" s="661"/>
      <c r="CX6" s="661"/>
      <c r="CY6" s="662"/>
      <c r="CZ6" s="737">
        <v>1</v>
      </c>
      <c r="DA6" s="723"/>
      <c r="DB6" s="723"/>
      <c r="DC6" s="739"/>
      <c r="DD6" s="666" t="s">
        <v>128</v>
      </c>
      <c r="DE6" s="661"/>
      <c r="DF6" s="661"/>
      <c r="DG6" s="661"/>
      <c r="DH6" s="661"/>
      <c r="DI6" s="661"/>
      <c r="DJ6" s="661"/>
      <c r="DK6" s="661"/>
      <c r="DL6" s="661"/>
      <c r="DM6" s="661"/>
      <c r="DN6" s="661"/>
      <c r="DO6" s="661"/>
      <c r="DP6" s="662"/>
      <c r="DQ6" s="666">
        <v>25570</v>
      </c>
      <c r="DR6" s="661"/>
      <c r="DS6" s="661"/>
      <c r="DT6" s="661"/>
      <c r="DU6" s="661"/>
      <c r="DV6" s="661"/>
      <c r="DW6" s="661"/>
      <c r="DX6" s="661"/>
      <c r="DY6" s="661"/>
      <c r="DZ6" s="661"/>
      <c r="EA6" s="661"/>
      <c r="EB6" s="661"/>
      <c r="EC6" s="698"/>
    </row>
    <row r="7" spans="2:143" ht="11.25" customHeight="1" x14ac:dyDescent="0.15">
      <c r="B7" s="657" t="s">
        <v>235</v>
      </c>
      <c r="C7" s="658"/>
      <c r="D7" s="658"/>
      <c r="E7" s="658"/>
      <c r="F7" s="658"/>
      <c r="G7" s="658"/>
      <c r="H7" s="658"/>
      <c r="I7" s="658"/>
      <c r="J7" s="658"/>
      <c r="K7" s="658"/>
      <c r="L7" s="658"/>
      <c r="M7" s="658"/>
      <c r="N7" s="658"/>
      <c r="O7" s="658"/>
      <c r="P7" s="658"/>
      <c r="Q7" s="659"/>
      <c r="R7" s="660">
        <v>45</v>
      </c>
      <c r="S7" s="661"/>
      <c r="T7" s="661"/>
      <c r="U7" s="661"/>
      <c r="V7" s="661"/>
      <c r="W7" s="661"/>
      <c r="X7" s="661"/>
      <c r="Y7" s="662"/>
      <c r="Z7" s="686">
        <v>0</v>
      </c>
      <c r="AA7" s="686"/>
      <c r="AB7" s="686"/>
      <c r="AC7" s="686"/>
      <c r="AD7" s="687">
        <v>45</v>
      </c>
      <c r="AE7" s="687"/>
      <c r="AF7" s="687"/>
      <c r="AG7" s="687"/>
      <c r="AH7" s="687"/>
      <c r="AI7" s="687"/>
      <c r="AJ7" s="687"/>
      <c r="AK7" s="687"/>
      <c r="AL7" s="663">
        <v>0</v>
      </c>
      <c r="AM7" s="664"/>
      <c r="AN7" s="664"/>
      <c r="AO7" s="688"/>
      <c r="AP7" s="657" t="s">
        <v>236</v>
      </c>
      <c r="AQ7" s="658"/>
      <c r="AR7" s="658"/>
      <c r="AS7" s="658"/>
      <c r="AT7" s="658"/>
      <c r="AU7" s="658"/>
      <c r="AV7" s="658"/>
      <c r="AW7" s="658"/>
      <c r="AX7" s="658"/>
      <c r="AY7" s="658"/>
      <c r="AZ7" s="658"/>
      <c r="BA7" s="658"/>
      <c r="BB7" s="658"/>
      <c r="BC7" s="658"/>
      <c r="BD7" s="658"/>
      <c r="BE7" s="658"/>
      <c r="BF7" s="659"/>
      <c r="BG7" s="660">
        <v>41576</v>
      </c>
      <c r="BH7" s="661"/>
      <c r="BI7" s="661"/>
      <c r="BJ7" s="661"/>
      <c r="BK7" s="661"/>
      <c r="BL7" s="661"/>
      <c r="BM7" s="661"/>
      <c r="BN7" s="662"/>
      <c r="BO7" s="686">
        <v>22.9</v>
      </c>
      <c r="BP7" s="686"/>
      <c r="BQ7" s="686"/>
      <c r="BR7" s="686"/>
      <c r="BS7" s="687" t="s">
        <v>128</v>
      </c>
      <c r="BT7" s="687"/>
      <c r="BU7" s="687"/>
      <c r="BV7" s="687"/>
      <c r="BW7" s="687"/>
      <c r="BX7" s="687"/>
      <c r="BY7" s="687"/>
      <c r="BZ7" s="687"/>
      <c r="CA7" s="687"/>
      <c r="CB7" s="732"/>
      <c r="CD7" s="657" t="s">
        <v>237</v>
      </c>
      <c r="CE7" s="658"/>
      <c r="CF7" s="658"/>
      <c r="CG7" s="658"/>
      <c r="CH7" s="658"/>
      <c r="CI7" s="658"/>
      <c r="CJ7" s="658"/>
      <c r="CK7" s="658"/>
      <c r="CL7" s="658"/>
      <c r="CM7" s="658"/>
      <c r="CN7" s="658"/>
      <c r="CO7" s="658"/>
      <c r="CP7" s="658"/>
      <c r="CQ7" s="659"/>
      <c r="CR7" s="660">
        <v>646788</v>
      </c>
      <c r="CS7" s="661"/>
      <c r="CT7" s="661"/>
      <c r="CU7" s="661"/>
      <c r="CV7" s="661"/>
      <c r="CW7" s="661"/>
      <c r="CX7" s="661"/>
      <c r="CY7" s="662"/>
      <c r="CZ7" s="686">
        <v>25.3</v>
      </c>
      <c r="DA7" s="686"/>
      <c r="DB7" s="686"/>
      <c r="DC7" s="686"/>
      <c r="DD7" s="666">
        <v>97103</v>
      </c>
      <c r="DE7" s="661"/>
      <c r="DF7" s="661"/>
      <c r="DG7" s="661"/>
      <c r="DH7" s="661"/>
      <c r="DI7" s="661"/>
      <c r="DJ7" s="661"/>
      <c r="DK7" s="661"/>
      <c r="DL7" s="661"/>
      <c r="DM7" s="661"/>
      <c r="DN7" s="661"/>
      <c r="DO7" s="661"/>
      <c r="DP7" s="662"/>
      <c r="DQ7" s="666">
        <v>582912</v>
      </c>
      <c r="DR7" s="661"/>
      <c r="DS7" s="661"/>
      <c r="DT7" s="661"/>
      <c r="DU7" s="661"/>
      <c r="DV7" s="661"/>
      <c r="DW7" s="661"/>
      <c r="DX7" s="661"/>
      <c r="DY7" s="661"/>
      <c r="DZ7" s="661"/>
      <c r="EA7" s="661"/>
      <c r="EB7" s="661"/>
      <c r="EC7" s="698"/>
    </row>
    <row r="8" spans="2:143" ht="11.25" customHeight="1" x14ac:dyDescent="0.15">
      <c r="B8" s="657" t="s">
        <v>238</v>
      </c>
      <c r="C8" s="658"/>
      <c r="D8" s="658"/>
      <c r="E8" s="658"/>
      <c r="F8" s="658"/>
      <c r="G8" s="658"/>
      <c r="H8" s="658"/>
      <c r="I8" s="658"/>
      <c r="J8" s="658"/>
      <c r="K8" s="658"/>
      <c r="L8" s="658"/>
      <c r="M8" s="658"/>
      <c r="N8" s="658"/>
      <c r="O8" s="658"/>
      <c r="P8" s="658"/>
      <c r="Q8" s="659"/>
      <c r="R8" s="660">
        <v>363</v>
      </c>
      <c r="S8" s="661"/>
      <c r="T8" s="661"/>
      <c r="U8" s="661"/>
      <c r="V8" s="661"/>
      <c r="W8" s="661"/>
      <c r="X8" s="661"/>
      <c r="Y8" s="662"/>
      <c r="Z8" s="686">
        <v>0</v>
      </c>
      <c r="AA8" s="686"/>
      <c r="AB8" s="686"/>
      <c r="AC8" s="686"/>
      <c r="AD8" s="687">
        <v>363</v>
      </c>
      <c r="AE8" s="687"/>
      <c r="AF8" s="687"/>
      <c r="AG8" s="687"/>
      <c r="AH8" s="687"/>
      <c r="AI8" s="687"/>
      <c r="AJ8" s="687"/>
      <c r="AK8" s="687"/>
      <c r="AL8" s="663">
        <v>0</v>
      </c>
      <c r="AM8" s="664"/>
      <c r="AN8" s="664"/>
      <c r="AO8" s="688"/>
      <c r="AP8" s="657" t="s">
        <v>239</v>
      </c>
      <c r="AQ8" s="658"/>
      <c r="AR8" s="658"/>
      <c r="AS8" s="658"/>
      <c r="AT8" s="658"/>
      <c r="AU8" s="658"/>
      <c r="AV8" s="658"/>
      <c r="AW8" s="658"/>
      <c r="AX8" s="658"/>
      <c r="AY8" s="658"/>
      <c r="AZ8" s="658"/>
      <c r="BA8" s="658"/>
      <c r="BB8" s="658"/>
      <c r="BC8" s="658"/>
      <c r="BD8" s="658"/>
      <c r="BE8" s="658"/>
      <c r="BF8" s="659"/>
      <c r="BG8" s="660">
        <v>1299</v>
      </c>
      <c r="BH8" s="661"/>
      <c r="BI8" s="661"/>
      <c r="BJ8" s="661"/>
      <c r="BK8" s="661"/>
      <c r="BL8" s="661"/>
      <c r="BM8" s="661"/>
      <c r="BN8" s="662"/>
      <c r="BO8" s="686">
        <v>0.7</v>
      </c>
      <c r="BP8" s="686"/>
      <c r="BQ8" s="686"/>
      <c r="BR8" s="686"/>
      <c r="BS8" s="687" t="s">
        <v>128</v>
      </c>
      <c r="BT8" s="687"/>
      <c r="BU8" s="687"/>
      <c r="BV8" s="687"/>
      <c r="BW8" s="687"/>
      <c r="BX8" s="687"/>
      <c r="BY8" s="687"/>
      <c r="BZ8" s="687"/>
      <c r="CA8" s="687"/>
      <c r="CB8" s="732"/>
      <c r="CD8" s="657" t="s">
        <v>240</v>
      </c>
      <c r="CE8" s="658"/>
      <c r="CF8" s="658"/>
      <c r="CG8" s="658"/>
      <c r="CH8" s="658"/>
      <c r="CI8" s="658"/>
      <c r="CJ8" s="658"/>
      <c r="CK8" s="658"/>
      <c r="CL8" s="658"/>
      <c r="CM8" s="658"/>
      <c r="CN8" s="658"/>
      <c r="CO8" s="658"/>
      <c r="CP8" s="658"/>
      <c r="CQ8" s="659"/>
      <c r="CR8" s="660">
        <v>375972</v>
      </c>
      <c r="CS8" s="661"/>
      <c r="CT8" s="661"/>
      <c r="CU8" s="661"/>
      <c r="CV8" s="661"/>
      <c r="CW8" s="661"/>
      <c r="CX8" s="661"/>
      <c r="CY8" s="662"/>
      <c r="CZ8" s="686">
        <v>14.7</v>
      </c>
      <c r="DA8" s="686"/>
      <c r="DB8" s="686"/>
      <c r="DC8" s="686"/>
      <c r="DD8" s="666">
        <v>57688</v>
      </c>
      <c r="DE8" s="661"/>
      <c r="DF8" s="661"/>
      <c r="DG8" s="661"/>
      <c r="DH8" s="661"/>
      <c r="DI8" s="661"/>
      <c r="DJ8" s="661"/>
      <c r="DK8" s="661"/>
      <c r="DL8" s="661"/>
      <c r="DM8" s="661"/>
      <c r="DN8" s="661"/>
      <c r="DO8" s="661"/>
      <c r="DP8" s="662"/>
      <c r="DQ8" s="666">
        <v>245583</v>
      </c>
      <c r="DR8" s="661"/>
      <c r="DS8" s="661"/>
      <c r="DT8" s="661"/>
      <c r="DU8" s="661"/>
      <c r="DV8" s="661"/>
      <c r="DW8" s="661"/>
      <c r="DX8" s="661"/>
      <c r="DY8" s="661"/>
      <c r="DZ8" s="661"/>
      <c r="EA8" s="661"/>
      <c r="EB8" s="661"/>
      <c r="EC8" s="698"/>
    </row>
    <row r="9" spans="2:143" ht="11.25" customHeight="1" x14ac:dyDescent="0.15">
      <c r="B9" s="657" t="s">
        <v>241</v>
      </c>
      <c r="C9" s="658"/>
      <c r="D9" s="658"/>
      <c r="E9" s="658"/>
      <c r="F9" s="658"/>
      <c r="G9" s="658"/>
      <c r="H9" s="658"/>
      <c r="I9" s="658"/>
      <c r="J9" s="658"/>
      <c r="K9" s="658"/>
      <c r="L9" s="658"/>
      <c r="M9" s="658"/>
      <c r="N9" s="658"/>
      <c r="O9" s="658"/>
      <c r="P9" s="658"/>
      <c r="Q9" s="659"/>
      <c r="R9" s="660">
        <v>392</v>
      </c>
      <c r="S9" s="661"/>
      <c r="T9" s="661"/>
      <c r="U9" s="661"/>
      <c r="V9" s="661"/>
      <c r="W9" s="661"/>
      <c r="X9" s="661"/>
      <c r="Y9" s="662"/>
      <c r="Z9" s="686">
        <v>0</v>
      </c>
      <c r="AA9" s="686"/>
      <c r="AB9" s="686"/>
      <c r="AC9" s="686"/>
      <c r="AD9" s="687">
        <v>392</v>
      </c>
      <c r="AE9" s="687"/>
      <c r="AF9" s="687"/>
      <c r="AG9" s="687"/>
      <c r="AH9" s="687"/>
      <c r="AI9" s="687"/>
      <c r="AJ9" s="687"/>
      <c r="AK9" s="687"/>
      <c r="AL9" s="663">
        <v>0</v>
      </c>
      <c r="AM9" s="664"/>
      <c r="AN9" s="664"/>
      <c r="AO9" s="688"/>
      <c r="AP9" s="657" t="s">
        <v>242</v>
      </c>
      <c r="AQ9" s="658"/>
      <c r="AR9" s="658"/>
      <c r="AS9" s="658"/>
      <c r="AT9" s="658"/>
      <c r="AU9" s="658"/>
      <c r="AV9" s="658"/>
      <c r="AW9" s="658"/>
      <c r="AX9" s="658"/>
      <c r="AY9" s="658"/>
      <c r="AZ9" s="658"/>
      <c r="BA9" s="658"/>
      <c r="BB9" s="658"/>
      <c r="BC9" s="658"/>
      <c r="BD9" s="658"/>
      <c r="BE9" s="658"/>
      <c r="BF9" s="659"/>
      <c r="BG9" s="660">
        <v>24510</v>
      </c>
      <c r="BH9" s="661"/>
      <c r="BI9" s="661"/>
      <c r="BJ9" s="661"/>
      <c r="BK9" s="661"/>
      <c r="BL9" s="661"/>
      <c r="BM9" s="661"/>
      <c r="BN9" s="662"/>
      <c r="BO9" s="686">
        <v>13.5</v>
      </c>
      <c r="BP9" s="686"/>
      <c r="BQ9" s="686"/>
      <c r="BR9" s="686"/>
      <c r="BS9" s="687" t="s">
        <v>128</v>
      </c>
      <c r="BT9" s="687"/>
      <c r="BU9" s="687"/>
      <c r="BV9" s="687"/>
      <c r="BW9" s="687"/>
      <c r="BX9" s="687"/>
      <c r="BY9" s="687"/>
      <c r="BZ9" s="687"/>
      <c r="CA9" s="687"/>
      <c r="CB9" s="732"/>
      <c r="CD9" s="657" t="s">
        <v>243</v>
      </c>
      <c r="CE9" s="658"/>
      <c r="CF9" s="658"/>
      <c r="CG9" s="658"/>
      <c r="CH9" s="658"/>
      <c r="CI9" s="658"/>
      <c r="CJ9" s="658"/>
      <c r="CK9" s="658"/>
      <c r="CL9" s="658"/>
      <c r="CM9" s="658"/>
      <c r="CN9" s="658"/>
      <c r="CO9" s="658"/>
      <c r="CP9" s="658"/>
      <c r="CQ9" s="659"/>
      <c r="CR9" s="660">
        <v>166283</v>
      </c>
      <c r="CS9" s="661"/>
      <c r="CT9" s="661"/>
      <c r="CU9" s="661"/>
      <c r="CV9" s="661"/>
      <c r="CW9" s="661"/>
      <c r="CX9" s="661"/>
      <c r="CY9" s="662"/>
      <c r="CZ9" s="686">
        <v>6.5</v>
      </c>
      <c r="DA9" s="686"/>
      <c r="DB9" s="686"/>
      <c r="DC9" s="686"/>
      <c r="DD9" s="666">
        <v>5139</v>
      </c>
      <c r="DE9" s="661"/>
      <c r="DF9" s="661"/>
      <c r="DG9" s="661"/>
      <c r="DH9" s="661"/>
      <c r="DI9" s="661"/>
      <c r="DJ9" s="661"/>
      <c r="DK9" s="661"/>
      <c r="DL9" s="661"/>
      <c r="DM9" s="661"/>
      <c r="DN9" s="661"/>
      <c r="DO9" s="661"/>
      <c r="DP9" s="662"/>
      <c r="DQ9" s="666">
        <v>141363</v>
      </c>
      <c r="DR9" s="661"/>
      <c r="DS9" s="661"/>
      <c r="DT9" s="661"/>
      <c r="DU9" s="661"/>
      <c r="DV9" s="661"/>
      <c r="DW9" s="661"/>
      <c r="DX9" s="661"/>
      <c r="DY9" s="661"/>
      <c r="DZ9" s="661"/>
      <c r="EA9" s="661"/>
      <c r="EB9" s="661"/>
      <c r="EC9" s="698"/>
    </row>
    <row r="10" spans="2:143" ht="11.25" customHeight="1" x14ac:dyDescent="0.15">
      <c r="B10" s="657" t="s">
        <v>244</v>
      </c>
      <c r="C10" s="658"/>
      <c r="D10" s="658"/>
      <c r="E10" s="658"/>
      <c r="F10" s="658"/>
      <c r="G10" s="658"/>
      <c r="H10" s="658"/>
      <c r="I10" s="658"/>
      <c r="J10" s="658"/>
      <c r="K10" s="658"/>
      <c r="L10" s="658"/>
      <c r="M10" s="658"/>
      <c r="N10" s="658"/>
      <c r="O10" s="658"/>
      <c r="P10" s="658"/>
      <c r="Q10" s="659"/>
      <c r="R10" s="660" t="s">
        <v>128</v>
      </c>
      <c r="S10" s="661"/>
      <c r="T10" s="661"/>
      <c r="U10" s="661"/>
      <c r="V10" s="661"/>
      <c r="W10" s="661"/>
      <c r="X10" s="661"/>
      <c r="Y10" s="662"/>
      <c r="Z10" s="686" t="s">
        <v>128</v>
      </c>
      <c r="AA10" s="686"/>
      <c r="AB10" s="686"/>
      <c r="AC10" s="686"/>
      <c r="AD10" s="687" t="s">
        <v>128</v>
      </c>
      <c r="AE10" s="687"/>
      <c r="AF10" s="687"/>
      <c r="AG10" s="687"/>
      <c r="AH10" s="687"/>
      <c r="AI10" s="687"/>
      <c r="AJ10" s="687"/>
      <c r="AK10" s="687"/>
      <c r="AL10" s="663" t="s">
        <v>128</v>
      </c>
      <c r="AM10" s="664"/>
      <c r="AN10" s="664"/>
      <c r="AO10" s="688"/>
      <c r="AP10" s="657" t="s">
        <v>245</v>
      </c>
      <c r="AQ10" s="658"/>
      <c r="AR10" s="658"/>
      <c r="AS10" s="658"/>
      <c r="AT10" s="658"/>
      <c r="AU10" s="658"/>
      <c r="AV10" s="658"/>
      <c r="AW10" s="658"/>
      <c r="AX10" s="658"/>
      <c r="AY10" s="658"/>
      <c r="AZ10" s="658"/>
      <c r="BA10" s="658"/>
      <c r="BB10" s="658"/>
      <c r="BC10" s="658"/>
      <c r="BD10" s="658"/>
      <c r="BE10" s="658"/>
      <c r="BF10" s="659"/>
      <c r="BG10" s="660">
        <v>5717</v>
      </c>
      <c r="BH10" s="661"/>
      <c r="BI10" s="661"/>
      <c r="BJ10" s="661"/>
      <c r="BK10" s="661"/>
      <c r="BL10" s="661"/>
      <c r="BM10" s="661"/>
      <c r="BN10" s="662"/>
      <c r="BO10" s="686">
        <v>3.1</v>
      </c>
      <c r="BP10" s="686"/>
      <c r="BQ10" s="686"/>
      <c r="BR10" s="686"/>
      <c r="BS10" s="687" t="s">
        <v>128</v>
      </c>
      <c r="BT10" s="687"/>
      <c r="BU10" s="687"/>
      <c r="BV10" s="687"/>
      <c r="BW10" s="687"/>
      <c r="BX10" s="687"/>
      <c r="BY10" s="687"/>
      <c r="BZ10" s="687"/>
      <c r="CA10" s="687"/>
      <c r="CB10" s="732"/>
      <c r="CD10" s="657" t="s">
        <v>246</v>
      </c>
      <c r="CE10" s="658"/>
      <c r="CF10" s="658"/>
      <c r="CG10" s="658"/>
      <c r="CH10" s="658"/>
      <c r="CI10" s="658"/>
      <c r="CJ10" s="658"/>
      <c r="CK10" s="658"/>
      <c r="CL10" s="658"/>
      <c r="CM10" s="658"/>
      <c r="CN10" s="658"/>
      <c r="CO10" s="658"/>
      <c r="CP10" s="658"/>
      <c r="CQ10" s="659"/>
      <c r="CR10" s="660" t="s">
        <v>128</v>
      </c>
      <c r="CS10" s="661"/>
      <c r="CT10" s="661"/>
      <c r="CU10" s="661"/>
      <c r="CV10" s="661"/>
      <c r="CW10" s="661"/>
      <c r="CX10" s="661"/>
      <c r="CY10" s="662"/>
      <c r="CZ10" s="686" t="s">
        <v>128</v>
      </c>
      <c r="DA10" s="686"/>
      <c r="DB10" s="686"/>
      <c r="DC10" s="686"/>
      <c r="DD10" s="666" t="s">
        <v>128</v>
      </c>
      <c r="DE10" s="661"/>
      <c r="DF10" s="661"/>
      <c r="DG10" s="661"/>
      <c r="DH10" s="661"/>
      <c r="DI10" s="661"/>
      <c r="DJ10" s="661"/>
      <c r="DK10" s="661"/>
      <c r="DL10" s="661"/>
      <c r="DM10" s="661"/>
      <c r="DN10" s="661"/>
      <c r="DO10" s="661"/>
      <c r="DP10" s="662"/>
      <c r="DQ10" s="666" t="s">
        <v>128</v>
      </c>
      <c r="DR10" s="661"/>
      <c r="DS10" s="661"/>
      <c r="DT10" s="661"/>
      <c r="DU10" s="661"/>
      <c r="DV10" s="661"/>
      <c r="DW10" s="661"/>
      <c r="DX10" s="661"/>
      <c r="DY10" s="661"/>
      <c r="DZ10" s="661"/>
      <c r="EA10" s="661"/>
      <c r="EB10" s="661"/>
      <c r="EC10" s="698"/>
    </row>
    <row r="11" spans="2:143" ht="11.25" customHeight="1" x14ac:dyDescent="0.15">
      <c r="B11" s="657" t="s">
        <v>247</v>
      </c>
      <c r="C11" s="658"/>
      <c r="D11" s="658"/>
      <c r="E11" s="658"/>
      <c r="F11" s="658"/>
      <c r="G11" s="658"/>
      <c r="H11" s="658"/>
      <c r="I11" s="658"/>
      <c r="J11" s="658"/>
      <c r="K11" s="658"/>
      <c r="L11" s="658"/>
      <c r="M11" s="658"/>
      <c r="N11" s="658"/>
      <c r="O11" s="658"/>
      <c r="P11" s="658"/>
      <c r="Q11" s="659"/>
      <c r="R11" s="660">
        <v>25412</v>
      </c>
      <c r="S11" s="661"/>
      <c r="T11" s="661"/>
      <c r="U11" s="661"/>
      <c r="V11" s="661"/>
      <c r="W11" s="661"/>
      <c r="X11" s="661"/>
      <c r="Y11" s="662"/>
      <c r="Z11" s="663">
        <v>0.9</v>
      </c>
      <c r="AA11" s="664"/>
      <c r="AB11" s="664"/>
      <c r="AC11" s="665"/>
      <c r="AD11" s="666">
        <v>25412</v>
      </c>
      <c r="AE11" s="661"/>
      <c r="AF11" s="661"/>
      <c r="AG11" s="661"/>
      <c r="AH11" s="661"/>
      <c r="AI11" s="661"/>
      <c r="AJ11" s="661"/>
      <c r="AK11" s="662"/>
      <c r="AL11" s="663">
        <v>1.8</v>
      </c>
      <c r="AM11" s="664"/>
      <c r="AN11" s="664"/>
      <c r="AO11" s="688"/>
      <c r="AP11" s="657" t="s">
        <v>248</v>
      </c>
      <c r="AQ11" s="658"/>
      <c r="AR11" s="658"/>
      <c r="AS11" s="658"/>
      <c r="AT11" s="658"/>
      <c r="AU11" s="658"/>
      <c r="AV11" s="658"/>
      <c r="AW11" s="658"/>
      <c r="AX11" s="658"/>
      <c r="AY11" s="658"/>
      <c r="AZ11" s="658"/>
      <c r="BA11" s="658"/>
      <c r="BB11" s="658"/>
      <c r="BC11" s="658"/>
      <c r="BD11" s="658"/>
      <c r="BE11" s="658"/>
      <c r="BF11" s="659"/>
      <c r="BG11" s="660">
        <v>10050</v>
      </c>
      <c r="BH11" s="661"/>
      <c r="BI11" s="661"/>
      <c r="BJ11" s="661"/>
      <c r="BK11" s="661"/>
      <c r="BL11" s="661"/>
      <c r="BM11" s="661"/>
      <c r="BN11" s="662"/>
      <c r="BO11" s="686">
        <v>5.5</v>
      </c>
      <c r="BP11" s="686"/>
      <c r="BQ11" s="686"/>
      <c r="BR11" s="686"/>
      <c r="BS11" s="687" t="s">
        <v>128</v>
      </c>
      <c r="BT11" s="687"/>
      <c r="BU11" s="687"/>
      <c r="BV11" s="687"/>
      <c r="BW11" s="687"/>
      <c r="BX11" s="687"/>
      <c r="BY11" s="687"/>
      <c r="BZ11" s="687"/>
      <c r="CA11" s="687"/>
      <c r="CB11" s="732"/>
      <c r="CD11" s="657" t="s">
        <v>249</v>
      </c>
      <c r="CE11" s="658"/>
      <c r="CF11" s="658"/>
      <c r="CG11" s="658"/>
      <c r="CH11" s="658"/>
      <c r="CI11" s="658"/>
      <c r="CJ11" s="658"/>
      <c r="CK11" s="658"/>
      <c r="CL11" s="658"/>
      <c r="CM11" s="658"/>
      <c r="CN11" s="658"/>
      <c r="CO11" s="658"/>
      <c r="CP11" s="658"/>
      <c r="CQ11" s="659"/>
      <c r="CR11" s="660">
        <v>192218</v>
      </c>
      <c r="CS11" s="661"/>
      <c r="CT11" s="661"/>
      <c r="CU11" s="661"/>
      <c r="CV11" s="661"/>
      <c r="CW11" s="661"/>
      <c r="CX11" s="661"/>
      <c r="CY11" s="662"/>
      <c r="CZ11" s="686">
        <v>7.5</v>
      </c>
      <c r="DA11" s="686"/>
      <c r="DB11" s="686"/>
      <c r="DC11" s="686"/>
      <c r="DD11" s="666">
        <v>97528</v>
      </c>
      <c r="DE11" s="661"/>
      <c r="DF11" s="661"/>
      <c r="DG11" s="661"/>
      <c r="DH11" s="661"/>
      <c r="DI11" s="661"/>
      <c r="DJ11" s="661"/>
      <c r="DK11" s="661"/>
      <c r="DL11" s="661"/>
      <c r="DM11" s="661"/>
      <c r="DN11" s="661"/>
      <c r="DO11" s="661"/>
      <c r="DP11" s="662"/>
      <c r="DQ11" s="666">
        <v>137051</v>
      </c>
      <c r="DR11" s="661"/>
      <c r="DS11" s="661"/>
      <c r="DT11" s="661"/>
      <c r="DU11" s="661"/>
      <c r="DV11" s="661"/>
      <c r="DW11" s="661"/>
      <c r="DX11" s="661"/>
      <c r="DY11" s="661"/>
      <c r="DZ11" s="661"/>
      <c r="EA11" s="661"/>
      <c r="EB11" s="661"/>
      <c r="EC11" s="698"/>
    </row>
    <row r="12" spans="2:143" ht="11.25" customHeight="1" x14ac:dyDescent="0.15">
      <c r="B12" s="657" t="s">
        <v>250</v>
      </c>
      <c r="C12" s="658"/>
      <c r="D12" s="658"/>
      <c r="E12" s="658"/>
      <c r="F12" s="658"/>
      <c r="G12" s="658"/>
      <c r="H12" s="658"/>
      <c r="I12" s="658"/>
      <c r="J12" s="658"/>
      <c r="K12" s="658"/>
      <c r="L12" s="658"/>
      <c r="M12" s="658"/>
      <c r="N12" s="658"/>
      <c r="O12" s="658"/>
      <c r="P12" s="658"/>
      <c r="Q12" s="659"/>
      <c r="R12" s="660" t="s">
        <v>128</v>
      </c>
      <c r="S12" s="661"/>
      <c r="T12" s="661"/>
      <c r="U12" s="661"/>
      <c r="V12" s="661"/>
      <c r="W12" s="661"/>
      <c r="X12" s="661"/>
      <c r="Y12" s="662"/>
      <c r="Z12" s="686" t="s">
        <v>128</v>
      </c>
      <c r="AA12" s="686"/>
      <c r="AB12" s="686"/>
      <c r="AC12" s="686"/>
      <c r="AD12" s="687" t="s">
        <v>128</v>
      </c>
      <c r="AE12" s="687"/>
      <c r="AF12" s="687"/>
      <c r="AG12" s="687"/>
      <c r="AH12" s="687"/>
      <c r="AI12" s="687"/>
      <c r="AJ12" s="687"/>
      <c r="AK12" s="687"/>
      <c r="AL12" s="663" t="s">
        <v>128</v>
      </c>
      <c r="AM12" s="664"/>
      <c r="AN12" s="664"/>
      <c r="AO12" s="688"/>
      <c r="AP12" s="657" t="s">
        <v>251</v>
      </c>
      <c r="AQ12" s="658"/>
      <c r="AR12" s="658"/>
      <c r="AS12" s="658"/>
      <c r="AT12" s="658"/>
      <c r="AU12" s="658"/>
      <c r="AV12" s="658"/>
      <c r="AW12" s="658"/>
      <c r="AX12" s="658"/>
      <c r="AY12" s="658"/>
      <c r="AZ12" s="658"/>
      <c r="BA12" s="658"/>
      <c r="BB12" s="658"/>
      <c r="BC12" s="658"/>
      <c r="BD12" s="658"/>
      <c r="BE12" s="658"/>
      <c r="BF12" s="659"/>
      <c r="BG12" s="660">
        <v>132274</v>
      </c>
      <c r="BH12" s="661"/>
      <c r="BI12" s="661"/>
      <c r="BJ12" s="661"/>
      <c r="BK12" s="661"/>
      <c r="BL12" s="661"/>
      <c r="BM12" s="661"/>
      <c r="BN12" s="662"/>
      <c r="BO12" s="686">
        <v>72.900000000000006</v>
      </c>
      <c r="BP12" s="686"/>
      <c r="BQ12" s="686"/>
      <c r="BR12" s="686"/>
      <c r="BS12" s="687">
        <v>2951</v>
      </c>
      <c r="BT12" s="687"/>
      <c r="BU12" s="687"/>
      <c r="BV12" s="687"/>
      <c r="BW12" s="687"/>
      <c r="BX12" s="687"/>
      <c r="BY12" s="687"/>
      <c r="BZ12" s="687"/>
      <c r="CA12" s="687"/>
      <c r="CB12" s="732"/>
      <c r="CD12" s="657" t="s">
        <v>252</v>
      </c>
      <c r="CE12" s="658"/>
      <c r="CF12" s="658"/>
      <c r="CG12" s="658"/>
      <c r="CH12" s="658"/>
      <c r="CI12" s="658"/>
      <c r="CJ12" s="658"/>
      <c r="CK12" s="658"/>
      <c r="CL12" s="658"/>
      <c r="CM12" s="658"/>
      <c r="CN12" s="658"/>
      <c r="CO12" s="658"/>
      <c r="CP12" s="658"/>
      <c r="CQ12" s="659"/>
      <c r="CR12" s="660">
        <v>83892</v>
      </c>
      <c r="CS12" s="661"/>
      <c r="CT12" s="661"/>
      <c r="CU12" s="661"/>
      <c r="CV12" s="661"/>
      <c r="CW12" s="661"/>
      <c r="CX12" s="661"/>
      <c r="CY12" s="662"/>
      <c r="CZ12" s="686">
        <v>3.3</v>
      </c>
      <c r="DA12" s="686"/>
      <c r="DB12" s="686"/>
      <c r="DC12" s="686"/>
      <c r="DD12" s="666">
        <v>14664</v>
      </c>
      <c r="DE12" s="661"/>
      <c r="DF12" s="661"/>
      <c r="DG12" s="661"/>
      <c r="DH12" s="661"/>
      <c r="DI12" s="661"/>
      <c r="DJ12" s="661"/>
      <c r="DK12" s="661"/>
      <c r="DL12" s="661"/>
      <c r="DM12" s="661"/>
      <c r="DN12" s="661"/>
      <c r="DO12" s="661"/>
      <c r="DP12" s="662"/>
      <c r="DQ12" s="666">
        <v>73900</v>
      </c>
      <c r="DR12" s="661"/>
      <c r="DS12" s="661"/>
      <c r="DT12" s="661"/>
      <c r="DU12" s="661"/>
      <c r="DV12" s="661"/>
      <c r="DW12" s="661"/>
      <c r="DX12" s="661"/>
      <c r="DY12" s="661"/>
      <c r="DZ12" s="661"/>
      <c r="EA12" s="661"/>
      <c r="EB12" s="661"/>
      <c r="EC12" s="698"/>
    </row>
    <row r="13" spans="2:143" ht="11.25" customHeight="1" x14ac:dyDescent="0.15">
      <c r="B13" s="657" t="s">
        <v>253</v>
      </c>
      <c r="C13" s="658"/>
      <c r="D13" s="658"/>
      <c r="E13" s="658"/>
      <c r="F13" s="658"/>
      <c r="G13" s="658"/>
      <c r="H13" s="658"/>
      <c r="I13" s="658"/>
      <c r="J13" s="658"/>
      <c r="K13" s="658"/>
      <c r="L13" s="658"/>
      <c r="M13" s="658"/>
      <c r="N13" s="658"/>
      <c r="O13" s="658"/>
      <c r="P13" s="658"/>
      <c r="Q13" s="659"/>
      <c r="R13" s="660" t="s">
        <v>128</v>
      </c>
      <c r="S13" s="661"/>
      <c r="T13" s="661"/>
      <c r="U13" s="661"/>
      <c r="V13" s="661"/>
      <c r="W13" s="661"/>
      <c r="X13" s="661"/>
      <c r="Y13" s="662"/>
      <c r="Z13" s="686" t="s">
        <v>128</v>
      </c>
      <c r="AA13" s="686"/>
      <c r="AB13" s="686"/>
      <c r="AC13" s="686"/>
      <c r="AD13" s="687" t="s">
        <v>128</v>
      </c>
      <c r="AE13" s="687"/>
      <c r="AF13" s="687"/>
      <c r="AG13" s="687"/>
      <c r="AH13" s="687"/>
      <c r="AI13" s="687"/>
      <c r="AJ13" s="687"/>
      <c r="AK13" s="687"/>
      <c r="AL13" s="663" t="s">
        <v>128</v>
      </c>
      <c r="AM13" s="664"/>
      <c r="AN13" s="664"/>
      <c r="AO13" s="688"/>
      <c r="AP13" s="657" t="s">
        <v>254</v>
      </c>
      <c r="AQ13" s="658"/>
      <c r="AR13" s="658"/>
      <c r="AS13" s="658"/>
      <c r="AT13" s="658"/>
      <c r="AU13" s="658"/>
      <c r="AV13" s="658"/>
      <c r="AW13" s="658"/>
      <c r="AX13" s="658"/>
      <c r="AY13" s="658"/>
      <c r="AZ13" s="658"/>
      <c r="BA13" s="658"/>
      <c r="BB13" s="658"/>
      <c r="BC13" s="658"/>
      <c r="BD13" s="658"/>
      <c r="BE13" s="658"/>
      <c r="BF13" s="659"/>
      <c r="BG13" s="660">
        <v>44067</v>
      </c>
      <c r="BH13" s="661"/>
      <c r="BI13" s="661"/>
      <c r="BJ13" s="661"/>
      <c r="BK13" s="661"/>
      <c r="BL13" s="661"/>
      <c r="BM13" s="661"/>
      <c r="BN13" s="662"/>
      <c r="BO13" s="686">
        <v>24.3</v>
      </c>
      <c r="BP13" s="686"/>
      <c r="BQ13" s="686"/>
      <c r="BR13" s="686"/>
      <c r="BS13" s="687">
        <v>2951</v>
      </c>
      <c r="BT13" s="687"/>
      <c r="BU13" s="687"/>
      <c r="BV13" s="687"/>
      <c r="BW13" s="687"/>
      <c r="BX13" s="687"/>
      <c r="BY13" s="687"/>
      <c r="BZ13" s="687"/>
      <c r="CA13" s="687"/>
      <c r="CB13" s="732"/>
      <c r="CD13" s="657" t="s">
        <v>255</v>
      </c>
      <c r="CE13" s="658"/>
      <c r="CF13" s="658"/>
      <c r="CG13" s="658"/>
      <c r="CH13" s="658"/>
      <c r="CI13" s="658"/>
      <c r="CJ13" s="658"/>
      <c r="CK13" s="658"/>
      <c r="CL13" s="658"/>
      <c r="CM13" s="658"/>
      <c r="CN13" s="658"/>
      <c r="CO13" s="658"/>
      <c r="CP13" s="658"/>
      <c r="CQ13" s="659"/>
      <c r="CR13" s="660">
        <v>280849</v>
      </c>
      <c r="CS13" s="661"/>
      <c r="CT13" s="661"/>
      <c r="CU13" s="661"/>
      <c r="CV13" s="661"/>
      <c r="CW13" s="661"/>
      <c r="CX13" s="661"/>
      <c r="CY13" s="662"/>
      <c r="CZ13" s="686">
        <v>11</v>
      </c>
      <c r="DA13" s="686"/>
      <c r="DB13" s="686"/>
      <c r="DC13" s="686"/>
      <c r="DD13" s="666">
        <v>229245</v>
      </c>
      <c r="DE13" s="661"/>
      <c r="DF13" s="661"/>
      <c r="DG13" s="661"/>
      <c r="DH13" s="661"/>
      <c r="DI13" s="661"/>
      <c r="DJ13" s="661"/>
      <c r="DK13" s="661"/>
      <c r="DL13" s="661"/>
      <c r="DM13" s="661"/>
      <c r="DN13" s="661"/>
      <c r="DO13" s="661"/>
      <c r="DP13" s="662"/>
      <c r="DQ13" s="666">
        <v>226101</v>
      </c>
      <c r="DR13" s="661"/>
      <c r="DS13" s="661"/>
      <c r="DT13" s="661"/>
      <c r="DU13" s="661"/>
      <c r="DV13" s="661"/>
      <c r="DW13" s="661"/>
      <c r="DX13" s="661"/>
      <c r="DY13" s="661"/>
      <c r="DZ13" s="661"/>
      <c r="EA13" s="661"/>
      <c r="EB13" s="661"/>
      <c r="EC13" s="698"/>
    </row>
    <row r="14" spans="2:143" ht="11.25" customHeight="1" x14ac:dyDescent="0.15">
      <c r="B14" s="657" t="s">
        <v>256</v>
      </c>
      <c r="C14" s="658"/>
      <c r="D14" s="658"/>
      <c r="E14" s="658"/>
      <c r="F14" s="658"/>
      <c r="G14" s="658"/>
      <c r="H14" s="658"/>
      <c r="I14" s="658"/>
      <c r="J14" s="658"/>
      <c r="K14" s="658"/>
      <c r="L14" s="658"/>
      <c r="M14" s="658"/>
      <c r="N14" s="658"/>
      <c r="O14" s="658"/>
      <c r="P14" s="658"/>
      <c r="Q14" s="659"/>
      <c r="R14" s="660" t="s">
        <v>128</v>
      </c>
      <c r="S14" s="661"/>
      <c r="T14" s="661"/>
      <c r="U14" s="661"/>
      <c r="V14" s="661"/>
      <c r="W14" s="661"/>
      <c r="X14" s="661"/>
      <c r="Y14" s="662"/>
      <c r="Z14" s="686" t="s">
        <v>128</v>
      </c>
      <c r="AA14" s="686"/>
      <c r="AB14" s="686"/>
      <c r="AC14" s="686"/>
      <c r="AD14" s="687" t="s">
        <v>128</v>
      </c>
      <c r="AE14" s="687"/>
      <c r="AF14" s="687"/>
      <c r="AG14" s="687"/>
      <c r="AH14" s="687"/>
      <c r="AI14" s="687"/>
      <c r="AJ14" s="687"/>
      <c r="AK14" s="687"/>
      <c r="AL14" s="663" t="s">
        <v>128</v>
      </c>
      <c r="AM14" s="664"/>
      <c r="AN14" s="664"/>
      <c r="AO14" s="688"/>
      <c r="AP14" s="657" t="s">
        <v>257</v>
      </c>
      <c r="AQ14" s="658"/>
      <c r="AR14" s="658"/>
      <c r="AS14" s="658"/>
      <c r="AT14" s="658"/>
      <c r="AU14" s="658"/>
      <c r="AV14" s="658"/>
      <c r="AW14" s="658"/>
      <c r="AX14" s="658"/>
      <c r="AY14" s="658"/>
      <c r="AZ14" s="658"/>
      <c r="BA14" s="658"/>
      <c r="BB14" s="658"/>
      <c r="BC14" s="658"/>
      <c r="BD14" s="658"/>
      <c r="BE14" s="658"/>
      <c r="BF14" s="659"/>
      <c r="BG14" s="660">
        <v>5319</v>
      </c>
      <c r="BH14" s="661"/>
      <c r="BI14" s="661"/>
      <c r="BJ14" s="661"/>
      <c r="BK14" s="661"/>
      <c r="BL14" s="661"/>
      <c r="BM14" s="661"/>
      <c r="BN14" s="662"/>
      <c r="BO14" s="686">
        <v>2.9</v>
      </c>
      <c r="BP14" s="686"/>
      <c r="BQ14" s="686"/>
      <c r="BR14" s="686"/>
      <c r="BS14" s="687" t="s">
        <v>128</v>
      </c>
      <c r="BT14" s="687"/>
      <c r="BU14" s="687"/>
      <c r="BV14" s="687"/>
      <c r="BW14" s="687"/>
      <c r="BX14" s="687"/>
      <c r="BY14" s="687"/>
      <c r="BZ14" s="687"/>
      <c r="CA14" s="687"/>
      <c r="CB14" s="732"/>
      <c r="CD14" s="657" t="s">
        <v>258</v>
      </c>
      <c r="CE14" s="658"/>
      <c r="CF14" s="658"/>
      <c r="CG14" s="658"/>
      <c r="CH14" s="658"/>
      <c r="CI14" s="658"/>
      <c r="CJ14" s="658"/>
      <c r="CK14" s="658"/>
      <c r="CL14" s="658"/>
      <c r="CM14" s="658"/>
      <c r="CN14" s="658"/>
      <c r="CO14" s="658"/>
      <c r="CP14" s="658"/>
      <c r="CQ14" s="659"/>
      <c r="CR14" s="660">
        <v>57639</v>
      </c>
      <c r="CS14" s="661"/>
      <c r="CT14" s="661"/>
      <c r="CU14" s="661"/>
      <c r="CV14" s="661"/>
      <c r="CW14" s="661"/>
      <c r="CX14" s="661"/>
      <c r="CY14" s="662"/>
      <c r="CZ14" s="686">
        <v>2.2999999999999998</v>
      </c>
      <c r="DA14" s="686"/>
      <c r="DB14" s="686"/>
      <c r="DC14" s="686"/>
      <c r="DD14" s="666">
        <v>3556</v>
      </c>
      <c r="DE14" s="661"/>
      <c r="DF14" s="661"/>
      <c r="DG14" s="661"/>
      <c r="DH14" s="661"/>
      <c r="DI14" s="661"/>
      <c r="DJ14" s="661"/>
      <c r="DK14" s="661"/>
      <c r="DL14" s="661"/>
      <c r="DM14" s="661"/>
      <c r="DN14" s="661"/>
      <c r="DO14" s="661"/>
      <c r="DP14" s="662"/>
      <c r="DQ14" s="666">
        <v>56977</v>
      </c>
      <c r="DR14" s="661"/>
      <c r="DS14" s="661"/>
      <c r="DT14" s="661"/>
      <c r="DU14" s="661"/>
      <c r="DV14" s="661"/>
      <c r="DW14" s="661"/>
      <c r="DX14" s="661"/>
      <c r="DY14" s="661"/>
      <c r="DZ14" s="661"/>
      <c r="EA14" s="661"/>
      <c r="EB14" s="661"/>
      <c r="EC14" s="698"/>
    </row>
    <row r="15" spans="2:143" ht="11.25" customHeight="1" x14ac:dyDescent="0.15">
      <c r="B15" s="657" t="s">
        <v>259</v>
      </c>
      <c r="C15" s="658"/>
      <c r="D15" s="658"/>
      <c r="E15" s="658"/>
      <c r="F15" s="658"/>
      <c r="G15" s="658"/>
      <c r="H15" s="658"/>
      <c r="I15" s="658"/>
      <c r="J15" s="658"/>
      <c r="K15" s="658"/>
      <c r="L15" s="658"/>
      <c r="M15" s="658"/>
      <c r="N15" s="658"/>
      <c r="O15" s="658"/>
      <c r="P15" s="658"/>
      <c r="Q15" s="659"/>
      <c r="R15" s="660" t="s">
        <v>128</v>
      </c>
      <c r="S15" s="661"/>
      <c r="T15" s="661"/>
      <c r="U15" s="661"/>
      <c r="V15" s="661"/>
      <c r="W15" s="661"/>
      <c r="X15" s="661"/>
      <c r="Y15" s="662"/>
      <c r="Z15" s="686" t="s">
        <v>128</v>
      </c>
      <c r="AA15" s="686"/>
      <c r="AB15" s="686"/>
      <c r="AC15" s="686"/>
      <c r="AD15" s="687" t="s">
        <v>128</v>
      </c>
      <c r="AE15" s="687"/>
      <c r="AF15" s="687"/>
      <c r="AG15" s="687"/>
      <c r="AH15" s="687"/>
      <c r="AI15" s="687"/>
      <c r="AJ15" s="687"/>
      <c r="AK15" s="687"/>
      <c r="AL15" s="663" t="s">
        <v>128</v>
      </c>
      <c r="AM15" s="664"/>
      <c r="AN15" s="664"/>
      <c r="AO15" s="688"/>
      <c r="AP15" s="657" t="s">
        <v>260</v>
      </c>
      <c r="AQ15" s="658"/>
      <c r="AR15" s="658"/>
      <c r="AS15" s="658"/>
      <c r="AT15" s="658"/>
      <c r="AU15" s="658"/>
      <c r="AV15" s="658"/>
      <c r="AW15" s="658"/>
      <c r="AX15" s="658"/>
      <c r="AY15" s="658"/>
      <c r="AZ15" s="658"/>
      <c r="BA15" s="658"/>
      <c r="BB15" s="658"/>
      <c r="BC15" s="658"/>
      <c r="BD15" s="658"/>
      <c r="BE15" s="658"/>
      <c r="BF15" s="659"/>
      <c r="BG15" s="660">
        <v>2298</v>
      </c>
      <c r="BH15" s="661"/>
      <c r="BI15" s="661"/>
      <c r="BJ15" s="661"/>
      <c r="BK15" s="661"/>
      <c r="BL15" s="661"/>
      <c r="BM15" s="661"/>
      <c r="BN15" s="662"/>
      <c r="BO15" s="686">
        <v>1.3</v>
      </c>
      <c r="BP15" s="686"/>
      <c r="BQ15" s="686"/>
      <c r="BR15" s="686"/>
      <c r="BS15" s="687" t="s">
        <v>128</v>
      </c>
      <c r="BT15" s="687"/>
      <c r="BU15" s="687"/>
      <c r="BV15" s="687"/>
      <c r="BW15" s="687"/>
      <c r="BX15" s="687"/>
      <c r="BY15" s="687"/>
      <c r="BZ15" s="687"/>
      <c r="CA15" s="687"/>
      <c r="CB15" s="732"/>
      <c r="CD15" s="657" t="s">
        <v>261</v>
      </c>
      <c r="CE15" s="658"/>
      <c r="CF15" s="658"/>
      <c r="CG15" s="658"/>
      <c r="CH15" s="658"/>
      <c r="CI15" s="658"/>
      <c r="CJ15" s="658"/>
      <c r="CK15" s="658"/>
      <c r="CL15" s="658"/>
      <c r="CM15" s="658"/>
      <c r="CN15" s="658"/>
      <c r="CO15" s="658"/>
      <c r="CP15" s="658"/>
      <c r="CQ15" s="659"/>
      <c r="CR15" s="660">
        <v>348962</v>
      </c>
      <c r="CS15" s="661"/>
      <c r="CT15" s="661"/>
      <c r="CU15" s="661"/>
      <c r="CV15" s="661"/>
      <c r="CW15" s="661"/>
      <c r="CX15" s="661"/>
      <c r="CY15" s="662"/>
      <c r="CZ15" s="686">
        <v>13.7</v>
      </c>
      <c r="DA15" s="686"/>
      <c r="DB15" s="686"/>
      <c r="DC15" s="686"/>
      <c r="DD15" s="666">
        <v>217294</v>
      </c>
      <c r="DE15" s="661"/>
      <c r="DF15" s="661"/>
      <c r="DG15" s="661"/>
      <c r="DH15" s="661"/>
      <c r="DI15" s="661"/>
      <c r="DJ15" s="661"/>
      <c r="DK15" s="661"/>
      <c r="DL15" s="661"/>
      <c r="DM15" s="661"/>
      <c r="DN15" s="661"/>
      <c r="DO15" s="661"/>
      <c r="DP15" s="662"/>
      <c r="DQ15" s="666">
        <v>160275</v>
      </c>
      <c r="DR15" s="661"/>
      <c r="DS15" s="661"/>
      <c r="DT15" s="661"/>
      <c r="DU15" s="661"/>
      <c r="DV15" s="661"/>
      <c r="DW15" s="661"/>
      <c r="DX15" s="661"/>
      <c r="DY15" s="661"/>
      <c r="DZ15" s="661"/>
      <c r="EA15" s="661"/>
      <c r="EB15" s="661"/>
      <c r="EC15" s="698"/>
    </row>
    <row r="16" spans="2:143" ht="11.25" customHeight="1" x14ac:dyDescent="0.15">
      <c r="B16" s="657" t="s">
        <v>262</v>
      </c>
      <c r="C16" s="658"/>
      <c r="D16" s="658"/>
      <c r="E16" s="658"/>
      <c r="F16" s="658"/>
      <c r="G16" s="658"/>
      <c r="H16" s="658"/>
      <c r="I16" s="658"/>
      <c r="J16" s="658"/>
      <c r="K16" s="658"/>
      <c r="L16" s="658"/>
      <c r="M16" s="658"/>
      <c r="N16" s="658"/>
      <c r="O16" s="658"/>
      <c r="P16" s="658"/>
      <c r="Q16" s="659"/>
      <c r="R16" s="660">
        <v>1828</v>
      </c>
      <c r="S16" s="661"/>
      <c r="T16" s="661"/>
      <c r="U16" s="661"/>
      <c r="V16" s="661"/>
      <c r="W16" s="661"/>
      <c r="X16" s="661"/>
      <c r="Y16" s="662"/>
      <c r="Z16" s="686">
        <v>0.1</v>
      </c>
      <c r="AA16" s="686"/>
      <c r="AB16" s="686"/>
      <c r="AC16" s="686"/>
      <c r="AD16" s="687">
        <v>1828</v>
      </c>
      <c r="AE16" s="687"/>
      <c r="AF16" s="687"/>
      <c r="AG16" s="687"/>
      <c r="AH16" s="687"/>
      <c r="AI16" s="687"/>
      <c r="AJ16" s="687"/>
      <c r="AK16" s="687"/>
      <c r="AL16" s="663">
        <v>0.1</v>
      </c>
      <c r="AM16" s="664"/>
      <c r="AN16" s="664"/>
      <c r="AO16" s="688"/>
      <c r="AP16" s="657" t="s">
        <v>263</v>
      </c>
      <c r="AQ16" s="658"/>
      <c r="AR16" s="658"/>
      <c r="AS16" s="658"/>
      <c r="AT16" s="658"/>
      <c r="AU16" s="658"/>
      <c r="AV16" s="658"/>
      <c r="AW16" s="658"/>
      <c r="AX16" s="658"/>
      <c r="AY16" s="658"/>
      <c r="AZ16" s="658"/>
      <c r="BA16" s="658"/>
      <c r="BB16" s="658"/>
      <c r="BC16" s="658"/>
      <c r="BD16" s="658"/>
      <c r="BE16" s="658"/>
      <c r="BF16" s="659"/>
      <c r="BG16" s="660" t="s">
        <v>128</v>
      </c>
      <c r="BH16" s="661"/>
      <c r="BI16" s="661"/>
      <c r="BJ16" s="661"/>
      <c r="BK16" s="661"/>
      <c r="BL16" s="661"/>
      <c r="BM16" s="661"/>
      <c r="BN16" s="662"/>
      <c r="BO16" s="686" t="s">
        <v>128</v>
      </c>
      <c r="BP16" s="686"/>
      <c r="BQ16" s="686"/>
      <c r="BR16" s="686"/>
      <c r="BS16" s="687" t="s">
        <v>128</v>
      </c>
      <c r="BT16" s="687"/>
      <c r="BU16" s="687"/>
      <c r="BV16" s="687"/>
      <c r="BW16" s="687"/>
      <c r="BX16" s="687"/>
      <c r="BY16" s="687"/>
      <c r="BZ16" s="687"/>
      <c r="CA16" s="687"/>
      <c r="CB16" s="732"/>
      <c r="CD16" s="657" t="s">
        <v>264</v>
      </c>
      <c r="CE16" s="658"/>
      <c r="CF16" s="658"/>
      <c r="CG16" s="658"/>
      <c r="CH16" s="658"/>
      <c r="CI16" s="658"/>
      <c r="CJ16" s="658"/>
      <c r="CK16" s="658"/>
      <c r="CL16" s="658"/>
      <c r="CM16" s="658"/>
      <c r="CN16" s="658"/>
      <c r="CO16" s="658"/>
      <c r="CP16" s="658"/>
      <c r="CQ16" s="659"/>
      <c r="CR16" s="660">
        <v>181632</v>
      </c>
      <c r="CS16" s="661"/>
      <c r="CT16" s="661"/>
      <c r="CU16" s="661"/>
      <c r="CV16" s="661"/>
      <c r="CW16" s="661"/>
      <c r="CX16" s="661"/>
      <c r="CY16" s="662"/>
      <c r="CZ16" s="686">
        <v>7.1</v>
      </c>
      <c r="DA16" s="686"/>
      <c r="DB16" s="686"/>
      <c r="DC16" s="686"/>
      <c r="DD16" s="666" t="s">
        <v>128</v>
      </c>
      <c r="DE16" s="661"/>
      <c r="DF16" s="661"/>
      <c r="DG16" s="661"/>
      <c r="DH16" s="661"/>
      <c r="DI16" s="661"/>
      <c r="DJ16" s="661"/>
      <c r="DK16" s="661"/>
      <c r="DL16" s="661"/>
      <c r="DM16" s="661"/>
      <c r="DN16" s="661"/>
      <c r="DO16" s="661"/>
      <c r="DP16" s="662"/>
      <c r="DQ16" s="666">
        <v>101259</v>
      </c>
      <c r="DR16" s="661"/>
      <c r="DS16" s="661"/>
      <c r="DT16" s="661"/>
      <c r="DU16" s="661"/>
      <c r="DV16" s="661"/>
      <c r="DW16" s="661"/>
      <c r="DX16" s="661"/>
      <c r="DY16" s="661"/>
      <c r="DZ16" s="661"/>
      <c r="EA16" s="661"/>
      <c r="EB16" s="661"/>
      <c r="EC16" s="698"/>
    </row>
    <row r="17" spans="2:133" ht="11.25" customHeight="1" x14ac:dyDescent="0.15">
      <c r="B17" s="657" t="s">
        <v>265</v>
      </c>
      <c r="C17" s="658"/>
      <c r="D17" s="658"/>
      <c r="E17" s="658"/>
      <c r="F17" s="658"/>
      <c r="G17" s="658"/>
      <c r="H17" s="658"/>
      <c r="I17" s="658"/>
      <c r="J17" s="658"/>
      <c r="K17" s="658"/>
      <c r="L17" s="658"/>
      <c r="M17" s="658"/>
      <c r="N17" s="658"/>
      <c r="O17" s="658"/>
      <c r="P17" s="658"/>
      <c r="Q17" s="659"/>
      <c r="R17" s="660">
        <v>3184</v>
      </c>
      <c r="S17" s="661"/>
      <c r="T17" s="661"/>
      <c r="U17" s="661"/>
      <c r="V17" s="661"/>
      <c r="W17" s="661"/>
      <c r="X17" s="661"/>
      <c r="Y17" s="662"/>
      <c r="Z17" s="686">
        <v>0.1</v>
      </c>
      <c r="AA17" s="686"/>
      <c r="AB17" s="686"/>
      <c r="AC17" s="686"/>
      <c r="AD17" s="687">
        <v>3184</v>
      </c>
      <c r="AE17" s="687"/>
      <c r="AF17" s="687"/>
      <c r="AG17" s="687"/>
      <c r="AH17" s="687"/>
      <c r="AI17" s="687"/>
      <c r="AJ17" s="687"/>
      <c r="AK17" s="687"/>
      <c r="AL17" s="663">
        <v>0.2</v>
      </c>
      <c r="AM17" s="664"/>
      <c r="AN17" s="664"/>
      <c r="AO17" s="688"/>
      <c r="AP17" s="657" t="s">
        <v>266</v>
      </c>
      <c r="AQ17" s="658"/>
      <c r="AR17" s="658"/>
      <c r="AS17" s="658"/>
      <c r="AT17" s="658"/>
      <c r="AU17" s="658"/>
      <c r="AV17" s="658"/>
      <c r="AW17" s="658"/>
      <c r="AX17" s="658"/>
      <c r="AY17" s="658"/>
      <c r="AZ17" s="658"/>
      <c r="BA17" s="658"/>
      <c r="BB17" s="658"/>
      <c r="BC17" s="658"/>
      <c r="BD17" s="658"/>
      <c r="BE17" s="658"/>
      <c r="BF17" s="659"/>
      <c r="BG17" s="660" t="s">
        <v>128</v>
      </c>
      <c r="BH17" s="661"/>
      <c r="BI17" s="661"/>
      <c r="BJ17" s="661"/>
      <c r="BK17" s="661"/>
      <c r="BL17" s="661"/>
      <c r="BM17" s="661"/>
      <c r="BN17" s="662"/>
      <c r="BO17" s="686" t="s">
        <v>128</v>
      </c>
      <c r="BP17" s="686"/>
      <c r="BQ17" s="686"/>
      <c r="BR17" s="686"/>
      <c r="BS17" s="687" t="s">
        <v>128</v>
      </c>
      <c r="BT17" s="687"/>
      <c r="BU17" s="687"/>
      <c r="BV17" s="687"/>
      <c r="BW17" s="687"/>
      <c r="BX17" s="687"/>
      <c r="BY17" s="687"/>
      <c r="BZ17" s="687"/>
      <c r="CA17" s="687"/>
      <c r="CB17" s="732"/>
      <c r="CD17" s="657" t="s">
        <v>267</v>
      </c>
      <c r="CE17" s="658"/>
      <c r="CF17" s="658"/>
      <c r="CG17" s="658"/>
      <c r="CH17" s="658"/>
      <c r="CI17" s="658"/>
      <c r="CJ17" s="658"/>
      <c r="CK17" s="658"/>
      <c r="CL17" s="658"/>
      <c r="CM17" s="658"/>
      <c r="CN17" s="658"/>
      <c r="CO17" s="658"/>
      <c r="CP17" s="658"/>
      <c r="CQ17" s="659"/>
      <c r="CR17" s="660">
        <v>194651</v>
      </c>
      <c r="CS17" s="661"/>
      <c r="CT17" s="661"/>
      <c r="CU17" s="661"/>
      <c r="CV17" s="661"/>
      <c r="CW17" s="661"/>
      <c r="CX17" s="661"/>
      <c r="CY17" s="662"/>
      <c r="CZ17" s="686">
        <v>7.6</v>
      </c>
      <c r="DA17" s="686"/>
      <c r="DB17" s="686"/>
      <c r="DC17" s="686"/>
      <c r="DD17" s="666" t="s">
        <v>128</v>
      </c>
      <c r="DE17" s="661"/>
      <c r="DF17" s="661"/>
      <c r="DG17" s="661"/>
      <c r="DH17" s="661"/>
      <c r="DI17" s="661"/>
      <c r="DJ17" s="661"/>
      <c r="DK17" s="661"/>
      <c r="DL17" s="661"/>
      <c r="DM17" s="661"/>
      <c r="DN17" s="661"/>
      <c r="DO17" s="661"/>
      <c r="DP17" s="662"/>
      <c r="DQ17" s="666">
        <v>194651</v>
      </c>
      <c r="DR17" s="661"/>
      <c r="DS17" s="661"/>
      <c r="DT17" s="661"/>
      <c r="DU17" s="661"/>
      <c r="DV17" s="661"/>
      <c r="DW17" s="661"/>
      <c r="DX17" s="661"/>
      <c r="DY17" s="661"/>
      <c r="DZ17" s="661"/>
      <c r="EA17" s="661"/>
      <c r="EB17" s="661"/>
      <c r="EC17" s="698"/>
    </row>
    <row r="18" spans="2:133" ht="11.25" customHeight="1" x14ac:dyDescent="0.15">
      <c r="B18" s="657" t="s">
        <v>268</v>
      </c>
      <c r="C18" s="658"/>
      <c r="D18" s="658"/>
      <c r="E18" s="658"/>
      <c r="F18" s="658"/>
      <c r="G18" s="658"/>
      <c r="H18" s="658"/>
      <c r="I18" s="658"/>
      <c r="J18" s="658"/>
      <c r="K18" s="658"/>
      <c r="L18" s="658"/>
      <c r="M18" s="658"/>
      <c r="N18" s="658"/>
      <c r="O18" s="658"/>
      <c r="P18" s="658"/>
      <c r="Q18" s="659"/>
      <c r="R18" s="660">
        <v>4738</v>
      </c>
      <c r="S18" s="661"/>
      <c r="T18" s="661"/>
      <c r="U18" s="661"/>
      <c r="V18" s="661"/>
      <c r="W18" s="661"/>
      <c r="X18" s="661"/>
      <c r="Y18" s="662"/>
      <c r="Z18" s="686">
        <v>0.2</v>
      </c>
      <c r="AA18" s="686"/>
      <c r="AB18" s="686"/>
      <c r="AC18" s="686"/>
      <c r="AD18" s="687">
        <v>4738</v>
      </c>
      <c r="AE18" s="687"/>
      <c r="AF18" s="687"/>
      <c r="AG18" s="687"/>
      <c r="AH18" s="687"/>
      <c r="AI18" s="687"/>
      <c r="AJ18" s="687"/>
      <c r="AK18" s="687"/>
      <c r="AL18" s="663">
        <v>0.30000001192092896</v>
      </c>
      <c r="AM18" s="664"/>
      <c r="AN18" s="664"/>
      <c r="AO18" s="688"/>
      <c r="AP18" s="657" t="s">
        <v>269</v>
      </c>
      <c r="AQ18" s="658"/>
      <c r="AR18" s="658"/>
      <c r="AS18" s="658"/>
      <c r="AT18" s="658"/>
      <c r="AU18" s="658"/>
      <c r="AV18" s="658"/>
      <c r="AW18" s="658"/>
      <c r="AX18" s="658"/>
      <c r="AY18" s="658"/>
      <c r="AZ18" s="658"/>
      <c r="BA18" s="658"/>
      <c r="BB18" s="658"/>
      <c r="BC18" s="658"/>
      <c r="BD18" s="658"/>
      <c r="BE18" s="658"/>
      <c r="BF18" s="659"/>
      <c r="BG18" s="660" t="s">
        <v>128</v>
      </c>
      <c r="BH18" s="661"/>
      <c r="BI18" s="661"/>
      <c r="BJ18" s="661"/>
      <c r="BK18" s="661"/>
      <c r="BL18" s="661"/>
      <c r="BM18" s="661"/>
      <c r="BN18" s="662"/>
      <c r="BO18" s="686" t="s">
        <v>128</v>
      </c>
      <c r="BP18" s="686"/>
      <c r="BQ18" s="686"/>
      <c r="BR18" s="686"/>
      <c r="BS18" s="687" t="s">
        <v>128</v>
      </c>
      <c r="BT18" s="687"/>
      <c r="BU18" s="687"/>
      <c r="BV18" s="687"/>
      <c r="BW18" s="687"/>
      <c r="BX18" s="687"/>
      <c r="BY18" s="687"/>
      <c r="BZ18" s="687"/>
      <c r="CA18" s="687"/>
      <c r="CB18" s="732"/>
      <c r="CD18" s="657" t="s">
        <v>270</v>
      </c>
      <c r="CE18" s="658"/>
      <c r="CF18" s="658"/>
      <c r="CG18" s="658"/>
      <c r="CH18" s="658"/>
      <c r="CI18" s="658"/>
      <c r="CJ18" s="658"/>
      <c r="CK18" s="658"/>
      <c r="CL18" s="658"/>
      <c r="CM18" s="658"/>
      <c r="CN18" s="658"/>
      <c r="CO18" s="658"/>
      <c r="CP18" s="658"/>
      <c r="CQ18" s="659"/>
      <c r="CR18" s="660" t="s">
        <v>128</v>
      </c>
      <c r="CS18" s="661"/>
      <c r="CT18" s="661"/>
      <c r="CU18" s="661"/>
      <c r="CV18" s="661"/>
      <c r="CW18" s="661"/>
      <c r="CX18" s="661"/>
      <c r="CY18" s="662"/>
      <c r="CZ18" s="686" t="s">
        <v>128</v>
      </c>
      <c r="DA18" s="686"/>
      <c r="DB18" s="686"/>
      <c r="DC18" s="686"/>
      <c r="DD18" s="666" t="s">
        <v>128</v>
      </c>
      <c r="DE18" s="661"/>
      <c r="DF18" s="661"/>
      <c r="DG18" s="661"/>
      <c r="DH18" s="661"/>
      <c r="DI18" s="661"/>
      <c r="DJ18" s="661"/>
      <c r="DK18" s="661"/>
      <c r="DL18" s="661"/>
      <c r="DM18" s="661"/>
      <c r="DN18" s="661"/>
      <c r="DO18" s="661"/>
      <c r="DP18" s="662"/>
      <c r="DQ18" s="666" t="s">
        <v>128</v>
      </c>
      <c r="DR18" s="661"/>
      <c r="DS18" s="661"/>
      <c r="DT18" s="661"/>
      <c r="DU18" s="661"/>
      <c r="DV18" s="661"/>
      <c r="DW18" s="661"/>
      <c r="DX18" s="661"/>
      <c r="DY18" s="661"/>
      <c r="DZ18" s="661"/>
      <c r="EA18" s="661"/>
      <c r="EB18" s="661"/>
      <c r="EC18" s="698"/>
    </row>
    <row r="19" spans="2:133" ht="11.25" customHeight="1" x14ac:dyDescent="0.15">
      <c r="B19" s="657" t="s">
        <v>271</v>
      </c>
      <c r="C19" s="658"/>
      <c r="D19" s="658"/>
      <c r="E19" s="658"/>
      <c r="F19" s="658"/>
      <c r="G19" s="658"/>
      <c r="H19" s="658"/>
      <c r="I19" s="658"/>
      <c r="J19" s="658"/>
      <c r="K19" s="658"/>
      <c r="L19" s="658"/>
      <c r="M19" s="658"/>
      <c r="N19" s="658"/>
      <c r="O19" s="658"/>
      <c r="P19" s="658"/>
      <c r="Q19" s="659"/>
      <c r="R19" s="660">
        <v>77</v>
      </c>
      <c r="S19" s="661"/>
      <c r="T19" s="661"/>
      <c r="U19" s="661"/>
      <c r="V19" s="661"/>
      <c r="W19" s="661"/>
      <c r="X19" s="661"/>
      <c r="Y19" s="662"/>
      <c r="Z19" s="686">
        <v>0</v>
      </c>
      <c r="AA19" s="686"/>
      <c r="AB19" s="686"/>
      <c r="AC19" s="686"/>
      <c r="AD19" s="687">
        <v>77</v>
      </c>
      <c r="AE19" s="687"/>
      <c r="AF19" s="687"/>
      <c r="AG19" s="687"/>
      <c r="AH19" s="687"/>
      <c r="AI19" s="687"/>
      <c r="AJ19" s="687"/>
      <c r="AK19" s="687"/>
      <c r="AL19" s="663">
        <v>0</v>
      </c>
      <c r="AM19" s="664"/>
      <c r="AN19" s="664"/>
      <c r="AO19" s="688"/>
      <c r="AP19" s="657" t="s">
        <v>272</v>
      </c>
      <c r="AQ19" s="658"/>
      <c r="AR19" s="658"/>
      <c r="AS19" s="658"/>
      <c r="AT19" s="658"/>
      <c r="AU19" s="658"/>
      <c r="AV19" s="658"/>
      <c r="AW19" s="658"/>
      <c r="AX19" s="658"/>
      <c r="AY19" s="658"/>
      <c r="AZ19" s="658"/>
      <c r="BA19" s="658"/>
      <c r="BB19" s="658"/>
      <c r="BC19" s="658"/>
      <c r="BD19" s="658"/>
      <c r="BE19" s="658"/>
      <c r="BF19" s="659"/>
      <c r="BG19" s="660">
        <v>96</v>
      </c>
      <c r="BH19" s="661"/>
      <c r="BI19" s="661"/>
      <c r="BJ19" s="661"/>
      <c r="BK19" s="661"/>
      <c r="BL19" s="661"/>
      <c r="BM19" s="661"/>
      <c r="BN19" s="662"/>
      <c r="BO19" s="686">
        <v>0.1</v>
      </c>
      <c r="BP19" s="686"/>
      <c r="BQ19" s="686"/>
      <c r="BR19" s="686"/>
      <c r="BS19" s="687" t="s">
        <v>128</v>
      </c>
      <c r="BT19" s="687"/>
      <c r="BU19" s="687"/>
      <c r="BV19" s="687"/>
      <c r="BW19" s="687"/>
      <c r="BX19" s="687"/>
      <c r="BY19" s="687"/>
      <c r="BZ19" s="687"/>
      <c r="CA19" s="687"/>
      <c r="CB19" s="732"/>
      <c r="CD19" s="657" t="s">
        <v>273</v>
      </c>
      <c r="CE19" s="658"/>
      <c r="CF19" s="658"/>
      <c r="CG19" s="658"/>
      <c r="CH19" s="658"/>
      <c r="CI19" s="658"/>
      <c r="CJ19" s="658"/>
      <c r="CK19" s="658"/>
      <c r="CL19" s="658"/>
      <c r="CM19" s="658"/>
      <c r="CN19" s="658"/>
      <c r="CO19" s="658"/>
      <c r="CP19" s="658"/>
      <c r="CQ19" s="659"/>
      <c r="CR19" s="660" t="s">
        <v>128</v>
      </c>
      <c r="CS19" s="661"/>
      <c r="CT19" s="661"/>
      <c r="CU19" s="661"/>
      <c r="CV19" s="661"/>
      <c r="CW19" s="661"/>
      <c r="CX19" s="661"/>
      <c r="CY19" s="662"/>
      <c r="CZ19" s="686" t="s">
        <v>128</v>
      </c>
      <c r="DA19" s="686"/>
      <c r="DB19" s="686"/>
      <c r="DC19" s="686"/>
      <c r="DD19" s="666" t="s">
        <v>128</v>
      </c>
      <c r="DE19" s="661"/>
      <c r="DF19" s="661"/>
      <c r="DG19" s="661"/>
      <c r="DH19" s="661"/>
      <c r="DI19" s="661"/>
      <c r="DJ19" s="661"/>
      <c r="DK19" s="661"/>
      <c r="DL19" s="661"/>
      <c r="DM19" s="661"/>
      <c r="DN19" s="661"/>
      <c r="DO19" s="661"/>
      <c r="DP19" s="662"/>
      <c r="DQ19" s="666" t="s">
        <v>128</v>
      </c>
      <c r="DR19" s="661"/>
      <c r="DS19" s="661"/>
      <c r="DT19" s="661"/>
      <c r="DU19" s="661"/>
      <c r="DV19" s="661"/>
      <c r="DW19" s="661"/>
      <c r="DX19" s="661"/>
      <c r="DY19" s="661"/>
      <c r="DZ19" s="661"/>
      <c r="EA19" s="661"/>
      <c r="EB19" s="661"/>
      <c r="EC19" s="698"/>
    </row>
    <row r="20" spans="2:133" ht="11.25" customHeight="1" x14ac:dyDescent="0.15">
      <c r="B20" s="657" t="s">
        <v>274</v>
      </c>
      <c r="C20" s="658"/>
      <c r="D20" s="658"/>
      <c r="E20" s="658"/>
      <c r="F20" s="658"/>
      <c r="G20" s="658"/>
      <c r="H20" s="658"/>
      <c r="I20" s="658"/>
      <c r="J20" s="658"/>
      <c r="K20" s="658"/>
      <c r="L20" s="658"/>
      <c r="M20" s="658"/>
      <c r="N20" s="658"/>
      <c r="O20" s="658"/>
      <c r="P20" s="658"/>
      <c r="Q20" s="659"/>
      <c r="R20" s="660">
        <v>534</v>
      </c>
      <c r="S20" s="661"/>
      <c r="T20" s="661"/>
      <c r="U20" s="661"/>
      <c r="V20" s="661"/>
      <c r="W20" s="661"/>
      <c r="X20" s="661"/>
      <c r="Y20" s="662"/>
      <c r="Z20" s="686">
        <v>0</v>
      </c>
      <c r="AA20" s="686"/>
      <c r="AB20" s="686"/>
      <c r="AC20" s="686"/>
      <c r="AD20" s="687">
        <v>534</v>
      </c>
      <c r="AE20" s="687"/>
      <c r="AF20" s="687"/>
      <c r="AG20" s="687"/>
      <c r="AH20" s="687"/>
      <c r="AI20" s="687"/>
      <c r="AJ20" s="687"/>
      <c r="AK20" s="687"/>
      <c r="AL20" s="663">
        <v>0</v>
      </c>
      <c r="AM20" s="664"/>
      <c r="AN20" s="664"/>
      <c r="AO20" s="688"/>
      <c r="AP20" s="657" t="s">
        <v>275</v>
      </c>
      <c r="AQ20" s="658"/>
      <c r="AR20" s="658"/>
      <c r="AS20" s="658"/>
      <c r="AT20" s="658"/>
      <c r="AU20" s="658"/>
      <c r="AV20" s="658"/>
      <c r="AW20" s="658"/>
      <c r="AX20" s="658"/>
      <c r="AY20" s="658"/>
      <c r="AZ20" s="658"/>
      <c r="BA20" s="658"/>
      <c r="BB20" s="658"/>
      <c r="BC20" s="658"/>
      <c r="BD20" s="658"/>
      <c r="BE20" s="658"/>
      <c r="BF20" s="659"/>
      <c r="BG20" s="660">
        <v>96</v>
      </c>
      <c r="BH20" s="661"/>
      <c r="BI20" s="661"/>
      <c r="BJ20" s="661"/>
      <c r="BK20" s="661"/>
      <c r="BL20" s="661"/>
      <c r="BM20" s="661"/>
      <c r="BN20" s="662"/>
      <c r="BO20" s="686">
        <v>0.1</v>
      </c>
      <c r="BP20" s="686"/>
      <c r="BQ20" s="686"/>
      <c r="BR20" s="686"/>
      <c r="BS20" s="687" t="s">
        <v>128</v>
      </c>
      <c r="BT20" s="687"/>
      <c r="BU20" s="687"/>
      <c r="BV20" s="687"/>
      <c r="BW20" s="687"/>
      <c r="BX20" s="687"/>
      <c r="BY20" s="687"/>
      <c r="BZ20" s="687"/>
      <c r="CA20" s="687"/>
      <c r="CB20" s="732"/>
      <c r="CD20" s="657" t="s">
        <v>276</v>
      </c>
      <c r="CE20" s="658"/>
      <c r="CF20" s="658"/>
      <c r="CG20" s="658"/>
      <c r="CH20" s="658"/>
      <c r="CI20" s="658"/>
      <c r="CJ20" s="658"/>
      <c r="CK20" s="658"/>
      <c r="CL20" s="658"/>
      <c r="CM20" s="658"/>
      <c r="CN20" s="658"/>
      <c r="CO20" s="658"/>
      <c r="CP20" s="658"/>
      <c r="CQ20" s="659"/>
      <c r="CR20" s="660">
        <v>2554456</v>
      </c>
      <c r="CS20" s="661"/>
      <c r="CT20" s="661"/>
      <c r="CU20" s="661"/>
      <c r="CV20" s="661"/>
      <c r="CW20" s="661"/>
      <c r="CX20" s="661"/>
      <c r="CY20" s="662"/>
      <c r="CZ20" s="686">
        <v>100</v>
      </c>
      <c r="DA20" s="686"/>
      <c r="DB20" s="686"/>
      <c r="DC20" s="686"/>
      <c r="DD20" s="666">
        <v>722217</v>
      </c>
      <c r="DE20" s="661"/>
      <c r="DF20" s="661"/>
      <c r="DG20" s="661"/>
      <c r="DH20" s="661"/>
      <c r="DI20" s="661"/>
      <c r="DJ20" s="661"/>
      <c r="DK20" s="661"/>
      <c r="DL20" s="661"/>
      <c r="DM20" s="661"/>
      <c r="DN20" s="661"/>
      <c r="DO20" s="661"/>
      <c r="DP20" s="662"/>
      <c r="DQ20" s="666">
        <v>1945642</v>
      </c>
      <c r="DR20" s="661"/>
      <c r="DS20" s="661"/>
      <c r="DT20" s="661"/>
      <c r="DU20" s="661"/>
      <c r="DV20" s="661"/>
      <c r="DW20" s="661"/>
      <c r="DX20" s="661"/>
      <c r="DY20" s="661"/>
      <c r="DZ20" s="661"/>
      <c r="EA20" s="661"/>
      <c r="EB20" s="661"/>
      <c r="EC20" s="698"/>
    </row>
    <row r="21" spans="2:133" ht="11.25" customHeight="1" x14ac:dyDescent="0.15">
      <c r="B21" s="657" t="s">
        <v>277</v>
      </c>
      <c r="C21" s="658"/>
      <c r="D21" s="658"/>
      <c r="E21" s="658"/>
      <c r="F21" s="658"/>
      <c r="G21" s="658"/>
      <c r="H21" s="658"/>
      <c r="I21" s="658"/>
      <c r="J21" s="658"/>
      <c r="K21" s="658"/>
      <c r="L21" s="658"/>
      <c r="M21" s="658"/>
      <c r="N21" s="658"/>
      <c r="O21" s="658"/>
      <c r="P21" s="658"/>
      <c r="Q21" s="659"/>
      <c r="R21" s="660">
        <v>82</v>
      </c>
      <c r="S21" s="661"/>
      <c r="T21" s="661"/>
      <c r="U21" s="661"/>
      <c r="V21" s="661"/>
      <c r="W21" s="661"/>
      <c r="X21" s="661"/>
      <c r="Y21" s="662"/>
      <c r="Z21" s="686">
        <v>0</v>
      </c>
      <c r="AA21" s="686"/>
      <c r="AB21" s="686"/>
      <c r="AC21" s="686"/>
      <c r="AD21" s="687">
        <v>82</v>
      </c>
      <c r="AE21" s="687"/>
      <c r="AF21" s="687"/>
      <c r="AG21" s="687"/>
      <c r="AH21" s="687"/>
      <c r="AI21" s="687"/>
      <c r="AJ21" s="687"/>
      <c r="AK21" s="687"/>
      <c r="AL21" s="663">
        <v>0</v>
      </c>
      <c r="AM21" s="664"/>
      <c r="AN21" s="664"/>
      <c r="AO21" s="688"/>
      <c r="AP21" s="657" t="s">
        <v>278</v>
      </c>
      <c r="AQ21" s="733"/>
      <c r="AR21" s="733"/>
      <c r="AS21" s="733"/>
      <c r="AT21" s="733"/>
      <c r="AU21" s="733"/>
      <c r="AV21" s="733"/>
      <c r="AW21" s="733"/>
      <c r="AX21" s="733"/>
      <c r="AY21" s="733"/>
      <c r="AZ21" s="733"/>
      <c r="BA21" s="733"/>
      <c r="BB21" s="733"/>
      <c r="BC21" s="733"/>
      <c r="BD21" s="733"/>
      <c r="BE21" s="733"/>
      <c r="BF21" s="734"/>
      <c r="BG21" s="660">
        <v>96</v>
      </c>
      <c r="BH21" s="661"/>
      <c r="BI21" s="661"/>
      <c r="BJ21" s="661"/>
      <c r="BK21" s="661"/>
      <c r="BL21" s="661"/>
      <c r="BM21" s="661"/>
      <c r="BN21" s="662"/>
      <c r="BO21" s="686">
        <v>0.1</v>
      </c>
      <c r="BP21" s="686"/>
      <c r="BQ21" s="686"/>
      <c r="BR21" s="686"/>
      <c r="BS21" s="687" t="s">
        <v>128</v>
      </c>
      <c r="BT21" s="687"/>
      <c r="BU21" s="687"/>
      <c r="BV21" s="687"/>
      <c r="BW21" s="687"/>
      <c r="BX21" s="687"/>
      <c r="BY21" s="687"/>
      <c r="BZ21" s="687"/>
      <c r="CA21" s="687"/>
      <c r="CB21" s="732"/>
      <c r="CD21" s="637"/>
      <c r="CE21" s="638"/>
      <c r="CF21" s="638"/>
      <c r="CG21" s="638"/>
      <c r="CH21" s="638"/>
      <c r="CI21" s="638"/>
      <c r="CJ21" s="638"/>
      <c r="CK21" s="638"/>
      <c r="CL21" s="638"/>
      <c r="CM21" s="638"/>
      <c r="CN21" s="638"/>
      <c r="CO21" s="638"/>
      <c r="CP21" s="638"/>
      <c r="CQ21" s="639"/>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15">
      <c r="B22" s="717" t="s">
        <v>279</v>
      </c>
      <c r="C22" s="718"/>
      <c r="D22" s="718"/>
      <c r="E22" s="718"/>
      <c r="F22" s="718"/>
      <c r="G22" s="718"/>
      <c r="H22" s="718"/>
      <c r="I22" s="718"/>
      <c r="J22" s="718"/>
      <c r="K22" s="718"/>
      <c r="L22" s="718"/>
      <c r="M22" s="718"/>
      <c r="N22" s="718"/>
      <c r="O22" s="718"/>
      <c r="P22" s="718"/>
      <c r="Q22" s="719"/>
      <c r="R22" s="660">
        <v>4045</v>
      </c>
      <c r="S22" s="661"/>
      <c r="T22" s="661"/>
      <c r="U22" s="661"/>
      <c r="V22" s="661"/>
      <c r="W22" s="661"/>
      <c r="X22" s="661"/>
      <c r="Y22" s="662"/>
      <c r="Z22" s="686">
        <v>0.1</v>
      </c>
      <c r="AA22" s="686"/>
      <c r="AB22" s="686"/>
      <c r="AC22" s="686"/>
      <c r="AD22" s="687">
        <v>4045</v>
      </c>
      <c r="AE22" s="687"/>
      <c r="AF22" s="687"/>
      <c r="AG22" s="687"/>
      <c r="AH22" s="687"/>
      <c r="AI22" s="687"/>
      <c r="AJ22" s="687"/>
      <c r="AK22" s="687"/>
      <c r="AL22" s="663">
        <v>0.30000001192092896</v>
      </c>
      <c r="AM22" s="664"/>
      <c r="AN22" s="664"/>
      <c r="AO22" s="688"/>
      <c r="AP22" s="657" t="s">
        <v>280</v>
      </c>
      <c r="AQ22" s="733"/>
      <c r="AR22" s="733"/>
      <c r="AS22" s="733"/>
      <c r="AT22" s="733"/>
      <c r="AU22" s="733"/>
      <c r="AV22" s="733"/>
      <c r="AW22" s="733"/>
      <c r="AX22" s="733"/>
      <c r="AY22" s="733"/>
      <c r="AZ22" s="733"/>
      <c r="BA22" s="733"/>
      <c r="BB22" s="733"/>
      <c r="BC22" s="733"/>
      <c r="BD22" s="733"/>
      <c r="BE22" s="733"/>
      <c r="BF22" s="734"/>
      <c r="BG22" s="660" t="s">
        <v>128</v>
      </c>
      <c r="BH22" s="661"/>
      <c r="BI22" s="661"/>
      <c r="BJ22" s="661"/>
      <c r="BK22" s="661"/>
      <c r="BL22" s="661"/>
      <c r="BM22" s="661"/>
      <c r="BN22" s="662"/>
      <c r="BO22" s="686" t="s">
        <v>128</v>
      </c>
      <c r="BP22" s="686"/>
      <c r="BQ22" s="686"/>
      <c r="BR22" s="686"/>
      <c r="BS22" s="687" t="s">
        <v>128</v>
      </c>
      <c r="BT22" s="687"/>
      <c r="BU22" s="687"/>
      <c r="BV22" s="687"/>
      <c r="BW22" s="687"/>
      <c r="BX22" s="687"/>
      <c r="BY22" s="687"/>
      <c r="BZ22" s="687"/>
      <c r="CA22" s="687"/>
      <c r="CB22" s="732"/>
      <c r="CD22" s="713" t="s">
        <v>281</v>
      </c>
      <c r="CE22" s="714"/>
      <c r="CF22" s="714"/>
      <c r="CG22" s="714"/>
      <c r="CH22" s="714"/>
      <c r="CI22" s="714"/>
      <c r="CJ22" s="714"/>
      <c r="CK22" s="714"/>
      <c r="CL22" s="714"/>
      <c r="CM22" s="714"/>
      <c r="CN22" s="714"/>
      <c r="CO22" s="714"/>
      <c r="CP22" s="714"/>
      <c r="CQ22" s="714"/>
      <c r="CR22" s="714"/>
      <c r="CS22" s="714"/>
      <c r="CT22" s="714"/>
      <c r="CU22" s="714"/>
      <c r="CV22" s="714"/>
      <c r="CW22" s="714"/>
      <c r="CX22" s="714"/>
      <c r="CY22" s="714"/>
      <c r="CZ22" s="714"/>
      <c r="DA22" s="714"/>
      <c r="DB22" s="714"/>
      <c r="DC22" s="714"/>
      <c r="DD22" s="714"/>
      <c r="DE22" s="714"/>
      <c r="DF22" s="714"/>
      <c r="DG22" s="714"/>
      <c r="DH22" s="714"/>
      <c r="DI22" s="714"/>
      <c r="DJ22" s="714"/>
      <c r="DK22" s="714"/>
      <c r="DL22" s="714"/>
      <c r="DM22" s="714"/>
      <c r="DN22" s="714"/>
      <c r="DO22" s="714"/>
      <c r="DP22" s="714"/>
      <c r="DQ22" s="714"/>
      <c r="DR22" s="714"/>
      <c r="DS22" s="714"/>
      <c r="DT22" s="714"/>
      <c r="DU22" s="714"/>
      <c r="DV22" s="714"/>
      <c r="DW22" s="714"/>
      <c r="DX22" s="714"/>
      <c r="DY22" s="714"/>
      <c r="DZ22" s="714"/>
      <c r="EA22" s="714"/>
      <c r="EB22" s="714"/>
      <c r="EC22" s="715"/>
    </row>
    <row r="23" spans="2:133" ht="11.25" customHeight="1" x14ac:dyDescent="0.15">
      <c r="B23" s="657" t="s">
        <v>282</v>
      </c>
      <c r="C23" s="658"/>
      <c r="D23" s="658"/>
      <c r="E23" s="658"/>
      <c r="F23" s="658"/>
      <c r="G23" s="658"/>
      <c r="H23" s="658"/>
      <c r="I23" s="658"/>
      <c r="J23" s="658"/>
      <c r="K23" s="658"/>
      <c r="L23" s="658"/>
      <c r="M23" s="658"/>
      <c r="N23" s="658"/>
      <c r="O23" s="658"/>
      <c r="P23" s="658"/>
      <c r="Q23" s="659"/>
      <c r="R23" s="660">
        <v>1370096</v>
      </c>
      <c r="S23" s="661"/>
      <c r="T23" s="661"/>
      <c r="U23" s="661"/>
      <c r="V23" s="661"/>
      <c r="W23" s="661"/>
      <c r="X23" s="661"/>
      <c r="Y23" s="662"/>
      <c r="Z23" s="686">
        <v>50.6</v>
      </c>
      <c r="AA23" s="686"/>
      <c r="AB23" s="686"/>
      <c r="AC23" s="686"/>
      <c r="AD23" s="687">
        <v>1163335</v>
      </c>
      <c r="AE23" s="687"/>
      <c r="AF23" s="687"/>
      <c r="AG23" s="687"/>
      <c r="AH23" s="687"/>
      <c r="AI23" s="687"/>
      <c r="AJ23" s="687"/>
      <c r="AK23" s="687"/>
      <c r="AL23" s="663">
        <v>81.900000000000006</v>
      </c>
      <c r="AM23" s="664"/>
      <c r="AN23" s="664"/>
      <c r="AO23" s="688"/>
      <c r="AP23" s="657" t="s">
        <v>283</v>
      </c>
      <c r="AQ23" s="733"/>
      <c r="AR23" s="733"/>
      <c r="AS23" s="733"/>
      <c r="AT23" s="733"/>
      <c r="AU23" s="733"/>
      <c r="AV23" s="733"/>
      <c r="AW23" s="733"/>
      <c r="AX23" s="733"/>
      <c r="AY23" s="733"/>
      <c r="AZ23" s="733"/>
      <c r="BA23" s="733"/>
      <c r="BB23" s="733"/>
      <c r="BC23" s="733"/>
      <c r="BD23" s="733"/>
      <c r="BE23" s="733"/>
      <c r="BF23" s="734"/>
      <c r="BG23" s="660" t="s">
        <v>128</v>
      </c>
      <c r="BH23" s="661"/>
      <c r="BI23" s="661"/>
      <c r="BJ23" s="661"/>
      <c r="BK23" s="661"/>
      <c r="BL23" s="661"/>
      <c r="BM23" s="661"/>
      <c r="BN23" s="662"/>
      <c r="BO23" s="686" t="s">
        <v>128</v>
      </c>
      <c r="BP23" s="686"/>
      <c r="BQ23" s="686"/>
      <c r="BR23" s="686"/>
      <c r="BS23" s="687" t="s">
        <v>128</v>
      </c>
      <c r="BT23" s="687"/>
      <c r="BU23" s="687"/>
      <c r="BV23" s="687"/>
      <c r="BW23" s="687"/>
      <c r="BX23" s="687"/>
      <c r="BY23" s="687"/>
      <c r="BZ23" s="687"/>
      <c r="CA23" s="687"/>
      <c r="CB23" s="732"/>
      <c r="CD23" s="713" t="s">
        <v>223</v>
      </c>
      <c r="CE23" s="714"/>
      <c r="CF23" s="714"/>
      <c r="CG23" s="714"/>
      <c r="CH23" s="714"/>
      <c r="CI23" s="714"/>
      <c r="CJ23" s="714"/>
      <c r="CK23" s="714"/>
      <c r="CL23" s="714"/>
      <c r="CM23" s="714"/>
      <c r="CN23" s="714"/>
      <c r="CO23" s="714"/>
      <c r="CP23" s="714"/>
      <c r="CQ23" s="715"/>
      <c r="CR23" s="713" t="s">
        <v>284</v>
      </c>
      <c r="CS23" s="714"/>
      <c r="CT23" s="714"/>
      <c r="CU23" s="714"/>
      <c r="CV23" s="714"/>
      <c r="CW23" s="714"/>
      <c r="CX23" s="714"/>
      <c r="CY23" s="715"/>
      <c r="CZ23" s="713" t="s">
        <v>285</v>
      </c>
      <c r="DA23" s="714"/>
      <c r="DB23" s="714"/>
      <c r="DC23" s="715"/>
      <c r="DD23" s="713" t="s">
        <v>286</v>
      </c>
      <c r="DE23" s="714"/>
      <c r="DF23" s="714"/>
      <c r="DG23" s="714"/>
      <c r="DH23" s="714"/>
      <c r="DI23" s="714"/>
      <c r="DJ23" s="714"/>
      <c r="DK23" s="715"/>
      <c r="DL23" s="745" t="s">
        <v>287</v>
      </c>
      <c r="DM23" s="746"/>
      <c r="DN23" s="746"/>
      <c r="DO23" s="746"/>
      <c r="DP23" s="746"/>
      <c r="DQ23" s="746"/>
      <c r="DR23" s="746"/>
      <c r="DS23" s="746"/>
      <c r="DT23" s="746"/>
      <c r="DU23" s="746"/>
      <c r="DV23" s="747"/>
      <c r="DW23" s="713" t="s">
        <v>288</v>
      </c>
      <c r="DX23" s="714"/>
      <c r="DY23" s="714"/>
      <c r="DZ23" s="714"/>
      <c r="EA23" s="714"/>
      <c r="EB23" s="714"/>
      <c r="EC23" s="715"/>
    </row>
    <row r="24" spans="2:133" ht="11.25" customHeight="1" x14ac:dyDescent="0.15">
      <c r="B24" s="657" t="s">
        <v>289</v>
      </c>
      <c r="C24" s="658"/>
      <c r="D24" s="658"/>
      <c r="E24" s="658"/>
      <c r="F24" s="658"/>
      <c r="G24" s="658"/>
      <c r="H24" s="658"/>
      <c r="I24" s="658"/>
      <c r="J24" s="658"/>
      <c r="K24" s="658"/>
      <c r="L24" s="658"/>
      <c r="M24" s="658"/>
      <c r="N24" s="658"/>
      <c r="O24" s="658"/>
      <c r="P24" s="658"/>
      <c r="Q24" s="659"/>
      <c r="R24" s="660">
        <v>1163335</v>
      </c>
      <c r="S24" s="661"/>
      <c r="T24" s="661"/>
      <c r="U24" s="661"/>
      <c r="V24" s="661"/>
      <c r="W24" s="661"/>
      <c r="X24" s="661"/>
      <c r="Y24" s="662"/>
      <c r="Z24" s="686">
        <v>43</v>
      </c>
      <c r="AA24" s="686"/>
      <c r="AB24" s="686"/>
      <c r="AC24" s="686"/>
      <c r="AD24" s="687">
        <v>1163335</v>
      </c>
      <c r="AE24" s="687"/>
      <c r="AF24" s="687"/>
      <c r="AG24" s="687"/>
      <c r="AH24" s="687"/>
      <c r="AI24" s="687"/>
      <c r="AJ24" s="687"/>
      <c r="AK24" s="687"/>
      <c r="AL24" s="663">
        <v>81.900000000000006</v>
      </c>
      <c r="AM24" s="664"/>
      <c r="AN24" s="664"/>
      <c r="AO24" s="688"/>
      <c r="AP24" s="657" t="s">
        <v>290</v>
      </c>
      <c r="AQ24" s="733"/>
      <c r="AR24" s="733"/>
      <c r="AS24" s="733"/>
      <c r="AT24" s="733"/>
      <c r="AU24" s="733"/>
      <c r="AV24" s="733"/>
      <c r="AW24" s="733"/>
      <c r="AX24" s="733"/>
      <c r="AY24" s="733"/>
      <c r="AZ24" s="733"/>
      <c r="BA24" s="733"/>
      <c r="BB24" s="733"/>
      <c r="BC24" s="733"/>
      <c r="BD24" s="733"/>
      <c r="BE24" s="733"/>
      <c r="BF24" s="734"/>
      <c r="BG24" s="660" t="s">
        <v>128</v>
      </c>
      <c r="BH24" s="661"/>
      <c r="BI24" s="661"/>
      <c r="BJ24" s="661"/>
      <c r="BK24" s="661"/>
      <c r="BL24" s="661"/>
      <c r="BM24" s="661"/>
      <c r="BN24" s="662"/>
      <c r="BO24" s="686" t="s">
        <v>128</v>
      </c>
      <c r="BP24" s="686"/>
      <c r="BQ24" s="686"/>
      <c r="BR24" s="686"/>
      <c r="BS24" s="687" t="s">
        <v>128</v>
      </c>
      <c r="BT24" s="687"/>
      <c r="BU24" s="687"/>
      <c r="BV24" s="687"/>
      <c r="BW24" s="687"/>
      <c r="BX24" s="687"/>
      <c r="BY24" s="687"/>
      <c r="BZ24" s="687"/>
      <c r="CA24" s="687"/>
      <c r="CB24" s="732"/>
      <c r="CD24" s="710" t="s">
        <v>291</v>
      </c>
      <c r="CE24" s="711"/>
      <c r="CF24" s="711"/>
      <c r="CG24" s="711"/>
      <c r="CH24" s="711"/>
      <c r="CI24" s="711"/>
      <c r="CJ24" s="711"/>
      <c r="CK24" s="711"/>
      <c r="CL24" s="711"/>
      <c r="CM24" s="711"/>
      <c r="CN24" s="711"/>
      <c r="CO24" s="711"/>
      <c r="CP24" s="711"/>
      <c r="CQ24" s="712"/>
      <c r="CR24" s="707">
        <v>614475</v>
      </c>
      <c r="CS24" s="708"/>
      <c r="CT24" s="708"/>
      <c r="CU24" s="708"/>
      <c r="CV24" s="708"/>
      <c r="CW24" s="708"/>
      <c r="CX24" s="708"/>
      <c r="CY24" s="736"/>
      <c r="CZ24" s="737">
        <v>24.1</v>
      </c>
      <c r="DA24" s="723"/>
      <c r="DB24" s="723"/>
      <c r="DC24" s="739"/>
      <c r="DD24" s="735">
        <v>524064</v>
      </c>
      <c r="DE24" s="708"/>
      <c r="DF24" s="708"/>
      <c r="DG24" s="708"/>
      <c r="DH24" s="708"/>
      <c r="DI24" s="708"/>
      <c r="DJ24" s="708"/>
      <c r="DK24" s="736"/>
      <c r="DL24" s="735">
        <v>497825</v>
      </c>
      <c r="DM24" s="708"/>
      <c r="DN24" s="708"/>
      <c r="DO24" s="708"/>
      <c r="DP24" s="708"/>
      <c r="DQ24" s="708"/>
      <c r="DR24" s="708"/>
      <c r="DS24" s="708"/>
      <c r="DT24" s="708"/>
      <c r="DU24" s="708"/>
      <c r="DV24" s="736"/>
      <c r="DW24" s="737">
        <v>34</v>
      </c>
      <c r="DX24" s="723"/>
      <c r="DY24" s="723"/>
      <c r="DZ24" s="723"/>
      <c r="EA24" s="723"/>
      <c r="EB24" s="723"/>
      <c r="EC24" s="738"/>
    </row>
    <row r="25" spans="2:133" ht="11.25" customHeight="1" x14ac:dyDescent="0.15">
      <c r="B25" s="657" t="s">
        <v>292</v>
      </c>
      <c r="C25" s="658"/>
      <c r="D25" s="658"/>
      <c r="E25" s="658"/>
      <c r="F25" s="658"/>
      <c r="G25" s="658"/>
      <c r="H25" s="658"/>
      <c r="I25" s="658"/>
      <c r="J25" s="658"/>
      <c r="K25" s="658"/>
      <c r="L25" s="658"/>
      <c r="M25" s="658"/>
      <c r="N25" s="658"/>
      <c r="O25" s="658"/>
      <c r="P25" s="658"/>
      <c r="Q25" s="659"/>
      <c r="R25" s="660">
        <v>206756</v>
      </c>
      <c r="S25" s="661"/>
      <c r="T25" s="661"/>
      <c r="U25" s="661"/>
      <c r="V25" s="661"/>
      <c r="W25" s="661"/>
      <c r="X25" s="661"/>
      <c r="Y25" s="662"/>
      <c r="Z25" s="686">
        <v>7.6</v>
      </c>
      <c r="AA25" s="686"/>
      <c r="AB25" s="686"/>
      <c r="AC25" s="686"/>
      <c r="AD25" s="687" t="s">
        <v>128</v>
      </c>
      <c r="AE25" s="687"/>
      <c r="AF25" s="687"/>
      <c r="AG25" s="687"/>
      <c r="AH25" s="687"/>
      <c r="AI25" s="687"/>
      <c r="AJ25" s="687"/>
      <c r="AK25" s="687"/>
      <c r="AL25" s="663" t="s">
        <v>128</v>
      </c>
      <c r="AM25" s="664"/>
      <c r="AN25" s="664"/>
      <c r="AO25" s="688"/>
      <c r="AP25" s="657" t="s">
        <v>293</v>
      </c>
      <c r="AQ25" s="733"/>
      <c r="AR25" s="733"/>
      <c r="AS25" s="733"/>
      <c r="AT25" s="733"/>
      <c r="AU25" s="733"/>
      <c r="AV25" s="733"/>
      <c r="AW25" s="733"/>
      <c r="AX25" s="733"/>
      <c r="AY25" s="733"/>
      <c r="AZ25" s="733"/>
      <c r="BA25" s="733"/>
      <c r="BB25" s="733"/>
      <c r="BC25" s="733"/>
      <c r="BD25" s="733"/>
      <c r="BE25" s="733"/>
      <c r="BF25" s="734"/>
      <c r="BG25" s="660" t="s">
        <v>128</v>
      </c>
      <c r="BH25" s="661"/>
      <c r="BI25" s="661"/>
      <c r="BJ25" s="661"/>
      <c r="BK25" s="661"/>
      <c r="BL25" s="661"/>
      <c r="BM25" s="661"/>
      <c r="BN25" s="662"/>
      <c r="BO25" s="686" t="s">
        <v>128</v>
      </c>
      <c r="BP25" s="686"/>
      <c r="BQ25" s="686"/>
      <c r="BR25" s="686"/>
      <c r="BS25" s="687" t="s">
        <v>128</v>
      </c>
      <c r="BT25" s="687"/>
      <c r="BU25" s="687"/>
      <c r="BV25" s="687"/>
      <c r="BW25" s="687"/>
      <c r="BX25" s="687"/>
      <c r="BY25" s="687"/>
      <c r="BZ25" s="687"/>
      <c r="CA25" s="687"/>
      <c r="CB25" s="732"/>
      <c r="CD25" s="657" t="s">
        <v>294</v>
      </c>
      <c r="CE25" s="658"/>
      <c r="CF25" s="658"/>
      <c r="CG25" s="658"/>
      <c r="CH25" s="658"/>
      <c r="CI25" s="658"/>
      <c r="CJ25" s="658"/>
      <c r="CK25" s="658"/>
      <c r="CL25" s="658"/>
      <c r="CM25" s="658"/>
      <c r="CN25" s="658"/>
      <c r="CO25" s="658"/>
      <c r="CP25" s="658"/>
      <c r="CQ25" s="659"/>
      <c r="CR25" s="660">
        <v>323839</v>
      </c>
      <c r="CS25" s="670"/>
      <c r="CT25" s="670"/>
      <c r="CU25" s="670"/>
      <c r="CV25" s="670"/>
      <c r="CW25" s="670"/>
      <c r="CX25" s="670"/>
      <c r="CY25" s="671"/>
      <c r="CZ25" s="663">
        <v>12.7</v>
      </c>
      <c r="DA25" s="672"/>
      <c r="DB25" s="672"/>
      <c r="DC25" s="673"/>
      <c r="DD25" s="666">
        <v>302679</v>
      </c>
      <c r="DE25" s="670"/>
      <c r="DF25" s="670"/>
      <c r="DG25" s="670"/>
      <c r="DH25" s="670"/>
      <c r="DI25" s="670"/>
      <c r="DJ25" s="670"/>
      <c r="DK25" s="671"/>
      <c r="DL25" s="666">
        <v>278848</v>
      </c>
      <c r="DM25" s="670"/>
      <c r="DN25" s="670"/>
      <c r="DO25" s="670"/>
      <c r="DP25" s="670"/>
      <c r="DQ25" s="670"/>
      <c r="DR25" s="670"/>
      <c r="DS25" s="670"/>
      <c r="DT25" s="670"/>
      <c r="DU25" s="670"/>
      <c r="DV25" s="671"/>
      <c r="DW25" s="663">
        <v>19</v>
      </c>
      <c r="DX25" s="672"/>
      <c r="DY25" s="672"/>
      <c r="DZ25" s="672"/>
      <c r="EA25" s="672"/>
      <c r="EB25" s="672"/>
      <c r="EC25" s="699"/>
    </row>
    <row r="26" spans="2:133" ht="11.25" customHeight="1" x14ac:dyDescent="0.15">
      <c r="B26" s="657" t="s">
        <v>295</v>
      </c>
      <c r="C26" s="658"/>
      <c r="D26" s="658"/>
      <c r="E26" s="658"/>
      <c r="F26" s="658"/>
      <c r="G26" s="658"/>
      <c r="H26" s="658"/>
      <c r="I26" s="658"/>
      <c r="J26" s="658"/>
      <c r="K26" s="658"/>
      <c r="L26" s="658"/>
      <c r="M26" s="658"/>
      <c r="N26" s="658"/>
      <c r="O26" s="658"/>
      <c r="P26" s="658"/>
      <c r="Q26" s="659"/>
      <c r="R26" s="660">
        <v>5</v>
      </c>
      <c r="S26" s="661"/>
      <c r="T26" s="661"/>
      <c r="U26" s="661"/>
      <c r="V26" s="661"/>
      <c r="W26" s="661"/>
      <c r="X26" s="661"/>
      <c r="Y26" s="662"/>
      <c r="Z26" s="686">
        <v>0</v>
      </c>
      <c r="AA26" s="686"/>
      <c r="AB26" s="686"/>
      <c r="AC26" s="686"/>
      <c r="AD26" s="687" t="s">
        <v>128</v>
      </c>
      <c r="AE26" s="687"/>
      <c r="AF26" s="687"/>
      <c r="AG26" s="687"/>
      <c r="AH26" s="687"/>
      <c r="AI26" s="687"/>
      <c r="AJ26" s="687"/>
      <c r="AK26" s="687"/>
      <c r="AL26" s="663" t="s">
        <v>128</v>
      </c>
      <c r="AM26" s="664"/>
      <c r="AN26" s="664"/>
      <c r="AO26" s="688"/>
      <c r="AP26" s="657" t="s">
        <v>296</v>
      </c>
      <c r="AQ26" s="733"/>
      <c r="AR26" s="733"/>
      <c r="AS26" s="733"/>
      <c r="AT26" s="733"/>
      <c r="AU26" s="733"/>
      <c r="AV26" s="733"/>
      <c r="AW26" s="733"/>
      <c r="AX26" s="733"/>
      <c r="AY26" s="733"/>
      <c r="AZ26" s="733"/>
      <c r="BA26" s="733"/>
      <c r="BB26" s="733"/>
      <c r="BC26" s="733"/>
      <c r="BD26" s="733"/>
      <c r="BE26" s="733"/>
      <c r="BF26" s="734"/>
      <c r="BG26" s="660" t="s">
        <v>128</v>
      </c>
      <c r="BH26" s="661"/>
      <c r="BI26" s="661"/>
      <c r="BJ26" s="661"/>
      <c r="BK26" s="661"/>
      <c r="BL26" s="661"/>
      <c r="BM26" s="661"/>
      <c r="BN26" s="662"/>
      <c r="BO26" s="686" t="s">
        <v>128</v>
      </c>
      <c r="BP26" s="686"/>
      <c r="BQ26" s="686"/>
      <c r="BR26" s="686"/>
      <c r="BS26" s="687" t="s">
        <v>128</v>
      </c>
      <c r="BT26" s="687"/>
      <c r="BU26" s="687"/>
      <c r="BV26" s="687"/>
      <c r="BW26" s="687"/>
      <c r="BX26" s="687"/>
      <c r="BY26" s="687"/>
      <c r="BZ26" s="687"/>
      <c r="CA26" s="687"/>
      <c r="CB26" s="732"/>
      <c r="CD26" s="657" t="s">
        <v>297</v>
      </c>
      <c r="CE26" s="658"/>
      <c r="CF26" s="658"/>
      <c r="CG26" s="658"/>
      <c r="CH26" s="658"/>
      <c r="CI26" s="658"/>
      <c r="CJ26" s="658"/>
      <c r="CK26" s="658"/>
      <c r="CL26" s="658"/>
      <c r="CM26" s="658"/>
      <c r="CN26" s="658"/>
      <c r="CO26" s="658"/>
      <c r="CP26" s="658"/>
      <c r="CQ26" s="659"/>
      <c r="CR26" s="660">
        <v>162448</v>
      </c>
      <c r="CS26" s="661"/>
      <c r="CT26" s="661"/>
      <c r="CU26" s="661"/>
      <c r="CV26" s="661"/>
      <c r="CW26" s="661"/>
      <c r="CX26" s="661"/>
      <c r="CY26" s="662"/>
      <c r="CZ26" s="663">
        <v>6.4</v>
      </c>
      <c r="DA26" s="672"/>
      <c r="DB26" s="672"/>
      <c r="DC26" s="673"/>
      <c r="DD26" s="666">
        <v>145879</v>
      </c>
      <c r="DE26" s="661"/>
      <c r="DF26" s="661"/>
      <c r="DG26" s="661"/>
      <c r="DH26" s="661"/>
      <c r="DI26" s="661"/>
      <c r="DJ26" s="661"/>
      <c r="DK26" s="662"/>
      <c r="DL26" s="666" t="s">
        <v>128</v>
      </c>
      <c r="DM26" s="661"/>
      <c r="DN26" s="661"/>
      <c r="DO26" s="661"/>
      <c r="DP26" s="661"/>
      <c r="DQ26" s="661"/>
      <c r="DR26" s="661"/>
      <c r="DS26" s="661"/>
      <c r="DT26" s="661"/>
      <c r="DU26" s="661"/>
      <c r="DV26" s="662"/>
      <c r="DW26" s="663" t="s">
        <v>128</v>
      </c>
      <c r="DX26" s="672"/>
      <c r="DY26" s="672"/>
      <c r="DZ26" s="672"/>
      <c r="EA26" s="672"/>
      <c r="EB26" s="672"/>
      <c r="EC26" s="699"/>
    </row>
    <row r="27" spans="2:133" ht="11.25" customHeight="1" x14ac:dyDescent="0.15">
      <c r="B27" s="657" t="s">
        <v>298</v>
      </c>
      <c r="C27" s="658"/>
      <c r="D27" s="658"/>
      <c r="E27" s="658"/>
      <c r="F27" s="658"/>
      <c r="G27" s="658"/>
      <c r="H27" s="658"/>
      <c r="I27" s="658"/>
      <c r="J27" s="658"/>
      <c r="K27" s="658"/>
      <c r="L27" s="658"/>
      <c r="M27" s="658"/>
      <c r="N27" s="658"/>
      <c r="O27" s="658"/>
      <c r="P27" s="658"/>
      <c r="Q27" s="659"/>
      <c r="R27" s="660">
        <v>1624232</v>
      </c>
      <c r="S27" s="661"/>
      <c r="T27" s="661"/>
      <c r="U27" s="661"/>
      <c r="V27" s="661"/>
      <c r="W27" s="661"/>
      <c r="X27" s="661"/>
      <c r="Y27" s="662"/>
      <c r="Z27" s="686">
        <v>60</v>
      </c>
      <c r="AA27" s="686"/>
      <c r="AB27" s="686"/>
      <c r="AC27" s="686"/>
      <c r="AD27" s="687">
        <v>1417471</v>
      </c>
      <c r="AE27" s="687"/>
      <c r="AF27" s="687"/>
      <c r="AG27" s="687"/>
      <c r="AH27" s="687"/>
      <c r="AI27" s="687"/>
      <c r="AJ27" s="687"/>
      <c r="AK27" s="687"/>
      <c r="AL27" s="663">
        <v>99.800003051757813</v>
      </c>
      <c r="AM27" s="664"/>
      <c r="AN27" s="664"/>
      <c r="AO27" s="688"/>
      <c r="AP27" s="657" t="s">
        <v>299</v>
      </c>
      <c r="AQ27" s="658"/>
      <c r="AR27" s="658"/>
      <c r="AS27" s="658"/>
      <c r="AT27" s="658"/>
      <c r="AU27" s="658"/>
      <c r="AV27" s="658"/>
      <c r="AW27" s="658"/>
      <c r="AX27" s="658"/>
      <c r="AY27" s="658"/>
      <c r="AZ27" s="658"/>
      <c r="BA27" s="658"/>
      <c r="BB27" s="658"/>
      <c r="BC27" s="658"/>
      <c r="BD27" s="658"/>
      <c r="BE27" s="658"/>
      <c r="BF27" s="659"/>
      <c r="BG27" s="660">
        <v>181563</v>
      </c>
      <c r="BH27" s="661"/>
      <c r="BI27" s="661"/>
      <c r="BJ27" s="661"/>
      <c r="BK27" s="661"/>
      <c r="BL27" s="661"/>
      <c r="BM27" s="661"/>
      <c r="BN27" s="662"/>
      <c r="BO27" s="686">
        <v>100</v>
      </c>
      <c r="BP27" s="686"/>
      <c r="BQ27" s="686"/>
      <c r="BR27" s="686"/>
      <c r="BS27" s="687">
        <v>2951</v>
      </c>
      <c r="BT27" s="687"/>
      <c r="BU27" s="687"/>
      <c r="BV27" s="687"/>
      <c r="BW27" s="687"/>
      <c r="BX27" s="687"/>
      <c r="BY27" s="687"/>
      <c r="BZ27" s="687"/>
      <c r="CA27" s="687"/>
      <c r="CB27" s="732"/>
      <c r="CD27" s="657" t="s">
        <v>300</v>
      </c>
      <c r="CE27" s="658"/>
      <c r="CF27" s="658"/>
      <c r="CG27" s="658"/>
      <c r="CH27" s="658"/>
      <c r="CI27" s="658"/>
      <c r="CJ27" s="658"/>
      <c r="CK27" s="658"/>
      <c r="CL27" s="658"/>
      <c r="CM27" s="658"/>
      <c r="CN27" s="658"/>
      <c r="CO27" s="658"/>
      <c r="CP27" s="658"/>
      <c r="CQ27" s="659"/>
      <c r="CR27" s="660">
        <v>95985</v>
      </c>
      <c r="CS27" s="670"/>
      <c r="CT27" s="670"/>
      <c r="CU27" s="670"/>
      <c r="CV27" s="670"/>
      <c r="CW27" s="670"/>
      <c r="CX27" s="670"/>
      <c r="CY27" s="671"/>
      <c r="CZ27" s="663">
        <v>3.8</v>
      </c>
      <c r="DA27" s="672"/>
      <c r="DB27" s="672"/>
      <c r="DC27" s="673"/>
      <c r="DD27" s="666">
        <v>26734</v>
      </c>
      <c r="DE27" s="670"/>
      <c r="DF27" s="670"/>
      <c r="DG27" s="670"/>
      <c r="DH27" s="670"/>
      <c r="DI27" s="670"/>
      <c r="DJ27" s="670"/>
      <c r="DK27" s="671"/>
      <c r="DL27" s="666">
        <v>24326</v>
      </c>
      <c r="DM27" s="670"/>
      <c r="DN27" s="670"/>
      <c r="DO27" s="670"/>
      <c r="DP27" s="670"/>
      <c r="DQ27" s="670"/>
      <c r="DR27" s="670"/>
      <c r="DS27" s="670"/>
      <c r="DT27" s="670"/>
      <c r="DU27" s="670"/>
      <c r="DV27" s="671"/>
      <c r="DW27" s="663">
        <v>1.7</v>
      </c>
      <c r="DX27" s="672"/>
      <c r="DY27" s="672"/>
      <c r="DZ27" s="672"/>
      <c r="EA27" s="672"/>
      <c r="EB27" s="672"/>
      <c r="EC27" s="699"/>
    </row>
    <row r="28" spans="2:133" ht="11.25" customHeight="1" x14ac:dyDescent="0.15">
      <c r="B28" s="657" t="s">
        <v>301</v>
      </c>
      <c r="C28" s="658"/>
      <c r="D28" s="658"/>
      <c r="E28" s="658"/>
      <c r="F28" s="658"/>
      <c r="G28" s="658"/>
      <c r="H28" s="658"/>
      <c r="I28" s="658"/>
      <c r="J28" s="658"/>
      <c r="K28" s="658"/>
      <c r="L28" s="658"/>
      <c r="M28" s="658"/>
      <c r="N28" s="658"/>
      <c r="O28" s="658"/>
      <c r="P28" s="658"/>
      <c r="Q28" s="659"/>
      <c r="R28" s="660" t="s">
        <v>128</v>
      </c>
      <c r="S28" s="661"/>
      <c r="T28" s="661"/>
      <c r="U28" s="661"/>
      <c r="V28" s="661"/>
      <c r="W28" s="661"/>
      <c r="X28" s="661"/>
      <c r="Y28" s="662"/>
      <c r="Z28" s="686" t="s">
        <v>128</v>
      </c>
      <c r="AA28" s="686"/>
      <c r="AB28" s="686"/>
      <c r="AC28" s="686"/>
      <c r="AD28" s="687" t="s">
        <v>128</v>
      </c>
      <c r="AE28" s="687"/>
      <c r="AF28" s="687"/>
      <c r="AG28" s="687"/>
      <c r="AH28" s="687"/>
      <c r="AI28" s="687"/>
      <c r="AJ28" s="687"/>
      <c r="AK28" s="687"/>
      <c r="AL28" s="663" t="s">
        <v>128</v>
      </c>
      <c r="AM28" s="664"/>
      <c r="AN28" s="664"/>
      <c r="AO28" s="688"/>
      <c r="AP28" s="657"/>
      <c r="AQ28" s="658"/>
      <c r="AR28" s="658"/>
      <c r="AS28" s="658"/>
      <c r="AT28" s="658"/>
      <c r="AU28" s="658"/>
      <c r="AV28" s="658"/>
      <c r="AW28" s="658"/>
      <c r="AX28" s="658"/>
      <c r="AY28" s="658"/>
      <c r="AZ28" s="658"/>
      <c r="BA28" s="658"/>
      <c r="BB28" s="658"/>
      <c r="BC28" s="658"/>
      <c r="BD28" s="658"/>
      <c r="BE28" s="658"/>
      <c r="BF28" s="659"/>
      <c r="BG28" s="660"/>
      <c r="BH28" s="661"/>
      <c r="BI28" s="661"/>
      <c r="BJ28" s="661"/>
      <c r="BK28" s="661"/>
      <c r="BL28" s="661"/>
      <c r="BM28" s="661"/>
      <c r="BN28" s="662"/>
      <c r="BO28" s="686"/>
      <c r="BP28" s="686"/>
      <c r="BQ28" s="686"/>
      <c r="BR28" s="686"/>
      <c r="BS28" s="666"/>
      <c r="BT28" s="661"/>
      <c r="BU28" s="661"/>
      <c r="BV28" s="661"/>
      <c r="BW28" s="661"/>
      <c r="BX28" s="661"/>
      <c r="BY28" s="661"/>
      <c r="BZ28" s="661"/>
      <c r="CA28" s="661"/>
      <c r="CB28" s="698"/>
      <c r="CD28" s="657" t="s">
        <v>302</v>
      </c>
      <c r="CE28" s="658"/>
      <c r="CF28" s="658"/>
      <c r="CG28" s="658"/>
      <c r="CH28" s="658"/>
      <c r="CI28" s="658"/>
      <c r="CJ28" s="658"/>
      <c r="CK28" s="658"/>
      <c r="CL28" s="658"/>
      <c r="CM28" s="658"/>
      <c r="CN28" s="658"/>
      <c r="CO28" s="658"/>
      <c r="CP28" s="658"/>
      <c r="CQ28" s="659"/>
      <c r="CR28" s="660">
        <v>194651</v>
      </c>
      <c r="CS28" s="661"/>
      <c r="CT28" s="661"/>
      <c r="CU28" s="661"/>
      <c r="CV28" s="661"/>
      <c r="CW28" s="661"/>
      <c r="CX28" s="661"/>
      <c r="CY28" s="662"/>
      <c r="CZ28" s="663">
        <v>7.6</v>
      </c>
      <c r="DA28" s="672"/>
      <c r="DB28" s="672"/>
      <c r="DC28" s="673"/>
      <c r="DD28" s="666">
        <v>194651</v>
      </c>
      <c r="DE28" s="661"/>
      <c r="DF28" s="661"/>
      <c r="DG28" s="661"/>
      <c r="DH28" s="661"/>
      <c r="DI28" s="661"/>
      <c r="DJ28" s="661"/>
      <c r="DK28" s="662"/>
      <c r="DL28" s="666">
        <v>194651</v>
      </c>
      <c r="DM28" s="661"/>
      <c r="DN28" s="661"/>
      <c r="DO28" s="661"/>
      <c r="DP28" s="661"/>
      <c r="DQ28" s="661"/>
      <c r="DR28" s="661"/>
      <c r="DS28" s="661"/>
      <c r="DT28" s="661"/>
      <c r="DU28" s="661"/>
      <c r="DV28" s="662"/>
      <c r="DW28" s="663">
        <v>13.3</v>
      </c>
      <c r="DX28" s="672"/>
      <c r="DY28" s="672"/>
      <c r="DZ28" s="672"/>
      <c r="EA28" s="672"/>
      <c r="EB28" s="672"/>
      <c r="EC28" s="699"/>
    </row>
    <row r="29" spans="2:133" ht="11.25" customHeight="1" x14ac:dyDescent="0.15">
      <c r="B29" s="657" t="s">
        <v>303</v>
      </c>
      <c r="C29" s="658"/>
      <c r="D29" s="658"/>
      <c r="E29" s="658"/>
      <c r="F29" s="658"/>
      <c r="G29" s="658"/>
      <c r="H29" s="658"/>
      <c r="I29" s="658"/>
      <c r="J29" s="658"/>
      <c r="K29" s="658"/>
      <c r="L29" s="658"/>
      <c r="M29" s="658"/>
      <c r="N29" s="658"/>
      <c r="O29" s="658"/>
      <c r="P29" s="658"/>
      <c r="Q29" s="659"/>
      <c r="R29" s="660">
        <v>693</v>
      </c>
      <c r="S29" s="661"/>
      <c r="T29" s="661"/>
      <c r="U29" s="661"/>
      <c r="V29" s="661"/>
      <c r="W29" s="661"/>
      <c r="X29" s="661"/>
      <c r="Y29" s="662"/>
      <c r="Z29" s="686">
        <v>0</v>
      </c>
      <c r="AA29" s="686"/>
      <c r="AB29" s="686"/>
      <c r="AC29" s="686"/>
      <c r="AD29" s="687" t="s">
        <v>128</v>
      </c>
      <c r="AE29" s="687"/>
      <c r="AF29" s="687"/>
      <c r="AG29" s="687"/>
      <c r="AH29" s="687"/>
      <c r="AI29" s="687"/>
      <c r="AJ29" s="687"/>
      <c r="AK29" s="687"/>
      <c r="AL29" s="663" t="s">
        <v>128</v>
      </c>
      <c r="AM29" s="664"/>
      <c r="AN29" s="664"/>
      <c r="AO29" s="688"/>
      <c r="AP29" s="637"/>
      <c r="AQ29" s="638"/>
      <c r="AR29" s="638"/>
      <c r="AS29" s="638"/>
      <c r="AT29" s="638"/>
      <c r="AU29" s="638"/>
      <c r="AV29" s="638"/>
      <c r="AW29" s="638"/>
      <c r="AX29" s="638"/>
      <c r="AY29" s="638"/>
      <c r="AZ29" s="638"/>
      <c r="BA29" s="638"/>
      <c r="BB29" s="638"/>
      <c r="BC29" s="638"/>
      <c r="BD29" s="638"/>
      <c r="BE29" s="638"/>
      <c r="BF29" s="639"/>
      <c r="BG29" s="660"/>
      <c r="BH29" s="661"/>
      <c r="BI29" s="661"/>
      <c r="BJ29" s="661"/>
      <c r="BK29" s="661"/>
      <c r="BL29" s="661"/>
      <c r="BM29" s="661"/>
      <c r="BN29" s="662"/>
      <c r="BO29" s="686"/>
      <c r="BP29" s="686"/>
      <c r="BQ29" s="686"/>
      <c r="BR29" s="686"/>
      <c r="BS29" s="687"/>
      <c r="BT29" s="687"/>
      <c r="BU29" s="687"/>
      <c r="BV29" s="687"/>
      <c r="BW29" s="687"/>
      <c r="BX29" s="687"/>
      <c r="BY29" s="687"/>
      <c r="BZ29" s="687"/>
      <c r="CA29" s="687"/>
      <c r="CB29" s="732"/>
      <c r="CD29" s="680" t="s">
        <v>304</v>
      </c>
      <c r="CE29" s="681"/>
      <c r="CF29" s="657" t="s">
        <v>70</v>
      </c>
      <c r="CG29" s="658"/>
      <c r="CH29" s="658"/>
      <c r="CI29" s="658"/>
      <c r="CJ29" s="658"/>
      <c r="CK29" s="658"/>
      <c r="CL29" s="658"/>
      <c r="CM29" s="658"/>
      <c r="CN29" s="658"/>
      <c r="CO29" s="658"/>
      <c r="CP29" s="658"/>
      <c r="CQ29" s="659"/>
      <c r="CR29" s="660">
        <v>194651</v>
      </c>
      <c r="CS29" s="670"/>
      <c r="CT29" s="670"/>
      <c r="CU29" s="670"/>
      <c r="CV29" s="670"/>
      <c r="CW29" s="670"/>
      <c r="CX29" s="670"/>
      <c r="CY29" s="671"/>
      <c r="CZ29" s="663">
        <v>7.6</v>
      </c>
      <c r="DA29" s="672"/>
      <c r="DB29" s="672"/>
      <c r="DC29" s="673"/>
      <c r="DD29" s="666">
        <v>194651</v>
      </c>
      <c r="DE29" s="670"/>
      <c r="DF29" s="670"/>
      <c r="DG29" s="670"/>
      <c r="DH29" s="670"/>
      <c r="DI29" s="670"/>
      <c r="DJ29" s="670"/>
      <c r="DK29" s="671"/>
      <c r="DL29" s="666">
        <v>194651</v>
      </c>
      <c r="DM29" s="670"/>
      <c r="DN29" s="670"/>
      <c r="DO29" s="670"/>
      <c r="DP29" s="670"/>
      <c r="DQ29" s="670"/>
      <c r="DR29" s="670"/>
      <c r="DS29" s="670"/>
      <c r="DT29" s="670"/>
      <c r="DU29" s="670"/>
      <c r="DV29" s="671"/>
      <c r="DW29" s="663">
        <v>13.3</v>
      </c>
      <c r="DX29" s="672"/>
      <c r="DY29" s="672"/>
      <c r="DZ29" s="672"/>
      <c r="EA29" s="672"/>
      <c r="EB29" s="672"/>
      <c r="EC29" s="699"/>
    </row>
    <row r="30" spans="2:133" ht="11.25" customHeight="1" x14ac:dyDescent="0.15">
      <c r="B30" s="657" t="s">
        <v>305</v>
      </c>
      <c r="C30" s="658"/>
      <c r="D30" s="658"/>
      <c r="E30" s="658"/>
      <c r="F30" s="658"/>
      <c r="G30" s="658"/>
      <c r="H30" s="658"/>
      <c r="I30" s="658"/>
      <c r="J30" s="658"/>
      <c r="K30" s="658"/>
      <c r="L30" s="658"/>
      <c r="M30" s="658"/>
      <c r="N30" s="658"/>
      <c r="O30" s="658"/>
      <c r="P30" s="658"/>
      <c r="Q30" s="659"/>
      <c r="R30" s="660">
        <v>22300</v>
      </c>
      <c r="S30" s="661"/>
      <c r="T30" s="661"/>
      <c r="U30" s="661"/>
      <c r="V30" s="661"/>
      <c r="W30" s="661"/>
      <c r="X30" s="661"/>
      <c r="Y30" s="662"/>
      <c r="Z30" s="686">
        <v>0.8</v>
      </c>
      <c r="AA30" s="686"/>
      <c r="AB30" s="686"/>
      <c r="AC30" s="686"/>
      <c r="AD30" s="687">
        <v>1068</v>
      </c>
      <c r="AE30" s="687"/>
      <c r="AF30" s="687"/>
      <c r="AG30" s="687"/>
      <c r="AH30" s="687"/>
      <c r="AI30" s="687"/>
      <c r="AJ30" s="687"/>
      <c r="AK30" s="687"/>
      <c r="AL30" s="663">
        <v>0.1</v>
      </c>
      <c r="AM30" s="664"/>
      <c r="AN30" s="664"/>
      <c r="AO30" s="688"/>
      <c r="AP30" s="713" t="s">
        <v>223</v>
      </c>
      <c r="AQ30" s="714"/>
      <c r="AR30" s="714"/>
      <c r="AS30" s="714"/>
      <c r="AT30" s="714"/>
      <c r="AU30" s="714"/>
      <c r="AV30" s="714"/>
      <c r="AW30" s="714"/>
      <c r="AX30" s="714"/>
      <c r="AY30" s="714"/>
      <c r="AZ30" s="714"/>
      <c r="BA30" s="714"/>
      <c r="BB30" s="714"/>
      <c r="BC30" s="714"/>
      <c r="BD30" s="714"/>
      <c r="BE30" s="714"/>
      <c r="BF30" s="715"/>
      <c r="BG30" s="713" t="s">
        <v>306</v>
      </c>
      <c r="BH30" s="730"/>
      <c r="BI30" s="730"/>
      <c r="BJ30" s="730"/>
      <c r="BK30" s="730"/>
      <c r="BL30" s="730"/>
      <c r="BM30" s="730"/>
      <c r="BN30" s="730"/>
      <c r="BO30" s="730"/>
      <c r="BP30" s="730"/>
      <c r="BQ30" s="731"/>
      <c r="BR30" s="713" t="s">
        <v>307</v>
      </c>
      <c r="BS30" s="730"/>
      <c r="BT30" s="730"/>
      <c r="BU30" s="730"/>
      <c r="BV30" s="730"/>
      <c r="BW30" s="730"/>
      <c r="BX30" s="730"/>
      <c r="BY30" s="730"/>
      <c r="BZ30" s="730"/>
      <c r="CA30" s="730"/>
      <c r="CB30" s="731"/>
      <c r="CD30" s="682"/>
      <c r="CE30" s="683"/>
      <c r="CF30" s="657" t="s">
        <v>308</v>
      </c>
      <c r="CG30" s="658"/>
      <c r="CH30" s="658"/>
      <c r="CI30" s="658"/>
      <c r="CJ30" s="658"/>
      <c r="CK30" s="658"/>
      <c r="CL30" s="658"/>
      <c r="CM30" s="658"/>
      <c r="CN30" s="658"/>
      <c r="CO30" s="658"/>
      <c r="CP30" s="658"/>
      <c r="CQ30" s="659"/>
      <c r="CR30" s="660">
        <v>192211</v>
      </c>
      <c r="CS30" s="661"/>
      <c r="CT30" s="661"/>
      <c r="CU30" s="661"/>
      <c r="CV30" s="661"/>
      <c r="CW30" s="661"/>
      <c r="CX30" s="661"/>
      <c r="CY30" s="662"/>
      <c r="CZ30" s="663">
        <v>7.5</v>
      </c>
      <c r="DA30" s="672"/>
      <c r="DB30" s="672"/>
      <c r="DC30" s="673"/>
      <c r="DD30" s="666">
        <v>192211</v>
      </c>
      <c r="DE30" s="661"/>
      <c r="DF30" s="661"/>
      <c r="DG30" s="661"/>
      <c r="DH30" s="661"/>
      <c r="DI30" s="661"/>
      <c r="DJ30" s="661"/>
      <c r="DK30" s="662"/>
      <c r="DL30" s="666">
        <v>192211</v>
      </c>
      <c r="DM30" s="661"/>
      <c r="DN30" s="661"/>
      <c r="DO30" s="661"/>
      <c r="DP30" s="661"/>
      <c r="DQ30" s="661"/>
      <c r="DR30" s="661"/>
      <c r="DS30" s="661"/>
      <c r="DT30" s="661"/>
      <c r="DU30" s="661"/>
      <c r="DV30" s="662"/>
      <c r="DW30" s="663">
        <v>13.1</v>
      </c>
      <c r="DX30" s="672"/>
      <c r="DY30" s="672"/>
      <c r="DZ30" s="672"/>
      <c r="EA30" s="672"/>
      <c r="EB30" s="672"/>
      <c r="EC30" s="699"/>
    </row>
    <row r="31" spans="2:133" ht="11.25" customHeight="1" x14ac:dyDescent="0.15">
      <c r="B31" s="657" t="s">
        <v>309</v>
      </c>
      <c r="C31" s="658"/>
      <c r="D31" s="658"/>
      <c r="E31" s="658"/>
      <c r="F31" s="658"/>
      <c r="G31" s="658"/>
      <c r="H31" s="658"/>
      <c r="I31" s="658"/>
      <c r="J31" s="658"/>
      <c r="K31" s="658"/>
      <c r="L31" s="658"/>
      <c r="M31" s="658"/>
      <c r="N31" s="658"/>
      <c r="O31" s="658"/>
      <c r="P31" s="658"/>
      <c r="Q31" s="659"/>
      <c r="R31" s="660">
        <v>2111</v>
      </c>
      <c r="S31" s="661"/>
      <c r="T31" s="661"/>
      <c r="U31" s="661"/>
      <c r="V31" s="661"/>
      <c r="W31" s="661"/>
      <c r="X31" s="661"/>
      <c r="Y31" s="662"/>
      <c r="Z31" s="686">
        <v>0.1</v>
      </c>
      <c r="AA31" s="686"/>
      <c r="AB31" s="686"/>
      <c r="AC31" s="686"/>
      <c r="AD31" s="687" t="s">
        <v>128</v>
      </c>
      <c r="AE31" s="687"/>
      <c r="AF31" s="687"/>
      <c r="AG31" s="687"/>
      <c r="AH31" s="687"/>
      <c r="AI31" s="687"/>
      <c r="AJ31" s="687"/>
      <c r="AK31" s="687"/>
      <c r="AL31" s="663" t="s">
        <v>128</v>
      </c>
      <c r="AM31" s="664"/>
      <c r="AN31" s="664"/>
      <c r="AO31" s="688"/>
      <c r="AP31" s="725" t="s">
        <v>310</v>
      </c>
      <c r="AQ31" s="726"/>
      <c r="AR31" s="726"/>
      <c r="AS31" s="726"/>
      <c r="AT31" s="727" t="s">
        <v>311</v>
      </c>
      <c r="AU31" s="357"/>
      <c r="AV31" s="357"/>
      <c r="AW31" s="357"/>
      <c r="AX31" s="710" t="s">
        <v>189</v>
      </c>
      <c r="AY31" s="711"/>
      <c r="AZ31" s="711"/>
      <c r="BA31" s="711"/>
      <c r="BB31" s="711"/>
      <c r="BC31" s="711"/>
      <c r="BD31" s="711"/>
      <c r="BE31" s="711"/>
      <c r="BF31" s="712"/>
      <c r="BG31" s="721">
        <v>99.7</v>
      </c>
      <c r="BH31" s="722"/>
      <c r="BI31" s="722"/>
      <c r="BJ31" s="722"/>
      <c r="BK31" s="722"/>
      <c r="BL31" s="722"/>
      <c r="BM31" s="723">
        <v>99.7</v>
      </c>
      <c r="BN31" s="722"/>
      <c r="BO31" s="722"/>
      <c r="BP31" s="722"/>
      <c r="BQ31" s="724"/>
      <c r="BR31" s="721">
        <v>97</v>
      </c>
      <c r="BS31" s="722"/>
      <c r="BT31" s="722"/>
      <c r="BU31" s="722"/>
      <c r="BV31" s="722"/>
      <c r="BW31" s="722"/>
      <c r="BX31" s="723">
        <v>97</v>
      </c>
      <c r="BY31" s="722"/>
      <c r="BZ31" s="722"/>
      <c r="CA31" s="722"/>
      <c r="CB31" s="724"/>
      <c r="CD31" s="682"/>
      <c r="CE31" s="683"/>
      <c r="CF31" s="657" t="s">
        <v>312</v>
      </c>
      <c r="CG31" s="658"/>
      <c r="CH31" s="658"/>
      <c r="CI31" s="658"/>
      <c r="CJ31" s="658"/>
      <c r="CK31" s="658"/>
      <c r="CL31" s="658"/>
      <c r="CM31" s="658"/>
      <c r="CN31" s="658"/>
      <c r="CO31" s="658"/>
      <c r="CP31" s="658"/>
      <c r="CQ31" s="659"/>
      <c r="CR31" s="660">
        <v>2440</v>
      </c>
      <c r="CS31" s="670"/>
      <c r="CT31" s="670"/>
      <c r="CU31" s="670"/>
      <c r="CV31" s="670"/>
      <c r="CW31" s="670"/>
      <c r="CX31" s="670"/>
      <c r="CY31" s="671"/>
      <c r="CZ31" s="663">
        <v>0.1</v>
      </c>
      <c r="DA31" s="672"/>
      <c r="DB31" s="672"/>
      <c r="DC31" s="673"/>
      <c r="DD31" s="666">
        <v>2440</v>
      </c>
      <c r="DE31" s="670"/>
      <c r="DF31" s="670"/>
      <c r="DG31" s="670"/>
      <c r="DH31" s="670"/>
      <c r="DI31" s="670"/>
      <c r="DJ31" s="670"/>
      <c r="DK31" s="671"/>
      <c r="DL31" s="666">
        <v>2440</v>
      </c>
      <c r="DM31" s="670"/>
      <c r="DN31" s="670"/>
      <c r="DO31" s="670"/>
      <c r="DP31" s="670"/>
      <c r="DQ31" s="670"/>
      <c r="DR31" s="670"/>
      <c r="DS31" s="670"/>
      <c r="DT31" s="670"/>
      <c r="DU31" s="670"/>
      <c r="DV31" s="671"/>
      <c r="DW31" s="663">
        <v>0.2</v>
      </c>
      <c r="DX31" s="672"/>
      <c r="DY31" s="672"/>
      <c r="DZ31" s="672"/>
      <c r="EA31" s="672"/>
      <c r="EB31" s="672"/>
      <c r="EC31" s="699"/>
    </row>
    <row r="32" spans="2:133" ht="11.25" customHeight="1" x14ac:dyDescent="0.15">
      <c r="B32" s="657" t="s">
        <v>313</v>
      </c>
      <c r="C32" s="658"/>
      <c r="D32" s="658"/>
      <c r="E32" s="658"/>
      <c r="F32" s="658"/>
      <c r="G32" s="658"/>
      <c r="H32" s="658"/>
      <c r="I32" s="658"/>
      <c r="J32" s="658"/>
      <c r="K32" s="658"/>
      <c r="L32" s="658"/>
      <c r="M32" s="658"/>
      <c r="N32" s="658"/>
      <c r="O32" s="658"/>
      <c r="P32" s="658"/>
      <c r="Q32" s="659"/>
      <c r="R32" s="660">
        <v>516897</v>
      </c>
      <c r="S32" s="661"/>
      <c r="T32" s="661"/>
      <c r="U32" s="661"/>
      <c r="V32" s="661"/>
      <c r="W32" s="661"/>
      <c r="X32" s="661"/>
      <c r="Y32" s="662"/>
      <c r="Z32" s="686">
        <v>19.100000000000001</v>
      </c>
      <c r="AA32" s="686"/>
      <c r="AB32" s="686"/>
      <c r="AC32" s="686"/>
      <c r="AD32" s="687" t="s">
        <v>128</v>
      </c>
      <c r="AE32" s="687"/>
      <c r="AF32" s="687"/>
      <c r="AG32" s="687"/>
      <c r="AH32" s="687"/>
      <c r="AI32" s="687"/>
      <c r="AJ32" s="687"/>
      <c r="AK32" s="687"/>
      <c r="AL32" s="663" t="s">
        <v>128</v>
      </c>
      <c r="AM32" s="664"/>
      <c r="AN32" s="664"/>
      <c r="AO32" s="688"/>
      <c r="AP32" s="700"/>
      <c r="AQ32" s="701"/>
      <c r="AR32" s="701"/>
      <c r="AS32" s="701"/>
      <c r="AT32" s="728"/>
      <c r="AU32" s="209" t="s">
        <v>314</v>
      </c>
      <c r="AX32" s="657" t="s">
        <v>315</v>
      </c>
      <c r="AY32" s="658"/>
      <c r="AZ32" s="658"/>
      <c r="BA32" s="658"/>
      <c r="BB32" s="658"/>
      <c r="BC32" s="658"/>
      <c r="BD32" s="658"/>
      <c r="BE32" s="658"/>
      <c r="BF32" s="659"/>
      <c r="BG32" s="720">
        <v>98.9</v>
      </c>
      <c r="BH32" s="670"/>
      <c r="BI32" s="670"/>
      <c r="BJ32" s="670"/>
      <c r="BK32" s="670"/>
      <c r="BL32" s="670"/>
      <c r="BM32" s="664">
        <v>98.9</v>
      </c>
      <c r="BN32" s="670"/>
      <c r="BO32" s="670"/>
      <c r="BP32" s="670"/>
      <c r="BQ32" s="697"/>
      <c r="BR32" s="720">
        <v>88.1</v>
      </c>
      <c r="BS32" s="670"/>
      <c r="BT32" s="670"/>
      <c r="BU32" s="670"/>
      <c r="BV32" s="670"/>
      <c r="BW32" s="670"/>
      <c r="BX32" s="664">
        <v>88</v>
      </c>
      <c r="BY32" s="670"/>
      <c r="BZ32" s="670"/>
      <c r="CA32" s="670"/>
      <c r="CB32" s="697"/>
      <c r="CD32" s="684"/>
      <c r="CE32" s="685"/>
      <c r="CF32" s="657" t="s">
        <v>316</v>
      </c>
      <c r="CG32" s="658"/>
      <c r="CH32" s="658"/>
      <c r="CI32" s="658"/>
      <c r="CJ32" s="658"/>
      <c r="CK32" s="658"/>
      <c r="CL32" s="658"/>
      <c r="CM32" s="658"/>
      <c r="CN32" s="658"/>
      <c r="CO32" s="658"/>
      <c r="CP32" s="658"/>
      <c r="CQ32" s="659"/>
      <c r="CR32" s="660" t="s">
        <v>128</v>
      </c>
      <c r="CS32" s="661"/>
      <c r="CT32" s="661"/>
      <c r="CU32" s="661"/>
      <c r="CV32" s="661"/>
      <c r="CW32" s="661"/>
      <c r="CX32" s="661"/>
      <c r="CY32" s="662"/>
      <c r="CZ32" s="663" t="s">
        <v>128</v>
      </c>
      <c r="DA32" s="672"/>
      <c r="DB32" s="672"/>
      <c r="DC32" s="673"/>
      <c r="DD32" s="666" t="s">
        <v>128</v>
      </c>
      <c r="DE32" s="661"/>
      <c r="DF32" s="661"/>
      <c r="DG32" s="661"/>
      <c r="DH32" s="661"/>
      <c r="DI32" s="661"/>
      <c r="DJ32" s="661"/>
      <c r="DK32" s="662"/>
      <c r="DL32" s="666" t="s">
        <v>128</v>
      </c>
      <c r="DM32" s="661"/>
      <c r="DN32" s="661"/>
      <c r="DO32" s="661"/>
      <c r="DP32" s="661"/>
      <c r="DQ32" s="661"/>
      <c r="DR32" s="661"/>
      <c r="DS32" s="661"/>
      <c r="DT32" s="661"/>
      <c r="DU32" s="661"/>
      <c r="DV32" s="662"/>
      <c r="DW32" s="663" t="s">
        <v>128</v>
      </c>
      <c r="DX32" s="672"/>
      <c r="DY32" s="672"/>
      <c r="DZ32" s="672"/>
      <c r="EA32" s="672"/>
      <c r="EB32" s="672"/>
      <c r="EC32" s="699"/>
    </row>
    <row r="33" spans="2:133" ht="11.25" customHeight="1" x14ac:dyDescent="0.15">
      <c r="B33" s="717" t="s">
        <v>317</v>
      </c>
      <c r="C33" s="718"/>
      <c r="D33" s="718"/>
      <c r="E33" s="718"/>
      <c r="F33" s="718"/>
      <c r="G33" s="718"/>
      <c r="H33" s="718"/>
      <c r="I33" s="718"/>
      <c r="J33" s="718"/>
      <c r="K33" s="718"/>
      <c r="L33" s="718"/>
      <c r="M33" s="718"/>
      <c r="N33" s="718"/>
      <c r="O33" s="718"/>
      <c r="P33" s="718"/>
      <c r="Q33" s="719"/>
      <c r="R33" s="660" t="s">
        <v>128</v>
      </c>
      <c r="S33" s="661"/>
      <c r="T33" s="661"/>
      <c r="U33" s="661"/>
      <c r="V33" s="661"/>
      <c r="W33" s="661"/>
      <c r="X33" s="661"/>
      <c r="Y33" s="662"/>
      <c r="Z33" s="686" t="s">
        <v>128</v>
      </c>
      <c r="AA33" s="686"/>
      <c r="AB33" s="686"/>
      <c r="AC33" s="686"/>
      <c r="AD33" s="687" t="s">
        <v>128</v>
      </c>
      <c r="AE33" s="687"/>
      <c r="AF33" s="687"/>
      <c r="AG33" s="687"/>
      <c r="AH33" s="687"/>
      <c r="AI33" s="687"/>
      <c r="AJ33" s="687"/>
      <c r="AK33" s="687"/>
      <c r="AL33" s="663" t="s">
        <v>128</v>
      </c>
      <c r="AM33" s="664"/>
      <c r="AN33" s="664"/>
      <c r="AO33" s="688"/>
      <c r="AP33" s="702"/>
      <c r="AQ33" s="703"/>
      <c r="AR33" s="703"/>
      <c r="AS33" s="703"/>
      <c r="AT33" s="729"/>
      <c r="AU33" s="358"/>
      <c r="AV33" s="358"/>
      <c r="AW33" s="358"/>
      <c r="AX33" s="637" t="s">
        <v>318</v>
      </c>
      <c r="AY33" s="638"/>
      <c r="AZ33" s="638"/>
      <c r="BA33" s="638"/>
      <c r="BB33" s="638"/>
      <c r="BC33" s="638"/>
      <c r="BD33" s="638"/>
      <c r="BE33" s="638"/>
      <c r="BF33" s="639"/>
      <c r="BG33" s="716">
        <v>99.8</v>
      </c>
      <c r="BH33" s="641"/>
      <c r="BI33" s="641"/>
      <c r="BJ33" s="641"/>
      <c r="BK33" s="641"/>
      <c r="BL33" s="641"/>
      <c r="BM33" s="678">
        <v>99.8</v>
      </c>
      <c r="BN33" s="641"/>
      <c r="BO33" s="641"/>
      <c r="BP33" s="641"/>
      <c r="BQ33" s="689"/>
      <c r="BR33" s="716">
        <v>99.9</v>
      </c>
      <c r="BS33" s="641"/>
      <c r="BT33" s="641"/>
      <c r="BU33" s="641"/>
      <c r="BV33" s="641"/>
      <c r="BW33" s="641"/>
      <c r="BX33" s="678">
        <v>99.9</v>
      </c>
      <c r="BY33" s="641"/>
      <c r="BZ33" s="641"/>
      <c r="CA33" s="641"/>
      <c r="CB33" s="689"/>
      <c r="CD33" s="657" t="s">
        <v>319</v>
      </c>
      <c r="CE33" s="658"/>
      <c r="CF33" s="658"/>
      <c r="CG33" s="658"/>
      <c r="CH33" s="658"/>
      <c r="CI33" s="658"/>
      <c r="CJ33" s="658"/>
      <c r="CK33" s="658"/>
      <c r="CL33" s="658"/>
      <c r="CM33" s="658"/>
      <c r="CN33" s="658"/>
      <c r="CO33" s="658"/>
      <c r="CP33" s="658"/>
      <c r="CQ33" s="659"/>
      <c r="CR33" s="660">
        <v>1036132</v>
      </c>
      <c r="CS33" s="670"/>
      <c r="CT33" s="670"/>
      <c r="CU33" s="670"/>
      <c r="CV33" s="670"/>
      <c r="CW33" s="670"/>
      <c r="CX33" s="670"/>
      <c r="CY33" s="671"/>
      <c r="CZ33" s="663">
        <v>40.6</v>
      </c>
      <c r="DA33" s="672"/>
      <c r="DB33" s="672"/>
      <c r="DC33" s="673"/>
      <c r="DD33" s="666">
        <v>902178</v>
      </c>
      <c r="DE33" s="670"/>
      <c r="DF33" s="670"/>
      <c r="DG33" s="670"/>
      <c r="DH33" s="670"/>
      <c r="DI33" s="670"/>
      <c r="DJ33" s="670"/>
      <c r="DK33" s="671"/>
      <c r="DL33" s="666">
        <v>465663</v>
      </c>
      <c r="DM33" s="670"/>
      <c r="DN33" s="670"/>
      <c r="DO33" s="670"/>
      <c r="DP33" s="670"/>
      <c r="DQ33" s="670"/>
      <c r="DR33" s="670"/>
      <c r="DS33" s="670"/>
      <c r="DT33" s="670"/>
      <c r="DU33" s="670"/>
      <c r="DV33" s="671"/>
      <c r="DW33" s="663">
        <v>31.8</v>
      </c>
      <c r="DX33" s="672"/>
      <c r="DY33" s="672"/>
      <c r="DZ33" s="672"/>
      <c r="EA33" s="672"/>
      <c r="EB33" s="672"/>
      <c r="EC33" s="699"/>
    </row>
    <row r="34" spans="2:133" ht="11.25" customHeight="1" x14ac:dyDescent="0.15">
      <c r="B34" s="657" t="s">
        <v>320</v>
      </c>
      <c r="C34" s="658"/>
      <c r="D34" s="658"/>
      <c r="E34" s="658"/>
      <c r="F34" s="658"/>
      <c r="G34" s="658"/>
      <c r="H34" s="658"/>
      <c r="I34" s="658"/>
      <c r="J34" s="658"/>
      <c r="K34" s="658"/>
      <c r="L34" s="658"/>
      <c r="M34" s="658"/>
      <c r="N34" s="658"/>
      <c r="O34" s="658"/>
      <c r="P34" s="658"/>
      <c r="Q34" s="659"/>
      <c r="R34" s="660">
        <v>68121</v>
      </c>
      <c r="S34" s="661"/>
      <c r="T34" s="661"/>
      <c r="U34" s="661"/>
      <c r="V34" s="661"/>
      <c r="W34" s="661"/>
      <c r="X34" s="661"/>
      <c r="Y34" s="662"/>
      <c r="Z34" s="686">
        <v>2.5</v>
      </c>
      <c r="AA34" s="686"/>
      <c r="AB34" s="686"/>
      <c r="AC34" s="686"/>
      <c r="AD34" s="687" t="s">
        <v>128</v>
      </c>
      <c r="AE34" s="687"/>
      <c r="AF34" s="687"/>
      <c r="AG34" s="687"/>
      <c r="AH34" s="687"/>
      <c r="AI34" s="687"/>
      <c r="AJ34" s="687"/>
      <c r="AK34" s="687"/>
      <c r="AL34" s="663" t="s">
        <v>128</v>
      </c>
      <c r="AM34" s="664"/>
      <c r="AN34" s="664"/>
      <c r="AO34" s="688"/>
      <c r="AP34" s="212"/>
      <c r="AQ34" s="213"/>
      <c r="AS34" s="357"/>
      <c r="AT34" s="357"/>
      <c r="AU34" s="357"/>
      <c r="AV34" s="357"/>
      <c r="AW34" s="357"/>
      <c r="AX34" s="357"/>
      <c r="AY34" s="357"/>
      <c r="AZ34" s="357"/>
      <c r="BA34" s="357"/>
      <c r="BB34" s="357"/>
      <c r="BC34" s="357"/>
      <c r="BD34" s="357"/>
      <c r="BE34" s="357"/>
      <c r="BF34" s="357"/>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57" t="s">
        <v>321</v>
      </c>
      <c r="CE34" s="658"/>
      <c r="CF34" s="658"/>
      <c r="CG34" s="658"/>
      <c r="CH34" s="658"/>
      <c r="CI34" s="658"/>
      <c r="CJ34" s="658"/>
      <c r="CK34" s="658"/>
      <c r="CL34" s="658"/>
      <c r="CM34" s="658"/>
      <c r="CN34" s="658"/>
      <c r="CO34" s="658"/>
      <c r="CP34" s="658"/>
      <c r="CQ34" s="659"/>
      <c r="CR34" s="660">
        <v>370466</v>
      </c>
      <c r="CS34" s="661"/>
      <c r="CT34" s="661"/>
      <c r="CU34" s="661"/>
      <c r="CV34" s="661"/>
      <c r="CW34" s="661"/>
      <c r="CX34" s="661"/>
      <c r="CY34" s="662"/>
      <c r="CZ34" s="663">
        <v>14.5</v>
      </c>
      <c r="DA34" s="672"/>
      <c r="DB34" s="672"/>
      <c r="DC34" s="673"/>
      <c r="DD34" s="666">
        <v>301056</v>
      </c>
      <c r="DE34" s="661"/>
      <c r="DF34" s="661"/>
      <c r="DG34" s="661"/>
      <c r="DH34" s="661"/>
      <c r="DI34" s="661"/>
      <c r="DJ34" s="661"/>
      <c r="DK34" s="662"/>
      <c r="DL34" s="666">
        <v>224685</v>
      </c>
      <c r="DM34" s="661"/>
      <c r="DN34" s="661"/>
      <c r="DO34" s="661"/>
      <c r="DP34" s="661"/>
      <c r="DQ34" s="661"/>
      <c r="DR34" s="661"/>
      <c r="DS34" s="661"/>
      <c r="DT34" s="661"/>
      <c r="DU34" s="661"/>
      <c r="DV34" s="662"/>
      <c r="DW34" s="663">
        <v>15.3</v>
      </c>
      <c r="DX34" s="672"/>
      <c r="DY34" s="672"/>
      <c r="DZ34" s="672"/>
      <c r="EA34" s="672"/>
      <c r="EB34" s="672"/>
      <c r="EC34" s="699"/>
    </row>
    <row r="35" spans="2:133" ht="11.25" customHeight="1" x14ac:dyDescent="0.15">
      <c r="B35" s="657" t="s">
        <v>322</v>
      </c>
      <c r="C35" s="658"/>
      <c r="D35" s="658"/>
      <c r="E35" s="658"/>
      <c r="F35" s="658"/>
      <c r="G35" s="658"/>
      <c r="H35" s="658"/>
      <c r="I35" s="658"/>
      <c r="J35" s="658"/>
      <c r="K35" s="658"/>
      <c r="L35" s="658"/>
      <c r="M35" s="658"/>
      <c r="N35" s="658"/>
      <c r="O35" s="658"/>
      <c r="P35" s="658"/>
      <c r="Q35" s="659"/>
      <c r="R35" s="660">
        <v>9456</v>
      </c>
      <c r="S35" s="661"/>
      <c r="T35" s="661"/>
      <c r="U35" s="661"/>
      <c r="V35" s="661"/>
      <c r="W35" s="661"/>
      <c r="X35" s="661"/>
      <c r="Y35" s="662"/>
      <c r="Z35" s="686">
        <v>0.3</v>
      </c>
      <c r="AA35" s="686"/>
      <c r="AB35" s="686"/>
      <c r="AC35" s="686"/>
      <c r="AD35" s="687">
        <v>966</v>
      </c>
      <c r="AE35" s="687"/>
      <c r="AF35" s="687"/>
      <c r="AG35" s="687"/>
      <c r="AH35" s="687"/>
      <c r="AI35" s="687"/>
      <c r="AJ35" s="687"/>
      <c r="AK35" s="687"/>
      <c r="AL35" s="663">
        <v>0.1</v>
      </c>
      <c r="AM35" s="664"/>
      <c r="AN35" s="664"/>
      <c r="AO35" s="688"/>
      <c r="AP35" s="214"/>
      <c r="AQ35" s="713" t="s">
        <v>323</v>
      </c>
      <c r="AR35" s="714"/>
      <c r="AS35" s="714"/>
      <c r="AT35" s="714"/>
      <c r="AU35" s="714"/>
      <c r="AV35" s="714"/>
      <c r="AW35" s="714"/>
      <c r="AX35" s="714"/>
      <c r="AY35" s="714"/>
      <c r="AZ35" s="714"/>
      <c r="BA35" s="714"/>
      <c r="BB35" s="714"/>
      <c r="BC35" s="714"/>
      <c r="BD35" s="714"/>
      <c r="BE35" s="714"/>
      <c r="BF35" s="715"/>
      <c r="BG35" s="713" t="s">
        <v>324</v>
      </c>
      <c r="BH35" s="714"/>
      <c r="BI35" s="714"/>
      <c r="BJ35" s="714"/>
      <c r="BK35" s="714"/>
      <c r="BL35" s="714"/>
      <c r="BM35" s="714"/>
      <c r="BN35" s="714"/>
      <c r="BO35" s="714"/>
      <c r="BP35" s="714"/>
      <c r="BQ35" s="714"/>
      <c r="BR35" s="714"/>
      <c r="BS35" s="714"/>
      <c r="BT35" s="714"/>
      <c r="BU35" s="714"/>
      <c r="BV35" s="714"/>
      <c r="BW35" s="714"/>
      <c r="BX35" s="714"/>
      <c r="BY35" s="714"/>
      <c r="BZ35" s="714"/>
      <c r="CA35" s="714"/>
      <c r="CB35" s="715"/>
      <c r="CD35" s="657" t="s">
        <v>325</v>
      </c>
      <c r="CE35" s="658"/>
      <c r="CF35" s="658"/>
      <c r="CG35" s="658"/>
      <c r="CH35" s="658"/>
      <c r="CI35" s="658"/>
      <c r="CJ35" s="658"/>
      <c r="CK35" s="658"/>
      <c r="CL35" s="658"/>
      <c r="CM35" s="658"/>
      <c r="CN35" s="658"/>
      <c r="CO35" s="658"/>
      <c r="CP35" s="658"/>
      <c r="CQ35" s="659"/>
      <c r="CR35" s="660">
        <v>69901</v>
      </c>
      <c r="CS35" s="670"/>
      <c r="CT35" s="670"/>
      <c r="CU35" s="670"/>
      <c r="CV35" s="670"/>
      <c r="CW35" s="670"/>
      <c r="CX35" s="670"/>
      <c r="CY35" s="671"/>
      <c r="CZ35" s="663">
        <v>2.7</v>
      </c>
      <c r="DA35" s="672"/>
      <c r="DB35" s="672"/>
      <c r="DC35" s="673"/>
      <c r="DD35" s="666">
        <v>67730</v>
      </c>
      <c r="DE35" s="670"/>
      <c r="DF35" s="670"/>
      <c r="DG35" s="670"/>
      <c r="DH35" s="670"/>
      <c r="DI35" s="670"/>
      <c r="DJ35" s="670"/>
      <c r="DK35" s="671"/>
      <c r="DL35" s="666">
        <v>54598</v>
      </c>
      <c r="DM35" s="670"/>
      <c r="DN35" s="670"/>
      <c r="DO35" s="670"/>
      <c r="DP35" s="670"/>
      <c r="DQ35" s="670"/>
      <c r="DR35" s="670"/>
      <c r="DS35" s="670"/>
      <c r="DT35" s="670"/>
      <c r="DU35" s="670"/>
      <c r="DV35" s="671"/>
      <c r="DW35" s="663">
        <v>3.7</v>
      </c>
      <c r="DX35" s="672"/>
      <c r="DY35" s="672"/>
      <c r="DZ35" s="672"/>
      <c r="EA35" s="672"/>
      <c r="EB35" s="672"/>
      <c r="EC35" s="699"/>
    </row>
    <row r="36" spans="2:133" ht="11.25" customHeight="1" x14ac:dyDescent="0.15">
      <c r="B36" s="657" t="s">
        <v>326</v>
      </c>
      <c r="C36" s="658"/>
      <c r="D36" s="658"/>
      <c r="E36" s="658"/>
      <c r="F36" s="658"/>
      <c r="G36" s="658"/>
      <c r="H36" s="658"/>
      <c r="I36" s="658"/>
      <c r="J36" s="658"/>
      <c r="K36" s="658"/>
      <c r="L36" s="658"/>
      <c r="M36" s="658"/>
      <c r="N36" s="658"/>
      <c r="O36" s="658"/>
      <c r="P36" s="658"/>
      <c r="Q36" s="659"/>
      <c r="R36" s="660">
        <v>5999</v>
      </c>
      <c r="S36" s="661"/>
      <c r="T36" s="661"/>
      <c r="U36" s="661"/>
      <c r="V36" s="661"/>
      <c r="W36" s="661"/>
      <c r="X36" s="661"/>
      <c r="Y36" s="662"/>
      <c r="Z36" s="686">
        <v>0.2</v>
      </c>
      <c r="AA36" s="686"/>
      <c r="AB36" s="686"/>
      <c r="AC36" s="686"/>
      <c r="AD36" s="687" t="s">
        <v>128</v>
      </c>
      <c r="AE36" s="687"/>
      <c r="AF36" s="687"/>
      <c r="AG36" s="687"/>
      <c r="AH36" s="687"/>
      <c r="AI36" s="687"/>
      <c r="AJ36" s="687"/>
      <c r="AK36" s="687"/>
      <c r="AL36" s="663" t="s">
        <v>128</v>
      </c>
      <c r="AM36" s="664"/>
      <c r="AN36" s="664"/>
      <c r="AO36" s="688"/>
      <c r="AP36" s="214"/>
      <c r="AQ36" s="704" t="s">
        <v>327</v>
      </c>
      <c r="AR36" s="705"/>
      <c r="AS36" s="705"/>
      <c r="AT36" s="705"/>
      <c r="AU36" s="705"/>
      <c r="AV36" s="705"/>
      <c r="AW36" s="705"/>
      <c r="AX36" s="705"/>
      <c r="AY36" s="706"/>
      <c r="AZ36" s="707">
        <v>138538</v>
      </c>
      <c r="BA36" s="708"/>
      <c r="BB36" s="708"/>
      <c r="BC36" s="708"/>
      <c r="BD36" s="708"/>
      <c r="BE36" s="708"/>
      <c r="BF36" s="709"/>
      <c r="BG36" s="710" t="s">
        <v>328</v>
      </c>
      <c r="BH36" s="711"/>
      <c r="BI36" s="711"/>
      <c r="BJ36" s="711"/>
      <c r="BK36" s="711"/>
      <c r="BL36" s="711"/>
      <c r="BM36" s="711"/>
      <c r="BN36" s="711"/>
      <c r="BO36" s="711"/>
      <c r="BP36" s="711"/>
      <c r="BQ36" s="711"/>
      <c r="BR36" s="711"/>
      <c r="BS36" s="711"/>
      <c r="BT36" s="711"/>
      <c r="BU36" s="712"/>
      <c r="BV36" s="707">
        <v>473</v>
      </c>
      <c r="BW36" s="708"/>
      <c r="BX36" s="708"/>
      <c r="BY36" s="708"/>
      <c r="BZ36" s="708"/>
      <c r="CA36" s="708"/>
      <c r="CB36" s="709"/>
      <c r="CD36" s="657" t="s">
        <v>329</v>
      </c>
      <c r="CE36" s="658"/>
      <c r="CF36" s="658"/>
      <c r="CG36" s="658"/>
      <c r="CH36" s="658"/>
      <c r="CI36" s="658"/>
      <c r="CJ36" s="658"/>
      <c r="CK36" s="658"/>
      <c r="CL36" s="658"/>
      <c r="CM36" s="658"/>
      <c r="CN36" s="658"/>
      <c r="CO36" s="658"/>
      <c r="CP36" s="658"/>
      <c r="CQ36" s="659"/>
      <c r="CR36" s="660">
        <v>252422</v>
      </c>
      <c r="CS36" s="661"/>
      <c r="CT36" s="661"/>
      <c r="CU36" s="661"/>
      <c r="CV36" s="661"/>
      <c r="CW36" s="661"/>
      <c r="CX36" s="661"/>
      <c r="CY36" s="662"/>
      <c r="CZ36" s="663">
        <v>9.9</v>
      </c>
      <c r="DA36" s="672"/>
      <c r="DB36" s="672"/>
      <c r="DC36" s="673"/>
      <c r="DD36" s="666">
        <v>215510</v>
      </c>
      <c r="DE36" s="661"/>
      <c r="DF36" s="661"/>
      <c r="DG36" s="661"/>
      <c r="DH36" s="661"/>
      <c r="DI36" s="661"/>
      <c r="DJ36" s="661"/>
      <c r="DK36" s="662"/>
      <c r="DL36" s="666">
        <v>133859</v>
      </c>
      <c r="DM36" s="661"/>
      <c r="DN36" s="661"/>
      <c r="DO36" s="661"/>
      <c r="DP36" s="661"/>
      <c r="DQ36" s="661"/>
      <c r="DR36" s="661"/>
      <c r="DS36" s="661"/>
      <c r="DT36" s="661"/>
      <c r="DU36" s="661"/>
      <c r="DV36" s="662"/>
      <c r="DW36" s="663">
        <v>9.1</v>
      </c>
      <c r="DX36" s="672"/>
      <c r="DY36" s="672"/>
      <c r="DZ36" s="672"/>
      <c r="EA36" s="672"/>
      <c r="EB36" s="672"/>
      <c r="EC36" s="699"/>
    </row>
    <row r="37" spans="2:133" ht="11.25" customHeight="1" x14ac:dyDescent="0.15">
      <c r="B37" s="657" t="s">
        <v>330</v>
      </c>
      <c r="C37" s="658"/>
      <c r="D37" s="658"/>
      <c r="E37" s="658"/>
      <c r="F37" s="658"/>
      <c r="G37" s="658"/>
      <c r="H37" s="658"/>
      <c r="I37" s="658"/>
      <c r="J37" s="658"/>
      <c r="K37" s="658"/>
      <c r="L37" s="658"/>
      <c r="M37" s="658"/>
      <c r="N37" s="658"/>
      <c r="O37" s="658"/>
      <c r="P37" s="658"/>
      <c r="Q37" s="659"/>
      <c r="R37" s="660">
        <v>12490</v>
      </c>
      <c r="S37" s="661"/>
      <c r="T37" s="661"/>
      <c r="U37" s="661"/>
      <c r="V37" s="661"/>
      <c r="W37" s="661"/>
      <c r="X37" s="661"/>
      <c r="Y37" s="662"/>
      <c r="Z37" s="686">
        <v>0.5</v>
      </c>
      <c r="AA37" s="686"/>
      <c r="AB37" s="686"/>
      <c r="AC37" s="686"/>
      <c r="AD37" s="687" t="s">
        <v>128</v>
      </c>
      <c r="AE37" s="687"/>
      <c r="AF37" s="687"/>
      <c r="AG37" s="687"/>
      <c r="AH37" s="687"/>
      <c r="AI37" s="687"/>
      <c r="AJ37" s="687"/>
      <c r="AK37" s="687"/>
      <c r="AL37" s="663" t="s">
        <v>128</v>
      </c>
      <c r="AM37" s="664"/>
      <c r="AN37" s="664"/>
      <c r="AO37" s="688"/>
      <c r="AQ37" s="694" t="s">
        <v>331</v>
      </c>
      <c r="AR37" s="695"/>
      <c r="AS37" s="695"/>
      <c r="AT37" s="695"/>
      <c r="AU37" s="695"/>
      <c r="AV37" s="695"/>
      <c r="AW37" s="695"/>
      <c r="AX37" s="695"/>
      <c r="AY37" s="696"/>
      <c r="AZ37" s="660">
        <v>51682</v>
      </c>
      <c r="BA37" s="661"/>
      <c r="BB37" s="661"/>
      <c r="BC37" s="661"/>
      <c r="BD37" s="670"/>
      <c r="BE37" s="670"/>
      <c r="BF37" s="697"/>
      <c r="BG37" s="657" t="s">
        <v>332</v>
      </c>
      <c r="BH37" s="658"/>
      <c r="BI37" s="658"/>
      <c r="BJ37" s="658"/>
      <c r="BK37" s="658"/>
      <c r="BL37" s="658"/>
      <c r="BM37" s="658"/>
      <c r="BN37" s="658"/>
      <c r="BO37" s="658"/>
      <c r="BP37" s="658"/>
      <c r="BQ37" s="658"/>
      <c r="BR37" s="658"/>
      <c r="BS37" s="658"/>
      <c r="BT37" s="658"/>
      <c r="BU37" s="659"/>
      <c r="BV37" s="660">
        <v>-1214</v>
      </c>
      <c r="BW37" s="661"/>
      <c r="BX37" s="661"/>
      <c r="BY37" s="661"/>
      <c r="BZ37" s="661"/>
      <c r="CA37" s="661"/>
      <c r="CB37" s="698"/>
      <c r="CD37" s="657" t="s">
        <v>333</v>
      </c>
      <c r="CE37" s="658"/>
      <c r="CF37" s="658"/>
      <c r="CG37" s="658"/>
      <c r="CH37" s="658"/>
      <c r="CI37" s="658"/>
      <c r="CJ37" s="658"/>
      <c r="CK37" s="658"/>
      <c r="CL37" s="658"/>
      <c r="CM37" s="658"/>
      <c r="CN37" s="658"/>
      <c r="CO37" s="658"/>
      <c r="CP37" s="658"/>
      <c r="CQ37" s="659"/>
      <c r="CR37" s="660">
        <v>56282</v>
      </c>
      <c r="CS37" s="670"/>
      <c r="CT37" s="670"/>
      <c r="CU37" s="670"/>
      <c r="CV37" s="670"/>
      <c r="CW37" s="670"/>
      <c r="CX37" s="670"/>
      <c r="CY37" s="671"/>
      <c r="CZ37" s="663">
        <v>2.2000000000000002</v>
      </c>
      <c r="DA37" s="672"/>
      <c r="DB37" s="672"/>
      <c r="DC37" s="673"/>
      <c r="DD37" s="666">
        <v>56282</v>
      </c>
      <c r="DE37" s="670"/>
      <c r="DF37" s="670"/>
      <c r="DG37" s="670"/>
      <c r="DH37" s="670"/>
      <c r="DI37" s="670"/>
      <c r="DJ37" s="670"/>
      <c r="DK37" s="671"/>
      <c r="DL37" s="666">
        <v>48756</v>
      </c>
      <c r="DM37" s="670"/>
      <c r="DN37" s="670"/>
      <c r="DO37" s="670"/>
      <c r="DP37" s="670"/>
      <c r="DQ37" s="670"/>
      <c r="DR37" s="670"/>
      <c r="DS37" s="670"/>
      <c r="DT37" s="670"/>
      <c r="DU37" s="670"/>
      <c r="DV37" s="671"/>
      <c r="DW37" s="663">
        <v>3.3</v>
      </c>
      <c r="DX37" s="672"/>
      <c r="DY37" s="672"/>
      <c r="DZ37" s="672"/>
      <c r="EA37" s="672"/>
      <c r="EB37" s="672"/>
      <c r="EC37" s="699"/>
    </row>
    <row r="38" spans="2:133" ht="11.25" customHeight="1" x14ac:dyDescent="0.15">
      <c r="B38" s="657" t="s">
        <v>334</v>
      </c>
      <c r="C38" s="658"/>
      <c r="D38" s="658"/>
      <c r="E38" s="658"/>
      <c r="F38" s="658"/>
      <c r="G38" s="658"/>
      <c r="H38" s="658"/>
      <c r="I38" s="658"/>
      <c r="J38" s="658"/>
      <c r="K38" s="658"/>
      <c r="L38" s="658"/>
      <c r="M38" s="658"/>
      <c r="N38" s="658"/>
      <c r="O38" s="658"/>
      <c r="P38" s="658"/>
      <c r="Q38" s="659"/>
      <c r="R38" s="660">
        <v>148351</v>
      </c>
      <c r="S38" s="661"/>
      <c r="T38" s="661"/>
      <c r="U38" s="661"/>
      <c r="V38" s="661"/>
      <c r="W38" s="661"/>
      <c r="X38" s="661"/>
      <c r="Y38" s="662"/>
      <c r="Z38" s="686">
        <v>5.5</v>
      </c>
      <c r="AA38" s="686"/>
      <c r="AB38" s="686"/>
      <c r="AC38" s="686"/>
      <c r="AD38" s="687" t="s">
        <v>128</v>
      </c>
      <c r="AE38" s="687"/>
      <c r="AF38" s="687"/>
      <c r="AG38" s="687"/>
      <c r="AH38" s="687"/>
      <c r="AI38" s="687"/>
      <c r="AJ38" s="687"/>
      <c r="AK38" s="687"/>
      <c r="AL38" s="663" t="s">
        <v>128</v>
      </c>
      <c r="AM38" s="664"/>
      <c r="AN38" s="664"/>
      <c r="AO38" s="688"/>
      <c r="AQ38" s="694" t="s">
        <v>335</v>
      </c>
      <c r="AR38" s="695"/>
      <c r="AS38" s="695"/>
      <c r="AT38" s="695"/>
      <c r="AU38" s="695"/>
      <c r="AV38" s="695"/>
      <c r="AW38" s="695"/>
      <c r="AX38" s="695"/>
      <c r="AY38" s="696"/>
      <c r="AZ38" s="660" t="s">
        <v>128</v>
      </c>
      <c r="BA38" s="661"/>
      <c r="BB38" s="661"/>
      <c r="BC38" s="661"/>
      <c r="BD38" s="670"/>
      <c r="BE38" s="670"/>
      <c r="BF38" s="697"/>
      <c r="BG38" s="657" t="s">
        <v>336</v>
      </c>
      <c r="BH38" s="658"/>
      <c r="BI38" s="658"/>
      <c r="BJ38" s="658"/>
      <c r="BK38" s="658"/>
      <c r="BL38" s="658"/>
      <c r="BM38" s="658"/>
      <c r="BN38" s="658"/>
      <c r="BO38" s="658"/>
      <c r="BP38" s="658"/>
      <c r="BQ38" s="658"/>
      <c r="BR38" s="658"/>
      <c r="BS38" s="658"/>
      <c r="BT38" s="658"/>
      <c r="BU38" s="659"/>
      <c r="BV38" s="660">
        <v>181</v>
      </c>
      <c r="BW38" s="661"/>
      <c r="BX38" s="661"/>
      <c r="BY38" s="661"/>
      <c r="BZ38" s="661"/>
      <c r="CA38" s="661"/>
      <c r="CB38" s="698"/>
      <c r="CD38" s="657" t="s">
        <v>337</v>
      </c>
      <c r="CE38" s="658"/>
      <c r="CF38" s="658"/>
      <c r="CG38" s="658"/>
      <c r="CH38" s="658"/>
      <c r="CI38" s="658"/>
      <c r="CJ38" s="658"/>
      <c r="CK38" s="658"/>
      <c r="CL38" s="658"/>
      <c r="CM38" s="658"/>
      <c r="CN38" s="658"/>
      <c r="CO38" s="658"/>
      <c r="CP38" s="658"/>
      <c r="CQ38" s="659"/>
      <c r="CR38" s="660">
        <v>138538</v>
      </c>
      <c r="CS38" s="661"/>
      <c r="CT38" s="661"/>
      <c r="CU38" s="661"/>
      <c r="CV38" s="661"/>
      <c r="CW38" s="661"/>
      <c r="CX38" s="661"/>
      <c r="CY38" s="662"/>
      <c r="CZ38" s="663">
        <v>5.4</v>
      </c>
      <c r="DA38" s="672"/>
      <c r="DB38" s="672"/>
      <c r="DC38" s="673"/>
      <c r="DD38" s="666">
        <v>116603</v>
      </c>
      <c r="DE38" s="661"/>
      <c r="DF38" s="661"/>
      <c r="DG38" s="661"/>
      <c r="DH38" s="661"/>
      <c r="DI38" s="661"/>
      <c r="DJ38" s="661"/>
      <c r="DK38" s="662"/>
      <c r="DL38" s="666">
        <v>52521</v>
      </c>
      <c r="DM38" s="661"/>
      <c r="DN38" s="661"/>
      <c r="DO38" s="661"/>
      <c r="DP38" s="661"/>
      <c r="DQ38" s="661"/>
      <c r="DR38" s="661"/>
      <c r="DS38" s="661"/>
      <c r="DT38" s="661"/>
      <c r="DU38" s="661"/>
      <c r="DV38" s="662"/>
      <c r="DW38" s="663">
        <v>3.6</v>
      </c>
      <c r="DX38" s="672"/>
      <c r="DY38" s="672"/>
      <c r="DZ38" s="672"/>
      <c r="EA38" s="672"/>
      <c r="EB38" s="672"/>
      <c r="EC38" s="699"/>
    </row>
    <row r="39" spans="2:133" ht="11.25" customHeight="1" x14ac:dyDescent="0.15">
      <c r="B39" s="657" t="s">
        <v>338</v>
      </c>
      <c r="C39" s="658"/>
      <c r="D39" s="658"/>
      <c r="E39" s="658"/>
      <c r="F39" s="658"/>
      <c r="G39" s="658"/>
      <c r="H39" s="658"/>
      <c r="I39" s="658"/>
      <c r="J39" s="658"/>
      <c r="K39" s="658"/>
      <c r="L39" s="658"/>
      <c r="M39" s="658"/>
      <c r="N39" s="658"/>
      <c r="O39" s="658"/>
      <c r="P39" s="658"/>
      <c r="Q39" s="659"/>
      <c r="R39" s="660">
        <v>37034</v>
      </c>
      <c r="S39" s="661"/>
      <c r="T39" s="661"/>
      <c r="U39" s="661"/>
      <c r="V39" s="661"/>
      <c r="W39" s="661"/>
      <c r="X39" s="661"/>
      <c r="Y39" s="662"/>
      <c r="Z39" s="686">
        <v>1.4</v>
      </c>
      <c r="AA39" s="686"/>
      <c r="AB39" s="686"/>
      <c r="AC39" s="686"/>
      <c r="AD39" s="687">
        <v>805</v>
      </c>
      <c r="AE39" s="687"/>
      <c r="AF39" s="687"/>
      <c r="AG39" s="687"/>
      <c r="AH39" s="687"/>
      <c r="AI39" s="687"/>
      <c r="AJ39" s="687"/>
      <c r="AK39" s="687"/>
      <c r="AL39" s="663">
        <v>0.1</v>
      </c>
      <c r="AM39" s="664"/>
      <c r="AN39" s="664"/>
      <c r="AO39" s="688"/>
      <c r="AQ39" s="694" t="s">
        <v>339</v>
      </c>
      <c r="AR39" s="695"/>
      <c r="AS39" s="695"/>
      <c r="AT39" s="695"/>
      <c r="AU39" s="695"/>
      <c r="AV39" s="695"/>
      <c r="AW39" s="695"/>
      <c r="AX39" s="695"/>
      <c r="AY39" s="696"/>
      <c r="AZ39" s="660" t="s">
        <v>128</v>
      </c>
      <c r="BA39" s="661"/>
      <c r="BB39" s="661"/>
      <c r="BC39" s="661"/>
      <c r="BD39" s="670"/>
      <c r="BE39" s="670"/>
      <c r="BF39" s="697"/>
      <c r="BG39" s="657" t="s">
        <v>340</v>
      </c>
      <c r="BH39" s="658"/>
      <c r="BI39" s="658"/>
      <c r="BJ39" s="658"/>
      <c r="BK39" s="658"/>
      <c r="BL39" s="658"/>
      <c r="BM39" s="658"/>
      <c r="BN39" s="658"/>
      <c r="BO39" s="658"/>
      <c r="BP39" s="658"/>
      <c r="BQ39" s="658"/>
      <c r="BR39" s="658"/>
      <c r="BS39" s="658"/>
      <c r="BT39" s="658"/>
      <c r="BU39" s="659"/>
      <c r="BV39" s="660">
        <v>310</v>
      </c>
      <c r="BW39" s="661"/>
      <c r="BX39" s="661"/>
      <c r="BY39" s="661"/>
      <c r="BZ39" s="661"/>
      <c r="CA39" s="661"/>
      <c r="CB39" s="698"/>
      <c r="CD39" s="657" t="s">
        <v>341</v>
      </c>
      <c r="CE39" s="658"/>
      <c r="CF39" s="658"/>
      <c r="CG39" s="658"/>
      <c r="CH39" s="658"/>
      <c r="CI39" s="658"/>
      <c r="CJ39" s="658"/>
      <c r="CK39" s="658"/>
      <c r="CL39" s="658"/>
      <c r="CM39" s="658"/>
      <c r="CN39" s="658"/>
      <c r="CO39" s="658"/>
      <c r="CP39" s="658"/>
      <c r="CQ39" s="659"/>
      <c r="CR39" s="660">
        <v>204805</v>
      </c>
      <c r="CS39" s="670"/>
      <c r="CT39" s="670"/>
      <c r="CU39" s="670"/>
      <c r="CV39" s="670"/>
      <c r="CW39" s="670"/>
      <c r="CX39" s="670"/>
      <c r="CY39" s="671"/>
      <c r="CZ39" s="663">
        <v>8</v>
      </c>
      <c r="DA39" s="672"/>
      <c r="DB39" s="672"/>
      <c r="DC39" s="673"/>
      <c r="DD39" s="666">
        <v>201279</v>
      </c>
      <c r="DE39" s="670"/>
      <c r="DF39" s="670"/>
      <c r="DG39" s="670"/>
      <c r="DH39" s="670"/>
      <c r="DI39" s="670"/>
      <c r="DJ39" s="670"/>
      <c r="DK39" s="671"/>
      <c r="DL39" s="666" t="s">
        <v>128</v>
      </c>
      <c r="DM39" s="670"/>
      <c r="DN39" s="670"/>
      <c r="DO39" s="670"/>
      <c r="DP39" s="670"/>
      <c r="DQ39" s="670"/>
      <c r="DR39" s="670"/>
      <c r="DS39" s="670"/>
      <c r="DT39" s="670"/>
      <c r="DU39" s="670"/>
      <c r="DV39" s="671"/>
      <c r="DW39" s="663" t="s">
        <v>128</v>
      </c>
      <c r="DX39" s="672"/>
      <c r="DY39" s="672"/>
      <c r="DZ39" s="672"/>
      <c r="EA39" s="672"/>
      <c r="EB39" s="672"/>
      <c r="EC39" s="699"/>
    </row>
    <row r="40" spans="2:133" ht="11.25" customHeight="1" x14ac:dyDescent="0.15">
      <c r="B40" s="657" t="s">
        <v>342</v>
      </c>
      <c r="C40" s="658"/>
      <c r="D40" s="658"/>
      <c r="E40" s="658"/>
      <c r="F40" s="658"/>
      <c r="G40" s="658"/>
      <c r="H40" s="658"/>
      <c r="I40" s="658"/>
      <c r="J40" s="658"/>
      <c r="K40" s="658"/>
      <c r="L40" s="658"/>
      <c r="M40" s="658"/>
      <c r="N40" s="658"/>
      <c r="O40" s="658"/>
      <c r="P40" s="658"/>
      <c r="Q40" s="659"/>
      <c r="R40" s="660">
        <v>260426</v>
      </c>
      <c r="S40" s="661"/>
      <c r="T40" s="661"/>
      <c r="U40" s="661"/>
      <c r="V40" s="661"/>
      <c r="W40" s="661"/>
      <c r="X40" s="661"/>
      <c r="Y40" s="662"/>
      <c r="Z40" s="686">
        <v>9.6</v>
      </c>
      <c r="AA40" s="686"/>
      <c r="AB40" s="686"/>
      <c r="AC40" s="686"/>
      <c r="AD40" s="687" t="s">
        <v>128</v>
      </c>
      <c r="AE40" s="687"/>
      <c r="AF40" s="687"/>
      <c r="AG40" s="687"/>
      <c r="AH40" s="687"/>
      <c r="AI40" s="687"/>
      <c r="AJ40" s="687"/>
      <c r="AK40" s="687"/>
      <c r="AL40" s="663" t="s">
        <v>128</v>
      </c>
      <c r="AM40" s="664"/>
      <c r="AN40" s="664"/>
      <c r="AO40" s="688"/>
      <c r="AQ40" s="694" t="s">
        <v>343</v>
      </c>
      <c r="AR40" s="695"/>
      <c r="AS40" s="695"/>
      <c r="AT40" s="695"/>
      <c r="AU40" s="695"/>
      <c r="AV40" s="695"/>
      <c r="AW40" s="695"/>
      <c r="AX40" s="695"/>
      <c r="AY40" s="696"/>
      <c r="AZ40" s="660" t="s">
        <v>128</v>
      </c>
      <c r="BA40" s="661"/>
      <c r="BB40" s="661"/>
      <c r="BC40" s="661"/>
      <c r="BD40" s="670"/>
      <c r="BE40" s="670"/>
      <c r="BF40" s="697"/>
      <c r="BG40" s="700" t="s">
        <v>344</v>
      </c>
      <c r="BH40" s="701"/>
      <c r="BI40" s="701"/>
      <c r="BJ40" s="701"/>
      <c r="BK40" s="701"/>
      <c r="BL40" s="361"/>
      <c r="BM40" s="658" t="s">
        <v>345</v>
      </c>
      <c r="BN40" s="658"/>
      <c r="BO40" s="658"/>
      <c r="BP40" s="658"/>
      <c r="BQ40" s="658"/>
      <c r="BR40" s="658"/>
      <c r="BS40" s="658"/>
      <c r="BT40" s="658"/>
      <c r="BU40" s="659"/>
      <c r="BV40" s="660">
        <v>46</v>
      </c>
      <c r="BW40" s="661"/>
      <c r="BX40" s="661"/>
      <c r="BY40" s="661"/>
      <c r="BZ40" s="661"/>
      <c r="CA40" s="661"/>
      <c r="CB40" s="698"/>
      <c r="CD40" s="657" t="s">
        <v>346</v>
      </c>
      <c r="CE40" s="658"/>
      <c r="CF40" s="658"/>
      <c r="CG40" s="658"/>
      <c r="CH40" s="658"/>
      <c r="CI40" s="658"/>
      <c r="CJ40" s="658"/>
      <c r="CK40" s="658"/>
      <c r="CL40" s="658"/>
      <c r="CM40" s="658"/>
      <c r="CN40" s="658"/>
      <c r="CO40" s="658"/>
      <c r="CP40" s="658"/>
      <c r="CQ40" s="659"/>
      <c r="CR40" s="660" t="s">
        <v>128</v>
      </c>
      <c r="CS40" s="661"/>
      <c r="CT40" s="661"/>
      <c r="CU40" s="661"/>
      <c r="CV40" s="661"/>
      <c r="CW40" s="661"/>
      <c r="CX40" s="661"/>
      <c r="CY40" s="662"/>
      <c r="CZ40" s="663" t="s">
        <v>128</v>
      </c>
      <c r="DA40" s="672"/>
      <c r="DB40" s="672"/>
      <c r="DC40" s="673"/>
      <c r="DD40" s="666" t="s">
        <v>128</v>
      </c>
      <c r="DE40" s="661"/>
      <c r="DF40" s="661"/>
      <c r="DG40" s="661"/>
      <c r="DH40" s="661"/>
      <c r="DI40" s="661"/>
      <c r="DJ40" s="661"/>
      <c r="DK40" s="662"/>
      <c r="DL40" s="666" t="s">
        <v>128</v>
      </c>
      <c r="DM40" s="661"/>
      <c r="DN40" s="661"/>
      <c r="DO40" s="661"/>
      <c r="DP40" s="661"/>
      <c r="DQ40" s="661"/>
      <c r="DR40" s="661"/>
      <c r="DS40" s="661"/>
      <c r="DT40" s="661"/>
      <c r="DU40" s="661"/>
      <c r="DV40" s="662"/>
      <c r="DW40" s="663" t="s">
        <v>128</v>
      </c>
      <c r="DX40" s="672"/>
      <c r="DY40" s="672"/>
      <c r="DZ40" s="672"/>
      <c r="EA40" s="672"/>
      <c r="EB40" s="672"/>
      <c r="EC40" s="699"/>
    </row>
    <row r="41" spans="2:133" ht="11.25" customHeight="1" x14ac:dyDescent="0.15">
      <c r="B41" s="657" t="s">
        <v>347</v>
      </c>
      <c r="C41" s="658"/>
      <c r="D41" s="658"/>
      <c r="E41" s="658"/>
      <c r="F41" s="658"/>
      <c r="G41" s="658"/>
      <c r="H41" s="658"/>
      <c r="I41" s="658"/>
      <c r="J41" s="658"/>
      <c r="K41" s="658"/>
      <c r="L41" s="658"/>
      <c r="M41" s="658"/>
      <c r="N41" s="658"/>
      <c r="O41" s="658"/>
      <c r="P41" s="658"/>
      <c r="Q41" s="659"/>
      <c r="R41" s="660" t="s">
        <v>128</v>
      </c>
      <c r="S41" s="661"/>
      <c r="T41" s="661"/>
      <c r="U41" s="661"/>
      <c r="V41" s="661"/>
      <c r="W41" s="661"/>
      <c r="X41" s="661"/>
      <c r="Y41" s="662"/>
      <c r="Z41" s="686" t="s">
        <v>128</v>
      </c>
      <c r="AA41" s="686"/>
      <c r="AB41" s="686"/>
      <c r="AC41" s="686"/>
      <c r="AD41" s="687" t="s">
        <v>128</v>
      </c>
      <c r="AE41" s="687"/>
      <c r="AF41" s="687"/>
      <c r="AG41" s="687"/>
      <c r="AH41" s="687"/>
      <c r="AI41" s="687"/>
      <c r="AJ41" s="687"/>
      <c r="AK41" s="687"/>
      <c r="AL41" s="663" t="s">
        <v>128</v>
      </c>
      <c r="AM41" s="664"/>
      <c r="AN41" s="664"/>
      <c r="AO41" s="688"/>
      <c r="AQ41" s="694" t="s">
        <v>348</v>
      </c>
      <c r="AR41" s="695"/>
      <c r="AS41" s="695"/>
      <c r="AT41" s="695"/>
      <c r="AU41" s="695"/>
      <c r="AV41" s="695"/>
      <c r="AW41" s="695"/>
      <c r="AX41" s="695"/>
      <c r="AY41" s="696"/>
      <c r="AZ41" s="660">
        <v>47917</v>
      </c>
      <c r="BA41" s="661"/>
      <c r="BB41" s="661"/>
      <c r="BC41" s="661"/>
      <c r="BD41" s="670"/>
      <c r="BE41" s="670"/>
      <c r="BF41" s="697"/>
      <c r="BG41" s="700"/>
      <c r="BH41" s="701"/>
      <c r="BI41" s="701"/>
      <c r="BJ41" s="701"/>
      <c r="BK41" s="701"/>
      <c r="BL41" s="361"/>
      <c r="BM41" s="658" t="s">
        <v>349</v>
      </c>
      <c r="BN41" s="658"/>
      <c r="BO41" s="658"/>
      <c r="BP41" s="658"/>
      <c r="BQ41" s="658"/>
      <c r="BR41" s="658"/>
      <c r="BS41" s="658"/>
      <c r="BT41" s="658"/>
      <c r="BU41" s="659"/>
      <c r="BV41" s="660" t="s">
        <v>128</v>
      </c>
      <c r="BW41" s="661"/>
      <c r="BX41" s="661"/>
      <c r="BY41" s="661"/>
      <c r="BZ41" s="661"/>
      <c r="CA41" s="661"/>
      <c r="CB41" s="698"/>
      <c r="CD41" s="657" t="s">
        <v>350</v>
      </c>
      <c r="CE41" s="658"/>
      <c r="CF41" s="658"/>
      <c r="CG41" s="658"/>
      <c r="CH41" s="658"/>
      <c r="CI41" s="658"/>
      <c r="CJ41" s="658"/>
      <c r="CK41" s="658"/>
      <c r="CL41" s="658"/>
      <c r="CM41" s="658"/>
      <c r="CN41" s="658"/>
      <c r="CO41" s="658"/>
      <c r="CP41" s="658"/>
      <c r="CQ41" s="659"/>
      <c r="CR41" s="660" t="s">
        <v>128</v>
      </c>
      <c r="CS41" s="670"/>
      <c r="CT41" s="670"/>
      <c r="CU41" s="670"/>
      <c r="CV41" s="670"/>
      <c r="CW41" s="670"/>
      <c r="CX41" s="670"/>
      <c r="CY41" s="671"/>
      <c r="CZ41" s="663" t="s">
        <v>128</v>
      </c>
      <c r="DA41" s="672"/>
      <c r="DB41" s="672"/>
      <c r="DC41" s="673"/>
      <c r="DD41" s="666" t="s">
        <v>128</v>
      </c>
      <c r="DE41" s="670"/>
      <c r="DF41" s="670"/>
      <c r="DG41" s="670"/>
      <c r="DH41" s="670"/>
      <c r="DI41" s="670"/>
      <c r="DJ41" s="670"/>
      <c r="DK41" s="671"/>
      <c r="DL41" s="667"/>
      <c r="DM41" s="668"/>
      <c r="DN41" s="668"/>
      <c r="DO41" s="668"/>
      <c r="DP41" s="668"/>
      <c r="DQ41" s="668"/>
      <c r="DR41" s="668"/>
      <c r="DS41" s="668"/>
      <c r="DT41" s="668"/>
      <c r="DU41" s="668"/>
      <c r="DV41" s="669"/>
      <c r="DW41" s="653"/>
      <c r="DX41" s="654"/>
      <c r="DY41" s="654"/>
      <c r="DZ41" s="654"/>
      <c r="EA41" s="654"/>
      <c r="EB41" s="654"/>
      <c r="EC41" s="655"/>
    </row>
    <row r="42" spans="2:133" ht="11.25" customHeight="1" x14ac:dyDescent="0.15">
      <c r="B42" s="657" t="s">
        <v>351</v>
      </c>
      <c r="C42" s="658"/>
      <c r="D42" s="658"/>
      <c r="E42" s="658"/>
      <c r="F42" s="658"/>
      <c r="G42" s="658"/>
      <c r="H42" s="658"/>
      <c r="I42" s="658"/>
      <c r="J42" s="658"/>
      <c r="K42" s="658"/>
      <c r="L42" s="658"/>
      <c r="M42" s="658"/>
      <c r="N42" s="658"/>
      <c r="O42" s="658"/>
      <c r="P42" s="658"/>
      <c r="Q42" s="659"/>
      <c r="R42" s="660" t="s">
        <v>128</v>
      </c>
      <c r="S42" s="661"/>
      <c r="T42" s="661"/>
      <c r="U42" s="661"/>
      <c r="V42" s="661"/>
      <c r="W42" s="661"/>
      <c r="X42" s="661"/>
      <c r="Y42" s="662"/>
      <c r="Z42" s="686" t="s">
        <v>128</v>
      </c>
      <c r="AA42" s="686"/>
      <c r="AB42" s="686"/>
      <c r="AC42" s="686"/>
      <c r="AD42" s="687" t="s">
        <v>128</v>
      </c>
      <c r="AE42" s="687"/>
      <c r="AF42" s="687"/>
      <c r="AG42" s="687"/>
      <c r="AH42" s="687"/>
      <c r="AI42" s="687"/>
      <c r="AJ42" s="687"/>
      <c r="AK42" s="687"/>
      <c r="AL42" s="663" t="s">
        <v>128</v>
      </c>
      <c r="AM42" s="664"/>
      <c r="AN42" s="664"/>
      <c r="AO42" s="688"/>
      <c r="AQ42" s="691" t="s">
        <v>352</v>
      </c>
      <c r="AR42" s="692"/>
      <c r="AS42" s="692"/>
      <c r="AT42" s="692"/>
      <c r="AU42" s="692"/>
      <c r="AV42" s="692"/>
      <c r="AW42" s="692"/>
      <c r="AX42" s="692"/>
      <c r="AY42" s="693"/>
      <c r="AZ42" s="640">
        <v>38939</v>
      </c>
      <c r="BA42" s="674"/>
      <c r="BB42" s="674"/>
      <c r="BC42" s="674"/>
      <c r="BD42" s="641"/>
      <c r="BE42" s="641"/>
      <c r="BF42" s="689"/>
      <c r="BG42" s="702"/>
      <c r="BH42" s="703"/>
      <c r="BI42" s="703"/>
      <c r="BJ42" s="703"/>
      <c r="BK42" s="703"/>
      <c r="BL42" s="359"/>
      <c r="BM42" s="638" t="s">
        <v>353</v>
      </c>
      <c r="BN42" s="638"/>
      <c r="BO42" s="638"/>
      <c r="BP42" s="638"/>
      <c r="BQ42" s="638"/>
      <c r="BR42" s="638"/>
      <c r="BS42" s="638"/>
      <c r="BT42" s="638"/>
      <c r="BU42" s="639"/>
      <c r="BV42" s="640">
        <v>275</v>
      </c>
      <c r="BW42" s="674"/>
      <c r="BX42" s="674"/>
      <c r="BY42" s="674"/>
      <c r="BZ42" s="674"/>
      <c r="CA42" s="674"/>
      <c r="CB42" s="690"/>
      <c r="CD42" s="657" t="s">
        <v>354</v>
      </c>
      <c r="CE42" s="658"/>
      <c r="CF42" s="658"/>
      <c r="CG42" s="658"/>
      <c r="CH42" s="658"/>
      <c r="CI42" s="658"/>
      <c r="CJ42" s="658"/>
      <c r="CK42" s="658"/>
      <c r="CL42" s="658"/>
      <c r="CM42" s="658"/>
      <c r="CN42" s="658"/>
      <c r="CO42" s="658"/>
      <c r="CP42" s="658"/>
      <c r="CQ42" s="659"/>
      <c r="CR42" s="660">
        <v>903849</v>
      </c>
      <c r="CS42" s="670"/>
      <c r="CT42" s="670"/>
      <c r="CU42" s="670"/>
      <c r="CV42" s="670"/>
      <c r="CW42" s="670"/>
      <c r="CX42" s="670"/>
      <c r="CY42" s="671"/>
      <c r="CZ42" s="663">
        <v>35.4</v>
      </c>
      <c r="DA42" s="672"/>
      <c r="DB42" s="672"/>
      <c r="DC42" s="673"/>
      <c r="DD42" s="666">
        <v>519400</v>
      </c>
      <c r="DE42" s="670"/>
      <c r="DF42" s="670"/>
      <c r="DG42" s="670"/>
      <c r="DH42" s="670"/>
      <c r="DI42" s="670"/>
      <c r="DJ42" s="670"/>
      <c r="DK42" s="671"/>
      <c r="DL42" s="667"/>
      <c r="DM42" s="668"/>
      <c r="DN42" s="668"/>
      <c r="DO42" s="668"/>
      <c r="DP42" s="668"/>
      <c r="DQ42" s="668"/>
      <c r="DR42" s="668"/>
      <c r="DS42" s="668"/>
      <c r="DT42" s="668"/>
      <c r="DU42" s="668"/>
      <c r="DV42" s="669"/>
      <c r="DW42" s="653"/>
      <c r="DX42" s="654"/>
      <c r="DY42" s="654"/>
      <c r="DZ42" s="654"/>
      <c r="EA42" s="654"/>
      <c r="EB42" s="654"/>
      <c r="EC42" s="655"/>
    </row>
    <row r="43" spans="2:133" ht="11.25" customHeight="1" x14ac:dyDescent="0.15">
      <c r="B43" s="657" t="s">
        <v>355</v>
      </c>
      <c r="C43" s="658"/>
      <c r="D43" s="658"/>
      <c r="E43" s="658"/>
      <c r="F43" s="658"/>
      <c r="G43" s="658"/>
      <c r="H43" s="658"/>
      <c r="I43" s="658"/>
      <c r="J43" s="658"/>
      <c r="K43" s="658"/>
      <c r="L43" s="658"/>
      <c r="M43" s="658"/>
      <c r="N43" s="658"/>
      <c r="O43" s="658"/>
      <c r="P43" s="658"/>
      <c r="Q43" s="659"/>
      <c r="R43" s="660">
        <v>44526</v>
      </c>
      <c r="S43" s="661"/>
      <c r="T43" s="661"/>
      <c r="U43" s="661"/>
      <c r="V43" s="661"/>
      <c r="W43" s="661"/>
      <c r="X43" s="661"/>
      <c r="Y43" s="662"/>
      <c r="Z43" s="686">
        <v>1.6</v>
      </c>
      <c r="AA43" s="686"/>
      <c r="AB43" s="686"/>
      <c r="AC43" s="686"/>
      <c r="AD43" s="687" t="s">
        <v>128</v>
      </c>
      <c r="AE43" s="687"/>
      <c r="AF43" s="687"/>
      <c r="AG43" s="687"/>
      <c r="AH43" s="687"/>
      <c r="AI43" s="687"/>
      <c r="AJ43" s="687"/>
      <c r="AK43" s="687"/>
      <c r="AL43" s="663" t="s">
        <v>128</v>
      </c>
      <c r="AM43" s="664"/>
      <c r="AN43" s="664"/>
      <c r="AO43" s="688"/>
      <c r="CD43" s="657" t="s">
        <v>356</v>
      </c>
      <c r="CE43" s="658"/>
      <c r="CF43" s="658"/>
      <c r="CG43" s="658"/>
      <c r="CH43" s="658"/>
      <c r="CI43" s="658"/>
      <c r="CJ43" s="658"/>
      <c r="CK43" s="658"/>
      <c r="CL43" s="658"/>
      <c r="CM43" s="658"/>
      <c r="CN43" s="658"/>
      <c r="CO43" s="658"/>
      <c r="CP43" s="658"/>
      <c r="CQ43" s="659"/>
      <c r="CR43" s="660">
        <v>22329</v>
      </c>
      <c r="CS43" s="670"/>
      <c r="CT43" s="670"/>
      <c r="CU43" s="670"/>
      <c r="CV43" s="670"/>
      <c r="CW43" s="670"/>
      <c r="CX43" s="670"/>
      <c r="CY43" s="671"/>
      <c r="CZ43" s="663">
        <v>0.9</v>
      </c>
      <c r="DA43" s="672"/>
      <c r="DB43" s="672"/>
      <c r="DC43" s="673"/>
      <c r="DD43" s="666">
        <v>22329</v>
      </c>
      <c r="DE43" s="670"/>
      <c r="DF43" s="670"/>
      <c r="DG43" s="670"/>
      <c r="DH43" s="670"/>
      <c r="DI43" s="670"/>
      <c r="DJ43" s="670"/>
      <c r="DK43" s="671"/>
      <c r="DL43" s="667"/>
      <c r="DM43" s="668"/>
      <c r="DN43" s="668"/>
      <c r="DO43" s="668"/>
      <c r="DP43" s="668"/>
      <c r="DQ43" s="668"/>
      <c r="DR43" s="668"/>
      <c r="DS43" s="668"/>
      <c r="DT43" s="668"/>
      <c r="DU43" s="668"/>
      <c r="DV43" s="669"/>
      <c r="DW43" s="653"/>
      <c r="DX43" s="654"/>
      <c r="DY43" s="654"/>
      <c r="DZ43" s="654"/>
      <c r="EA43" s="654"/>
      <c r="EB43" s="654"/>
      <c r="EC43" s="655"/>
    </row>
    <row r="44" spans="2:133" ht="11.25" customHeight="1" x14ac:dyDescent="0.15">
      <c r="B44" s="637" t="s">
        <v>357</v>
      </c>
      <c r="C44" s="638"/>
      <c r="D44" s="638"/>
      <c r="E44" s="638"/>
      <c r="F44" s="638"/>
      <c r="G44" s="638"/>
      <c r="H44" s="638"/>
      <c r="I44" s="638"/>
      <c r="J44" s="638"/>
      <c r="K44" s="638"/>
      <c r="L44" s="638"/>
      <c r="M44" s="638"/>
      <c r="N44" s="638"/>
      <c r="O44" s="638"/>
      <c r="P44" s="638"/>
      <c r="Q44" s="639"/>
      <c r="R44" s="640">
        <v>2708110</v>
      </c>
      <c r="S44" s="674"/>
      <c r="T44" s="674"/>
      <c r="U44" s="674"/>
      <c r="V44" s="674"/>
      <c r="W44" s="674"/>
      <c r="X44" s="674"/>
      <c r="Y44" s="675"/>
      <c r="Z44" s="676">
        <v>100</v>
      </c>
      <c r="AA44" s="676"/>
      <c r="AB44" s="676"/>
      <c r="AC44" s="676"/>
      <c r="AD44" s="677">
        <v>1420310</v>
      </c>
      <c r="AE44" s="677"/>
      <c r="AF44" s="677"/>
      <c r="AG44" s="677"/>
      <c r="AH44" s="677"/>
      <c r="AI44" s="677"/>
      <c r="AJ44" s="677"/>
      <c r="AK44" s="677"/>
      <c r="AL44" s="643">
        <v>100</v>
      </c>
      <c r="AM44" s="678"/>
      <c r="AN44" s="678"/>
      <c r="AO44" s="679"/>
      <c r="CD44" s="680" t="s">
        <v>304</v>
      </c>
      <c r="CE44" s="681"/>
      <c r="CF44" s="657" t="s">
        <v>358</v>
      </c>
      <c r="CG44" s="658"/>
      <c r="CH44" s="658"/>
      <c r="CI44" s="658"/>
      <c r="CJ44" s="658"/>
      <c r="CK44" s="658"/>
      <c r="CL44" s="658"/>
      <c r="CM44" s="658"/>
      <c r="CN44" s="658"/>
      <c r="CO44" s="658"/>
      <c r="CP44" s="658"/>
      <c r="CQ44" s="659"/>
      <c r="CR44" s="660">
        <v>722217</v>
      </c>
      <c r="CS44" s="661"/>
      <c r="CT44" s="661"/>
      <c r="CU44" s="661"/>
      <c r="CV44" s="661"/>
      <c r="CW44" s="661"/>
      <c r="CX44" s="661"/>
      <c r="CY44" s="662"/>
      <c r="CZ44" s="663">
        <v>28.3</v>
      </c>
      <c r="DA44" s="664"/>
      <c r="DB44" s="664"/>
      <c r="DC44" s="665"/>
      <c r="DD44" s="666">
        <v>418141</v>
      </c>
      <c r="DE44" s="661"/>
      <c r="DF44" s="661"/>
      <c r="DG44" s="661"/>
      <c r="DH44" s="661"/>
      <c r="DI44" s="661"/>
      <c r="DJ44" s="661"/>
      <c r="DK44" s="662"/>
      <c r="DL44" s="667"/>
      <c r="DM44" s="668"/>
      <c r="DN44" s="668"/>
      <c r="DO44" s="668"/>
      <c r="DP44" s="668"/>
      <c r="DQ44" s="668"/>
      <c r="DR44" s="668"/>
      <c r="DS44" s="668"/>
      <c r="DT44" s="668"/>
      <c r="DU44" s="668"/>
      <c r="DV44" s="669"/>
      <c r="DW44" s="653"/>
      <c r="DX44" s="654"/>
      <c r="DY44" s="654"/>
      <c r="DZ44" s="654"/>
      <c r="EA44" s="654"/>
      <c r="EB44" s="654"/>
      <c r="EC44" s="655"/>
    </row>
    <row r="45" spans="2:133" ht="11.25" customHeight="1" x14ac:dyDescent="0.15">
      <c r="CD45" s="682"/>
      <c r="CE45" s="683"/>
      <c r="CF45" s="657" t="s">
        <v>359</v>
      </c>
      <c r="CG45" s="658"/>
      <c r="CH45" s="658"/>
      <c r="CI45" s="658"/>
      <c r="CJ45" s="658"/>
      <c r="CK45" s="658"/>
      <c r="CL45" s="658"/>
      <c r="CM45" s="658"/>
      <c r="CN45" s="658"/>
      <c r="CO45" s="658"/>
      <c r="CP45" s="658"/>
      <c r="CQ45" s="659"/>
      <c r="CR45" s="660">
        <v>445464</v>
      </c>
      <c r="CS45" s="670"/>
      <c r="CT45" s="670"/>
      <c r="CU45" s="670"/>
      <c r="CV45" s="670"/>
      <c r="CW45" s="670"/>
      <c r="CX45" s="670"/>
      <c r="CY45" s="671"/>
      <c r="CZ45" s="663">
        <v>17.399999999999999</v>
      </c>
      <c r="DA45" s="672"/>
      <c r="DB45" s="672"/>
      <c r="DC45" s="673"/>
      <c r="DD45" s="666">
        <v>185398</v>
      </c>
      <c r="DE45" s="670"/>
      <c r="DF45" s="670"/>
      <c r="DG45" s="670"/>
      <c r="DH45" s="670"/>
      <c r="DI45" s="670"/>
      <c r="DJ45" s="670"/>
      <c r="DK45" s="671"/>
      <c r="DL45" s="667"/>
      <c r="DM45" s="668"/>
      <c r="DN45" s="668"/>
      <c r="DO45" s="668"/>
      <c r="DP45" s="668"/>
      <c r="DQ45" s="668"/>
      <c r="DR45" s="668"/>
      <c r="DS45" s="668"/>
      <c r="DT45" s="668"/>
      <c r="DU45" s="668"/>
      <c r="DV45" s="669"/>
      <c r="DW45" s="653"/>
      <c r="DX45" s="654"/>
      <c r="DY45" s="654"/>
      <c r="DZ45" s="654"/>
      <c r="EA45" s="654"/>
      <c r="EB45" s="654"/>
      <c r="EC45" s="655"/>
    </row>
    <row r="46" spans="2:133" ht="11.25" customHeight="1" x14ac:dyDescent="0.15">
      <c r="B46" s="209" t="s">
        <v>360</v>
      </c>
      <c r="CD46" s="682"/>
      <c r="CE46" s="683"/>
      <c r="CF46" s="657" t="s">
        <v>361</v>
      </c>
      <c r="CG46" s="658"/>
      <c r="CH46" s="658"/>
      <c r="CI46" s="658"/>
      <c r="CJ46" s="658"/>
      <c r="CK46" s="658"/>
      <c r="CL46" s="658"/>
      <c r="CM46" s="658"/>
      <c r="CN46" s="658"/>
      <c r="CO46" s="658"/>
      <c r="CP46" s="658"/>
      <c r="CQ46" s="659"/>
      <c r="CR46" s="660">
        <v>276753</v>
      </c>
      <c r="CS46" s="661"/>
      <c r="CT46" s="661"/>
      <c r="CU46" s="661"/>
      <c r="CV46" s="661"/>
      <c r="CW46" s="661"/>
      <c r="CX46" s="661"/>
      <c r="CY46" s="662"/>
      <c r="CZ46" s="663">
        <v>10.8</v>
      </c>
      <c r="DA46" s="664"/>
      <c r="DB46" s="664"/>
      <c r="DC46" s="665"/>
      <c r="DD46" s="666">
        <v>232743</v>
      </c>
      <c r="DE46" s="661"/>
      <c r="DF46" s="661"/>
      <c r="DG46" s="661"/>
      <c r="DH46" s="661"/>
      <c r="DI46" s="661"/>
      <c r="DJ46" s="661"/>
      <c r="DK46" s="662"/>
      <c r="DL46" s="667"/>
      <c r="DM46" s="668"/>
      <c r="DN46" s="668"/>
      <c r="DO46" s="668"/>
      <c r="DP46" s="668"/>
      <c r="DQ46" s="668"/>
      <c r="DR46" s="668"/>
      <c r="DS46" s="668"/>
      <c r="DT46" s="668"/>
      <c r="DU46" s="668"/>
      <c r="DV46" s="669"/>
      <c r="DW46" s="653"/>
      <c r="DX46" s="654"/>
      <c r="DY46" s="654"/>
      <c r="DZ46" s="654"/>
      <c r="EA46" s="654"/>
      <c r="EB46" s="654"/>
      <c r="EC46" s="655"/>
    </row>
    <row r="47" spans="2:133" ht="11.25" customHeight="1" x14ac:dyDescent="0.15">
      <c r="B47" s="656" t="s">
        <v>362</v>
      </c>
      <c r="C47" s="656"/>
      <c r="D47" s="656"/>
      <c r="E47" s="656"/>
      <c r="F47" s="656"/>
      <c r="G47" s="656"/>
      <c r="H47" s="656"/>
      <c r="I47" s="656"/>
      <c r="J47" s="656"/>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c r="AP47" s="656"/>
      <c r="AQ47" s="656"/>
      <c r="AR47" s="656"/>
      <c r="AS47" s="656"/>
      <c r="AT47" s="656"/>
      <c r="AU47" s="656"/>
      <c r="AV47" s="656"/>
      <c r="AW47" s="656"/>
      <c r="AX47" s="656"/>
      <c r="AY47" s="656"/>
      <c r="AZ47" s="656"/>
      <c r="BA47" s="656"/>
      <c r="BB47" s="656"/>
      <c r="BC47" s="656"/>
      <c r="BD47" s="656"/>
      <c r="BE47" s="656"/>
      <c r="BF47" s="656"/>
      <c r="BG47" s="656"/>
      <c r="BH47" s="656"/>
      <c r="BI47" s="656"/>
      <c r="BJ47" s="656"/>
      <c r="BK47" s="656"/>
      <c r="BL47" s="656"/>
      <c r="BM47" s="656"/>
      <c r="BN47" s="656"/>
      <c r="BO47" s="656"/>
      <c r="BP47" s="656"/>
      <c r="BQ47" s="656"/>
      <c r="BR47" s="656"/>
      <c r="BS47" s="656"/>
      <c r="BT47" s="656"/>
      <c r="BU47" s="656"/>
      <c r="BV47" s="656"/>
      <c r="BW47" s="656"/>
      <c r="BX47" s="656"/>
      <c r="BY47" s="656"/>
      <c r="BZ47" s="656"/>
      <c r="CA47" s="656"/>
      <c r="CB47" s="656"/>
      <c r="CD47" s="682"/>
      <c r="CE47" s="683"/>
      <c r="CF47" s="657" t="s">
        <v>363</v>
      </c>
      <c r="CG47" s="658"/>
      <c r="CH47" s="658"/>
      <c r="CI47" s="658"/>
      <c r="CJ47" s="658"/>
      <c r="CK47" s="658"/>
      <c r="CL47" s="658"/>
      <c r="CM47" s="658"/>
      <c r="CN47" s="658"/>
      <c r="CO47" s="658"/>
      <c r="CP47" s="658"/>
      <c r="CQ47" s="659"/>
      <c r="CR47" s="660">
        <v>181632</v>
      </c>
      <c r="CS47" s="670"/>
      <c r="CT47" s="670"/>
      <c r="CU47" s="670"/>
      <c r="CV47" s="670"/>
      <c r="CW47" s="670"/>
      <c r="CX47" s="670"/>
      <c r="CY47" s="671"/>
      <c r="CZ47" s="663">
        <v>7.1</v>
      </c>
      <c r="DA47" s="672"/>
      <c r="DB47" s="672"/>
      <c r="DC47" s="673"/>
      <c r="DD47" s="666">
        <v>101259</v>
      </c>
      <c r="DE47" s="670"/>
      <c r="DF47" s="670"/>
      <c r="DG47" s="670"/>
      <c r="DH47" s="670"/>
      <c r="DI47" s="670"/>
      <c r="DJ47" s="670"/>
      <c r="DK47" s="671"/>
      <c r="DL47" s="667"/>
      <c r="DM47" s="668"/>
      <c r="DN47" s="668"/>
      <c r="DO47" s="668"/>
      <c r="DP47" s="668"/>
      <c r="DQ47" s="668"/>
      <c r="DR47" s="668"/>
      <c r="DS47" s="668"/>
      <c r="DT47" s="668"/>
      <c r="DU47" s="668"/>
      <c r="DV47" s="669"/>
      <c r="DW47" s="653"/>
      <c r="DX47" s="654"/>
      <c r="DY47" s="654"/>
      <c r="DZ47" s="654"/>
      <c r="EA47" s="654"/>
      <c r="EB47" s="654"/>
      <c r="EC47" s="655"/>
    </row>
    <row r="48" spans="2:133" x14ac:dyDescent="0.15">
      <c r="B48" s="656" t="s">
        <v>364</v>
      </c>
      <c r="C48" s="656"/>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c r="AP48" s="656"/>
      <c r="AQ48" s="656"/>
      <c r="AR48" s="656"/>
      <c r="AS48" s="656"/>
      <c r="AT48" s="656"/>
      <c r="AU48" s="656"/>
      <c r="AV48" s="656"/>
      <c r="AW48" s="656"/>
      <c r="AX48" s="656"/>
      <c r="AY48" s="656"/>
      <c r="AZ48" s="656"/>
      <c r="BA48" s="656"/>
      <c r="BB48" s="656"/>
      <c r="BC48" s="656"/>
      <c r="BD48" s="656"/>
      <c r="BE48" s="656"/>
      <c r="BF48" s="656"/>
      <c r="BG48" s="656"/>
      <c r="BH48" s="656"/>
      <c r="BI48" s="656"/>
      <c r="BJ48" s="656"/>
      <c r="BK48" s="656"/>
      <c r="BL48" s="656"/>
      <c r="BM48" s="656"/>
      <c r="BN48" s="656"/>
      <c r="BO48" s="656"/>
      <c r="BP48" s="656"/>
      <c r="BQ48" s="656"/>
      <c r="BR48" s="656"/>
      <c r="BS48" s="656"/>
      <c r="BT48" s="656"/>
      <c r="BU48" s="656"/>
      <c r="BV48" s="656"/>
      <c r="BW48" s="656"/>
      <c r="BX48" s="656"/>
      <c r="BY48" s="656"/>
      <c r="BZ48" s="656"/>
      <c r="CA48" s="656"/>
      <c r="CB48" s="656"/>
      <c r="CD48" s="684"/>
      <c r="CE48" s="685"/>
      <c r="CF48" s="657" t="s">
        <v>365</v>
      </c>
      <c r="CG48" s="658"/>
      <c r="CH48" s="658"/>
      <c r="CI48" s="658"/>
      <c r="CJ48" s="658"/>
      <c r="CK48" s="658"/>
      <c r="CL48" s="658"/>
      <c r="CM48" s="658"/>
      <c r="CN48" s="658"/>
      <c r="CO48" s="658"/>
      <c r="CP48" s="658"/>
      <c r="CQ48" s="659"/>
      <c r="CR48" s="660" t="s">
        <v>128</v>
      </c>
      <c r="CS48" s="661"/>
      <c r="CT48" s="661"/>
      <c r="CU48" s="661"/>
      <c r="CV48" s="661"/>
      <c r="CW48" s="661"/>
      <c r="CX48" s="661"/>
      <c r="CY48" s="662"/>
      <c r="CZ48" s="663" t="s">
        <v>128</v>
      </c>
      <c r="DA48" s="664"/>
      <c r="DB48" s="664"/>
      <c r="DC48" s="665"/>
      <c r="DD48" s="666" t="s">
        <v>128</v>
      </c>
      <c r="DE48" s="661"/>
      <c r="DF48" s="661"/>
      <c r="DG48" s="661"/>
      <c r="DH48" s="661"/>
      <c r="DI48" s="661"/>
      <c r="DJ48" s="661"/>
      <c r="DK48" s="662"/>
      <c r="DL48" s="667"/>
      <c r="DM48" s="668"/>
      <c r="DN48" s="668"/>
      <c r="DO48" s="668"/>
      <c r="DP48" s="668"/>
      <c r="DQ48" s="668"/>
      <c r="DR48" s="668"/>
      <c r="DS48" s="668"/>
      <c r="DT48" s="668"/>
      <c r="DU48" s="668"/>
      <c r="DV48" s="669"/>
      <c r="DW48" s="653"/>
      <c r="DX48" s="654"/>
      <c r="DY48" s="654"/>
      <c r="DZ48" s="654"/>
      <c r="EA48" s="654"/>
      <c r="EB48" s="654"/>
      <c r="EC48" s="655"/>
    </row>
    <row r="49" spans="2:133" ht="11.25" customHeight="1" x14ac:dyDescent="0.15">
      <c r="B49" s="362"/>
      <c r="CD49" s="637" t="s">
        <v>366</v>
      </c>
      <c r="CE49" s="638"/>
      <c r="CF49" s="638"/>
      <c r="CG49" s="638"/>
      <c r="CH49" s="638"/>
      <c r="CI49" s="638"/>
      <c r="CJ49" s="638"/>
      <c r="CK49" s="638"/>
      <c r="CL49" s="638"/>
      <c r="CM49" s="638"/>
      <c r="CN49" s="638"/>
      <c r="CO49" s="638"/>
      <c r="CP49" s="638"/>
      <c r="CQ49" s="639"/>
      <c r="CR49" s="640">
        <v>2554456</v>
      </c>
      <c r="CS49" s="641"/>
      <c r="CT49" s="641"/>
      <c r="CU49" s="641"/>
      <c r="CV49" s="641"/>
      <c r="CW49" s="641"/>
      <c r="CX49" s="641"/>
      <c r="CY49" s="642"/>
      <c r="CZ49" s="643">
        <v>100</v>
      </c>
      <c r="DA49" s="644"/>
      <c r="DB49" s="644"/>
      <c r="DC49" s="645"/>
      <c r="DD49" s="646">
        <v>1945642</v>
      </c>
      <c r="DE49" s="641"/>
      <c r="DF49" s="641"/>
      <c r="DG49" s="641"/>
      <c r="DH49" s="641"/>
      <c r="DI49" s="641"/>
      <c r="DJ49" s="641"/>
      <c r="DK49" s="642"/>
      <c r="DL49" s="647"/>
      <c r="DM49" s="648"/>
      <c r="DN49" s="648"/>
      <c r="DO49" s="648"/>
      <c r="DP49" s="648"/>
      <c r="DQ49" s="648"/>
      <c r="DR49" s="648"/>
      <c r="DS49" s="648"/>
      <c r="DT49" s="648"/>
      <c r="DU49" s="648"/>
      <c r="DV49" s="649"/>
      <c r="DW49" s="650"/>
      <c r="DX49" s="651"/>
      <c r="DY49" s="651"/>
      <c r="DZ49" s="651"/>
      <c r="EA49" s="651"/>
      <c r="EB49" s="651"/>
      <c r="EC49" s="652"/>
    </row>
    <row r="50" spans="2:133" hidden="1" x14ac:dyDescent="0.15">
      <c r="B50" s="362"/>
    </row>
  </sheetData>
  <sheetProtection algorithmName="SHA-512" hashValue="usOB0Vk+E5hBLiXNuiebIdY6KGmzW0xWIYzgYnaIhvdFbw8EemJm2IdzW4qUGScOieBeLu6AjOg7x/VaOxC+8Q==" saltValue="shenzNkXz7O7u6Rkl56+c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83" sqref="AP83:AT83"/>
    </sheetView>
  </sheetViews>
  <sheetFormatPr defaultColWidth="0" defaultRowHeight="13.5" zeroHeight="1" x14ac:dyDescent="0.15"/>
  <cols>
    <col min="1" max="130" width="2.75" style="220" customWidth="1"/>
    <col min="131" max="131" width="1.625" style="220" customWidth="1"/>
    <col min="132" max="16384" width="9" style="220" hidden="1"/>
  </cols>
  <sheetData>
    <row r="1" spans="1:131" ht="11.25" customHeight="1" thickBot="1" x14ac:dyDescent="0.2">
      <c r="A1" s="216"/>
      <c r="B1" s="216"/>
      <c r="C1" s="216"/>
      <c r="D1" s="216"/>
      <c r="E1" s="216"/>
      <c r="F1" s="216"/>
      <c r="G1" s="216"/>
      <c r="H1" s="216"/>
      <c r="I1" s="216"/>
      <c r="J1" s="216"/>
      <c r="K1" s="216"/>
      <c r="L1" s="216"/>
      <c r="M1" s="216"/>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8"/>
      <c r="DR1" s="218"/>
      <c r="DS1" s="218"/>
      <c r="DT1" s="218"/>
      <c r="DU1" s="218"/>
      <c r="DV1" s="218"/>
      <c r="DW1" s="218"/>
      <c r="DX1" s="218"/>
      <c r="DY1" s="218"/>
      <c r="DZ1" s="218"/>
      <c r="EA1" s="219"/>
    </row>
    <row r="2" spans="1:131" ht="26.25" customHeight="1" thickBot="1" x14ac:dyDescent="0.2">
      <c r="A2" s="755" t="s">
        <v>367</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756" t="s">
        <v>368</v>
      </c>
      <c r="DK2" s="757"/>
      <c r="DL2" s="757"/>
      <c r="DM2" s="757"/>
      <c r="DN2" s="757"/>
      <c r="DO2" s="758"/>
      <c r="DP2" s="217"/>
      <c r="DQ2" s="756" t="s">
        <v>369</v>
      </c>
      <c r="DR2" s="757"/>
      <c r="DS2" s="757"/>
      <c r="DT2" s="757"/>
      <c r="DU2" s="757"/>
      <c r="DV2" s="757"/>
      <c r="DW2" s="757"/>
      <c r="DX2" s="757"/>
      <c r="DY2" s="757"/>
      <c r="DZ2" s="758"/>
      <c r="EA2" s="219"/>
    </row>
    <row r="3" spans="1:131" ht="11.25" customHeight="1" x14ac:dyDescent="0.15">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9"/>
    </row>
    <row r="4" spans="1:131" s="224" customFormat="1" ht="26.25" customHeight="1" thickBot="1" x14ac:dyDescent="0.2">
      <c r="A4" s="759" t="s">
        <v>370</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21"/>
      <c r="BA4" s="221"/>
      <c r="BB4" s="221"/>
      <c r="BC4" s="221"/>
      <c r="BD4" s="221"/>
      <c r="BE4" s="222"/>
      <c r="BF4" s="222"/>
      <c r="BG4" s="222"/>
      <c r="BH4" s="222"/>
      <c r="BI4" s="222"/>
      <c r="BJ4" s="222"/>
      <c r="BK4" s="222"/>
      <c r="BL4" s="222"/>
      <c r="BM4" s="222"/>
      <c r="BN4" s="222"/>
      <c r="BO4" s="222"/>
      <c r="BP4" s="222"/>
      <c r="BQ4" s="760" t="s">
        <v>371</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23"/>
    </row>
    <row r="5" spans="1:131" s="224" customFormat="1" ht="26.25" customHeight="1" x14ac:dyDescent="0.15">
      <c r="A5" s="761" t="s">
        <v>372</v>
      </c>
      <c r="B5" s="762"/>
      <c r="C5" s="762"/>
      <c r="D5" s="762"/>
      <c r="E5" s="762"/>
      <c r="F5" s="762"/>
      <c r="G5" s="762"/>
      <c r="H5" s="762"/>
      <c r="I5" s="762"/>
      <c r="J5" s="762"/>
      <c r="K5" s="762"/>
      <c r="L5" s="762"/>
      <c r="M5" s="762"/>
      <c r="N5" s="762"/>
      <c r="O5" s="762"/>
      <c r="P5" s="763"/>
      <c r="Q5" s="767" t="s">
        <v>373</v>
      </c>
      <c r="R5" s="768"/>
      <c r="S5" s="768"/>
      <c r="T5" s="768"/>
      <c r="U5" s="769"/>
      <c r="V5" s="767" t="s">
        <v>374</v>
      </c>
      <c r="W5" s="768"/>
      <c r="X5" s="768"/>
      <c r="Y5" s="768"/>
      <c r="Z5" s="769"/>
      <c r="AA5" s="767" t="s">
        <v>375</v>
      </c>
      <c r="AB5" s="768"/>
      <c r="AC5" s="768"/>
      <c r="AD5" s="768"/>
      <c r="AE5" s="768"/>
      <c r="AF5" s="773" t="s">
        <v>376</v>
      </c>
      <c r="AG5" s="768"/>
      <c r="AH5" s="768"/>
      <c r="AI5" s="768"/>
      <c r="AJ5" s="774"/>
      <c r="AK5" s="768" t="s">
        <v>377</v>
      </c>
      <c r="AL5" s="768"/>
      <c r="AM5" s="768"/>
      <c r="AN5" s="768"/>
      <c r="AO5" s="769"/>
      <c r="AP5" s="767" t="s">
        <v>378</v>
      </c>
      <c r="AQ5" s="768"/>
      <c r="AR5" s="768"/>
      <c r="AS5" s="768"/>
      <c r="AT5" s="769"/>
      <c r="AU5" s="767" t="s">
        <v>379</v>
      </c>
      <c r="AV5" s="768"/>
      <c r="AW5" s="768"/>
      <c r="AX5" s="768"/>
      <c r="AY5" s="774"/>
      <c r="AZ5" s="221"/>
      <c r="BA5" s="221"/>
      <c r="BB5" s="221"/>
      <c r="BC5" s="221"/>
      <c r="BD5" s="221"/>
      <c r="BE5" s="222"/>
      <c r="BF5" s="222"/>
      <c r="BG5" s="222"/>
      <c r="BH5" s="222"/>
      <c r="BI5" s="222"/>
      <c r="BJ5" s="222"/>
      <c r="BK5" s="222"/>
      <c r="BL5" s="222"/>
      <c r="BM5" s="222"/>
      <c r="BN5" s="222"/>
      <c r="BO5" s="222"/>
      <c r="BP5" s="222"/>
      <c r="BQ5" s="761" t="s">
        <v>380</v>
      </c>
      <c r="BR5" s="762"/>
      <c r="BS5" s="762"/>
      <c r="BT5" s="762"/>
      <c r="BU5" s="762"/>
      <c r="BV5" s="762"/>
      <c r="BW5" s="762"/>
      <c r="BX5" s="762"/>
      <c r="BY5" s="762"/>
      <c r="BZ5" s="762"/>
      <c r="CA5" s="762"/>
      <c r="CB5" s="762"/>
      <c r="CC5" s="762"/>
      <c r="CD5" s="762"/>
      <c r="CE5" s="762"/>
      <c r="CF5" s="762"/>
      <c r="CG5" s="763"/>
      <c r="CH5" s="767" t="s">
        <v>381</v>
      </c>
      <c r="CI5" s="768"/>
      <c r="CJ5" s="768"/>
      <c r="CK5" s="768"/>
      <c r="CL5" s="769"/>
      <c r="CM5" s="767" t="s">
        <v>382</v>
      </c>
      <c r="CN5" s="768"/>
      <c r="CO5" s="768"/>
      <c r="CP5" s="768"/>
      <c r="CQ5" s="769"/>
      <c r="CR5" s="767" t="s">
        <v>383</v>
      </c>
      <c r="CS5" s="768"/>
      <c r="CT5" s="768"/>
      <c r="CU5" s="768"/>
      <c r="CV5" s="769"/>
      <c r="CW5" s="767" t="s">
        <v>384</v>
      </c>
      <c r="CX5" s="768"/>
      <c r="CY5" s="768"/>
      <c r="CZ5" s="768"/>
      <c r="DA5" s="769"/>
      <c r="DB5" s="767" t="s">
        <v>385</v>
      </c>
      <c r="DC5" s="768"/>
      <c r="DD5" s="768"/>
      <c r="DE5" s="768"/>
      <c r="DF5" s="769"/>
      <c r="DG5" s="803" t="s">
        <v>386</v>
      </c>
      <c r="DH5" s="804"/>
      <c r="DI5" s="804"/>
      <c r="DJ5" s="804"/>
      <c r="DK5" s="805"/>
      <c r="DL5" s="803" t="s">
        <v>387</v>
      </c>
      <c r="DM5" s="804"/>
      <c r="DN5" s="804"/>
      <c r="DO5" s="804"/>
      <c r="DP5" s="805"/>
      <c r="DQ5" s="767" t="s">
        <v>388</v>
      </c>
      <c r="DR5" s="768"/>
      <c r="DS5" s="768"/>
      <c r="DT5" s="768"/>
      <c r="DU5" s="769"/>
      <c r="DV5" s="767" t="s">
        <v>379</v>
      </c>
      <c r="DW5" s="768"/>
      <c r="DX5" s="768"/>
      <c r="DY5" s="768"/>
      <c r="DZ5" s="774"/>
      <c r="EA5" s="223"/>
    </row>
    <row r="6" spans="1:131" s="224" customFormat="1" ht="26.25" customHeight="1" thickBot="1" x14ac:dyDescent="0.2">
      <c r="A6" s="764"/>
      <c r="B6" s="765"/>
      <c r="C6" s="765"/>
      <c r="D6" s="765"/>
      <c r="E6" s="765"/>
      <c r="F6" s="765"/>
      <c r="G6" s="765"/>
      <c r="H6" s="765"/>
      <c r="I6" s="765"/>
      <c r="J6" s="765"/>
      <c r="K6" s="765"/>
      <c r="L6" s="765"/>
      <c r="M6" s="765"/>
      <c r="N6" s="765"/>
      <c r="O6" s="765"/>
      <c r="P6" s="766"/>
      <c r="Q6" s="770"/>
      <c r="R6" s="771"/>
      <c r="S6" s="771"/>
      <c r="T6" s="771"/>
      <c r="U6" s="772"/>
      <c r="V6" s="770"/>
      <c r="W6" s="771"/>
      <c r="X6" s="771"/>
      <c r="Y6" s="771"/>
      <c r="Z6" s="772"/>
      <c r="AA6" s="770"/>
      <c r="AB6" s="771"/>
      <c r="AC6" s="771"/>
      <c r="AD6" s="771"/>
      <c r="AE6" s="771"/>
      <c r="AF6" s="775"/>
      <c r="AG6" s="771"/>
      <c r="AH6" s="771"/>
      <c r="AI6" s="771"/>
      <c r="AJ6" s="776"/>
      <c r="AK6" s="771"/>
      <c r="AL6" s="771"/>
      <c r="AM6" s="771"/>
      <c r="AN6" s="771"/>
      <c r="AO6" s="772"/>
      <c r="AP6" s="770"/>
      <c r="AQ6" s="771"/>
      <c r="AR6" s="771"/>
      <c r="AS6" s="771"/>
      <c r="AT6" s="772"/>
      <c r="AU6" s="770"/>
      <c r="AV6" s="771"/>
      <c r="AW6" s="771"/>
      <c r="AX6" s="771"/>
      <c r="AY6" s="776"/>
      <c r="AZ6" s="221"/>
      <c r="BA6" s="221"/>
      <c r="BB6" s="221"/>
      <c r="BC6" s="221"/>
      <c r="BD6" s="221"/>
      <c r="BE6" s="222"/>
      <c r="BF6" s="222"/>
      <c r="BG6" s="222"/>
      <c r="BH6" s="222"/>
      <c r="BI6" s="222"/>
      <c r="BJ6" s="222"/>
      <c r="BK6" s="222"/>
      <c r="BL6" s="222"/>
      <c r="BM6" s="222"/>
      <c r="BN6" s="222"/>
      <c r="BO6" s="222"/>
      <c r="BP6" s="222"/>
      <c r="BQ6" s="764"/>
      <c r="BR6" s="765"/>
      <c r="BS6" s="765"/>
      <c r="BT6" s="765"/>
      <c r="BU6" s="765"/>
      <c r="BV6" s="765"/>
      <c r="BW6" s="765"/>
      <c r="BX6" s="765"/>
      <c r="BY6" s="765"/>
      <c r="BZ6" s="765"/>
      <c r="CA6" s="765"/>
      <c r="CB6" s="765"/>
      <c r="CC6" s="765"/>
      <c r="CD6" s="765"/>
      <c r="CE6" s="765"/>
      <c r="CF6" s="765"/>
      <c r="CG6" s="766"/>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806"/>
      <c r="DH6" s="807"/>
      <c r="DI6" s="807"/>
      <c r="DJ6" s="807"/>
      <c r="DK6" s="808"/>
      <c r="DL6" s="806"/>
      <c r="DM6" s="807"/>
      <c r="DN6" s="807"/>
      <c r="DO6" s="807"/>
      <c r="DP6" s="808"/>
      <c r="DQ6" s="770"/>
      <c r="DR6" s="771"/>
      <c r="DS6" s="771"/>
      <c r="DT6" s="771"/>
      <c r="DU6" s="772"/>
      <c r="DV6" s="770"/>
      <c r="DW6" s="771"/>
      <c r="DX6" s="771"/>
      <c r="DY6" s="771"/>
      <c r="DZ6" s="776"/>
      <c r="EA6" s="223"/>
    </row>
    <row r="7" spans="1:131" s="224" customFormat="1" ht="26.25" customHeight="1" thickTop="1" x14ac:dyDescent="0.15">
      <c r="A7" s="225">
        <v>1</v>
      </c>
      <c r="B7" s="789" t="s">
        <v>389</v>
      </c>
      <c r="C7" s="790"/>
      <c r="D7" s="790"/>
      <c r="E7" s="790"/>
      <c r="F7" s="790"/>
      <c r="G7" s="790"/>
      <c r="H7" s="790"/>
      <c r="I7" s="790"/>
      <c r="J7" s="790"/>
      <c r="K7" s="790"/>
      <c r="L7" s="790"/>
      <c r="M7" s="790"/>
      <c r="N7" s="790"/>
      <c r="O7" s="790"/>
      <c r="P7" s="791"/>
      <c r="Q7" s="792">
        <v>2708</v>
      </c>
      <c r="R7" s="793"/>
      <c r="S7" s="793"/>
      <c r="T7" s="793"/>
      <c r="U7" s="793"/>
      <c r="V7" s="793">
        <v>2554</v>
      </c>
      <c r="W7" s="793"/>
      <c r="X7" s="793"/>
      <c r="Y7" s="793"/>
      <c r="Z7" s="793"/>
      <c r="AA7" s="793">
        <v>154</v>
      </c>
      <c r="AB7" s="793"/>
      <c r="AC7" s="793"/>
      <c r="AD7" s="793"/>
      <c r="AE7" s="794"/>
      <c r="AF7" s="795">
        <v>85</v>
      </c>
      <c r="AG7" s="796"/>
      <c r="AH7" s="796"/>
      <c r="AI7" s="796"/>
      <c r="AJ7" s="797"/>
      <c r="AK7" s="798">
        <v>12</v>
      </c>
      <c r="AL7" s="799"/>
      <c r="AM7" s="799"/>
      <c r="AN7" s="799"/>
      <c r="AO7" s="799"/>
      <c r="AP7" s="799">
        <v>1781</v>
      </c>
      <c r="AQ7" s="799"/>
      <c r="AR7" s="799"/>
      <c r="AS7" s="799"/>
      <c r="AT7" s="799"/>
      <c r="AU7" s="800"/>
      <c r="AV7" s="800"/>
      <c r="AW7" s="800"/>
      <c r="AX7" s="800"/>
      <c r="AY7" s="801"/>
      <c r="AZ7" s="221"/>
      <c r="BA7" s="221"/>
      <c r="BB7" s="221"/>
      <c r="BC7" s="221"/>
      <c r="BD7" s="221"/>
      <c r="BE7" s="222"/>
      <c r="BF7" s="222"/>
      <c r="BG7" s="222"/>
      <c r="BH7" s="222"/>
      <c r="BI7" s="222"/>
      <c r="BJ7" s="222"/>
      <c r="BK7" s="222"/>
      <c r="BL7" s="222"/>
      <c r="BM7" s="222"/>
      <c r="BN7" s="222"/>
      <c r="BO7" s="222"/>
      <c r="BP7" s="222"/>
      <c r="BQ7" s="225">
        <v>1</v>
      </c>
      <c r="BR7" s="226"/>
      <c r="BS7" s="780" t="s">
        <v>585</v>
      </c>
      <c r="BT7" s="781"/>
      <c r="BU7" s="781"/>
      <c r="BV7" s="781"/>
      <c r="BW7" s="781"/>
      <c r="BX7" s="781"/>
      <c r="BY7" s="781"/>
      <c r="BZ7" s="781"/>
      <c r="CA7" s="781"/>
      <c r="CB7" s="781"/>
      <c r="CC7" s="781"/>
      <c r="CD7" s="781"/>
      <c r="CE7" s="781"/>
      <c r="CF7" s="781"/>
      <c r="CG7" s="802"/>
      <c r="CH7" s="777">
        <v>-2</v>
      </c>
      <c r="CI7" s="778"/>
      <c r="CJ7" s="778"/>
      <c r="CK7" s="778"/>
      <c r="CL7" s="779"/>
      <c r="CM7" s="777">
        <v>2</v>
      </c>
      <c r="CN7" s="778"/>
      <c r="CO7" s="778"/>
      <c r="CP7" s="778"/>
      <c r="CQ7" s="779"/>
      <c r="CR7" s="777">
        <v>5</v>
      </c>
      <c r="CS7" s="778"/>
      <c r="CT7" s="778"/>
      <c r="CU7" s="778"/>
      <c r="CV7" s="779"/>
      <c r="CW7" s="777" t="s">
        <v>584</v>
      </c>
      <c r="CX7" s="778"/>
      <c r="CY7" s="778"/>
      <c r="CZ7" s="778"/>
      <c r="DA7" s="779"/>
      <c r="DB7" s="777" t="s">
        <v>584</v>
      </c>
      <c r="DC7" s="778"/>
      <c r="DD7" s="778"/>
      <c r="DE7" s="778"/>
      <c r="DF7" s="779"/>
      <c r="DG7" s="777" t="s">
        <v>584</v>
      </c>
      <c r="DH7" s="778"/>
      <c r="DI7" s="778"/>
      <c r="DJ7" s="778"/>
      <c r="DK7" s="779"/>
      <c r="DL7" s="777" t="s">
        <v>584</v>
      </c>
      <c r="DM7" s="778"/>
      <c r="DN7" s="778"/>
      <c r="DO7" s="778"/>
      <c r="DP7" s="779"/>
      <c r="DQ7" s="777" t="s">
        <v>584</v>
      </c>
      <c r="DR7" s="778"/>
      <c r="DS7" s="778"/>
      <c r="DT7" s="778"/>
      <c r="DU7" s="779"/>
      <c r="DV7" s="780"/>
      <c r="DW7" s="781"/>
      <c r="DX7" s="781"/>
      <c r="DY7" s="781"/>
      <c r="DZ7" s="782"/>
      <c r="EA7" s="223"/>
    </row>
    <row r="8" spans="1:131" s="224" customFormat="1" ht="26.25" customHeight="1" x14ac:dyDescent="0.15">
      <c r="A8" s="227">
        <v>2</v>
      </c>
      <c r="B8" s="820"/>
      <c r="C8" s="821"/>
      <c r="D8" s="821"/>
      <c r="E8" s="821"/>
      <c r="F8" s="821"/>
      <c r="G8" s="821"/>
      <c r="H8" s="821"/>
      <c r="I8" s="821"/>
      <c r="J8" s="821"/>
      <c r="K8" s="821"/>
      <c r="L8" s="821"/>
      <c r="M8" s="821"/>
      <c r="N8" s="821"/>
      <c r="O8" s="821"/>
      <c r="P8" s="822"/>
      <c r="Q8" s="823"/>
      <c r="R8" s="824"/>
      <c r="S8" s="824"/>
      <c r="T8" s="824"/>
      <c r="U8" s="824"/>
      <c r="V8" s="824"/>
      <c r="W8" s="824"/>
      <c r="X8" s="824"/>
      <c r="Y8" s="824"/>
      <c r="Z8" s="824"/>
      <c r="AA8" s="824"/>
      <c r="AB8" s="824"/>
      <c r="AC8" s="824"/>
      <c r="AD8" s="824"/>
      <c r="AE8" s="825"/>
      <c r="AF8" s="826"/>
      <c r="AG8" s="827"/>
      <c r="AH8" s="827"/>
      <c r="AI8" s="827"/>
      <c r="AJ8" s="828"/>
      <c r="AK8" s="809"/>
      <c r="AL8" s="810"/>
      <c r="AM8" s="810"/>
      <c r="AN8" s="810"/>
      <c r="AO8" s="810"/>
      <c r="AP8" s="810"/>
      <c r="AQ8" s="810"/>
      <c r="AR8" s="810"/>
      <c r="AS8" s="810"/>
      <c r="AT8" s="810"/>
      <c r="AU8" s="811"/>
      <c r="AV8" s="811"/>
      <c r="AW8" s="811"/>
      <c r="AX8" s="811"/>
      <c r="AY8" s="812"/>
      <c r="AZ8" s="221"/>
      <c r="BA8" s="221"/>
      <c r="BB8" s="221"/>
      <c r="BC8" s="221"/>
      <c r="BD8" s="221"/>
      <c r="BE8" s="222"/>
      <c r="BF8" s="222"/>
      <c r="BG8" s="222"/>
      <c r="BH8" s="222"/>
      <c r="BI8" s="222"/>
      <c r="BJ8" s="222"/>
      <c r="BK8" s="222"/>
      <c r="BL8" s="222"/>
      <c r="BM8" s="222"/>
      <c r="BN8" s="222"/>
      <c r="BO8" s="222"/>
      <c r="BP8" s="222"/>
      <c r="BQ8" s="227">
        <v>2</v>
      </c>
      <c r="BR8" s="228"/>
      <c r="BS8" s="813"/>
      <c r="BT8" s="814"/>
      <c r="BU8" s="814"/>
      <c r="BV8" s="814"/>
      <c r="BW8" s="814"/>
      <c r="BX8" s="814"/>
      <c r="BY8" s="814"/>
      <c r="BZ8" s="814"/>
      <c r="CA8" s="814"/>
      <c r="CB8" s="814"/>
      <c r="CC8" s="814"/>
      <c r="CD8" s="814"/>
      <c r="CE8" s="814"/>
      <c r="CF8" s="814"/>
      <c r="CG8" s="815"/>
      <c r="CH8" s="816"/>
      <c r="CI8" s="817"/>
      <c r="CJ8" s="817"/>
      <c r="CK8" s="817"/>
      <c r="CL8" s="818"/>
      <c r="CM8" s="816"/>
      <c r="CN8" s="817"/>
      <c r="CO8" s="817"/>
      <c r="CP8" s="817"/>
      <c r="CQ8" s="818"/>
      <c r="CR8" s="816"/>
      <c r="CS8" s="817"/>
      <c r="CT8" s="817"/>
      <c r="CU8" s="817"/>
      <c r="CV8" s="818"/>
      <c r="CW8" s="816"/>
      <c r="CX8" s="817"/>
      <c r="CY8" s="817"/>
      <c r="CZ8" s="817"/>
      <c r="DA8" s="818"/>
      <c r="DB8" s="816"/>
      <c r="DC8" s="817"/>
      <c r="DD8" s="817"/>
      <c r="DE8" s="817"/>
      <c r="DF8" s="818"/>
      <c r="DG8" s="816"/>
      <c r="DH8" s="817"/>
      <c r="DI8" s="817"/>
      <c r="DJ8" s="817"/>
      <c r="DK8" s="818"/>
      <c r="DL8" s="816"/>
      <c r="DM8" s="817"/>
      <c r="DN8" s="817"/>
      <c r="DO8" s="817"/>
      <c r="DP8" s="818"/>
      <c r="DQ8" s="816"/>
      <c r="DR8" s="817"/>
      <c r="DS8" s="817"/>
      <c r="DT8" s="817"/>
      <c r="DU8" s="818"/>
      <c r="DV8" s="813"/>
      <c r="DW8" s="814"/>
      <c r="DX8" s="814"/>
      <c r="DY8" s="814"/>
      <c r="DZ8" s="819"/>
      <c r="EA8" s="223"/>
    </row>
    <row r="9" spans="1:131" s="224" customFormat="1" ht="26.25" customHeight="1" x14ac:dyDescent="0.15">
      <c r="A9" s="227">
        <v>3</v>
      </c>
      <c r="B9" s="820"/>
      <c r="C9" s="821"/>
      <c r="D9" s="821"/>
      <c r="E9" s="821"/>
      <c r="F9" s="821"/>
      <c r="G9" s="821"/>
      <c r="H9" s="821"/>
      <c r="I9" s="821"/>
      <c r="J9" s="821"/>
      <c r="K9" s="821"/>
      <c r="L9" s="821"/>
      <c r="M9" s="821"/>
      <c r="N9" s="821"/>
      <c r="O9" s="821"/>
      <c r="P9" s="822"/>
      <c r="Q9" s="823"/>
      <c r="R9" s="824"/>
      <c r="S9" s="824"/>
      <c r="T9" s="824"/>
      <c r="U9" s="824"/>
      <c r="V9" s="824"/>
      <c r="W9" s="824"/>
      <c r="X9" s="824"/>
      <c r="Y9" s="824"/>
      <c r="Z9" s="824"/>
      <c r="AA9" s="824"/>
      <c r="AB9" s="824"/>
      <c r="AC9" s="824"/>
      <c r="AD9" s="824"/>
      <c r="AE9" s="825"/>
      <c r="AF9" s="826"/>
      <c r="AG9" s="827"/>
      <c r="AH9" s="827"/>
      <c r="AI9" s="827"/>
      <c r="AJ9" s="828"/>
      <c r="AK9" s="809"/>
      <c r="AL9" s="810"/>
      <c r="AM9" s="810"/>
      <c r="AN9" s="810"/>
      <c r="AO9" s="810"/>
      <c r="AP9" s="810"/>
      <c r="AQ9" s="810"/>
      <c r="AR9" s="810"/>
      <c r="AS9" s="810"/>
      <c r="AT9" s="810"/>
      <c r="AU9" s="811"/>
      <c r="AV9" s="811"/>
      <c r="AW9" s="811"/>
      <c r="AX9" s="811"/>
      <c r="AY9" s="812"/>
      <c r="AZ9" s="221"/>
      <c r="BA9" s="221"/>
      <c r="BB9" s="221"/>
      <c r="BC9" s="221"/>
      <c r="BD9" s="221"/>
      <c r="BE9" s="222"/>
      <c r="BF9" s="222"/>
      <c r="BG9" s="222"/>
      <c r="BH9" s="222"/>
      <c r="BI9" s="222"/>
      <c r="BJ9" s="222"/>
      <c r="BK9" s="222"/>
      <c r="BL9" s="222"/>
      <c r="BM9" s="222"/>
      <c r="BN9" s="222"/>
      <c r="BO9" s="222"/>
      <c r="BP9" s="222"/>
      <c r="BQ9" s="227">
        <v>3</v>
      </c>
      <c r="BR9" s="228"/>
      <c r="BS9" s="813"/>
      <c r="BT9" s="814"/>
      <c r="BU9" s="814"/>
      <c r="BV9" s="814"/>
      <c r="BW9" s="814"/>
      <c r="BX9" s="814"/>
      <c r="BY9" s="814"/>
      <c r="BZ9" s="814"/>
      <c r="CA9" s="814"/>
      <c r="CB9" s="814"/>
      <c r="CC9" s="814"/>
      <c r="CD9" s="814"/>
      <c r="CE9" s="814"/>
      <c r="CF9" s="814"/>
      <c r="CG9" s="815"/>
      <c r="CH9" s="816"/>
      <c r="CI9" s="817"/>
      <c r="CJ9" s="817"/>
      <c r="CK9" s="817"/>
      <c r="CL9" s="818"/>
      <c r="CM9" s="816"/>
      <c r="CN9" s="817"/>
      <c r="CO9" s="817"/>
      <c r="CP9" s="817"/>
      <c r="CQ9" s="818"/>
      <c r="CR9" s="816"/>
      <c r="CS9" s="817"/>
      <c r="CT9" s="817"/>
      <c r="CU9" s="817"/>
      <c r="CV9" s="818"/>
      <c r="CW9" s="816"/>
      <c r="CX9" s="817"/>
      <c r="CY9" s="817"/>
      <c r="CZ9" s="817"/>
      <c r="DA9" s="818"/>
      <c r="DB9" s="816"/>
      <c r="DC9" s="817"/>
      <c r="DD9" s="817"/>
      <c r="DE9" s="817"/>
      <c r="DF9" s="818"/>
      <c r="DG9" s="816"/>
      <c r="DH9" s="817"/>
      <c r="DI9" s="817"/>
      <c r="DJ9" s="817"/>
      <c r="DK9" s="818"/>
      <c r="DL9" s="816"/>
      <c r="DM9" s="817"/>
      <c r="DN9" s="817"/>
      <c r="DO9" s="817"/>
      <c r="DP9" s="818"/>
      <c r="DQ9" s="816"/>
      <c r="DR9" s="817"/>
      <c r="DS9" s="817"/>
      <c r="DT9" s="817"/>
      <c r="DU9" s="818"/>
      <c r="DV9" s="813"/>
      <c r="DW9" s="814"/>
      <c r="DX9" s="814"/>
      <c r="DY9" s="814"/>
      <c r="DZ9" s="819"/>
      <c r="EA9" s="223"/>
    </row>
    <row r="10" spans="1:131" s="224" customFormat="1" ht="26.25" customHeight="1" x14ac:dyDescent="0.15">
      <c r="A10" s="227">
        <v>4</v>
      </c>
      <c r="B10" s="820"/>
      <c r="C10" s="821"/>
      <c r="D10" s="821"/>
      <c r="E10" s="821"/>
      <c r="F10" s="821"/>
      <c r="G10" s="821"/>
      <c r="H10" s="821"/>
      <c r="I10" s="821"/>
      <c r="J10" s="821"/>
      <c r="K10" s="821"/>
      <c r="L10" s="821"/>
      <c r="M10" s="821"/>
      <c r="N10" s="821"/>
      <c r="O10" s="821"/>
      <c r="P10" s="822"/>
      <c r="Q10" s="823"/>
      <c r="R10" s="824"/>
      <c r="S10" s="824"/>
      <c r="T10" s="824"/>
      <c r="U10" s="824"/>
      <c r="V10" s="824"/>
      <c r="W10" s="824"/>
      <c r="X10" s="824"/>
      <c r="Y10" s="824"/>
      <c r="Z10" s="824"/>
      <c r="AA10" s="824"/>
      <c r="AB10" s="824"/>
      <c r="AC10" s="824"/>
      <c r="AD10" s="824"/>
      <c r="AE10" s="825"/>
      <c r="AF10" s="826"/>
      <c r="AG10" s="827"/>
      <c r="AH10" s="827"/>
      <c r="AI10" s="827"/>
      <c r="AJ10" s="828"/>
      <c r="AK10" s="809"/>
      <c r="AL10" s="810"/>
      <c r="AM10" s="810"/>
      <c r="AN10" s="810"/>
      <c r="AO10" s="810"/>
      <c r="AP10" s="810"/>
      <c r="AQ10" s="810"/>
      <c r="AR10" s="810"/>
      <c r="AS10" s="810"/>
      <c r="AT10" s="810"/>
      <c r="AU10" s="811"/>
      <c r="AV10" s="811"/>
      <c r="AW10" s="811"/>
      <c r="AX10" s="811"/>
      <c r="AY10" s="812"/>
      <c r="AZ10" s="221"/>
      <c r="BA10" s="221"/>
      <c r="BB10" s="221"/>
      <c r="BC10" s="221"/>
      <c r="BD10" s="221"/>
      <c r="BE10" s="222"/>
      <c r="BF10" s="222"/>
      <c r="BG10" s="222"/>
      <c r="BH10" s="222"/>
      <c r="BI10" s="222"/>
      <c r="BJ10" s="222"/>
      <c r="BK10" s="222"/>
      <c r="BL10" s="222"/>
      <c r="BM10" s="222"/>
      <c r="BN10" s="222"/>
      <c r="BO10" s="222"/>
      <c r="BP10" s="222"/>
      <c r="BQ10" s="227">
        <v>4</v>
      </c>
      <c r="BR10" s="228"/>
      <c r="BS10" s="813"/>
      <c r="BT10" s="814"/>
      <c r="BU10" s="814"/>
      <c r="BV10" s="814"/>
      <c r="BW10" s="814"/>
      <c r="BX10" s="814"/>
      <c r="BY10" s="814"/>
      <c r="BZ10" s="814"/>
      <c r="CA10" s="814"/>
      <c r="CB10" s="814"/>
      <c r="CC10" s="814"/>
      <c r="CD10" s="814"/>
      <c r="CE10" s="814"/>
      <c r="CF10" s="814"/>
      <c r="CG10" s="815"/>
      <c r="CH10" s="816"/>
      <c r="CI10" s="817"/>
      <c r="CJ10" s="817"/>
      <c r="CK10" s="817"/>
      <c r="CL10" s="818"/>
      <c r="CM10" s="816"/>
      <c r="CN10" s="817"/>
      <c r="CO10" s="817"/>
      <c r="CP10" s="817"/>
      <c r="CQ10" s="818"/>
      <c r="CR10" s="816"/>
      <c r="CS10" s="817"/>
      <c r="CT10" s="817"/>
      <c r="CU10" s="817"/>
      <c r="CV10" s="818"/>
      <c r="CW10" s="816"/>
      <c r="CX10" s="817"/>
      <c r="CY10" s="817"/>
      <c r="CZ10" s="817"/>
      <c r="DA10" s="818"/>
      <c r="DB10" s="816"/>
      <c r="DC10" s="817"/>
      <c r="DD10" s="817"/>
      <c r="DE10" s="817"/>
      <c r="DF10" s="818"/>
      <c r="DG10" s="816"/>
      <c r="DH10" s="817"/>
      <c r="DI10" s="817"/>
      <c r="DJ10" s="817"/>
      <c r="DK10" s="818"/>
      <c r="DL10" s="816"/>
      <c r="DM10" s="817"/>
      <c r="DN10" s="817"/>
      <c r="DO10" s="817"/>
      <c r="DP10" s="818"/>
      <c r="DQ10" s="816"/>
      <c r="DR10" s="817"/>
      <c r="DS10" s="817"/>
      <c r="DT10" s="817"/>
      <c r="DU10" s="818"/>
      <c r="DV10" s="813"/>
      <c r="DW10" s="814"/>
      <c r="DX10" s="814"/>
      <c r="DY10" s="814"/>
      <c r="DZ10" s="819"/>
      <c r="EA10" s="223"/>
    </row>
    <row r="11" spans="1:131" s="224" customFormat="1" ht="26.25" customHeight="1" x14ac:dyDescent="0.15">
      <c r="A11" s="227">
        <v>5</v>
      </c>
      <c r="B11" s="820"/>
      <c r="C11" s="821"/>
      <c r="D11" s="821"/>
      <c r="E11" s="821"/>
      <c r="F11" s="821"/>
      <c r="G11" s="821"/>
      <c r="H11" s="821"/>
      <c r="I11" s="821"/>
      <c r="J11" s="821"/>
      <c r="K11" s="821"/>
      <c r="L11" s="821"/>
      <c r="M11" s="821"/>
      <c r="N11" s="821"/>
      <c r="O11" s="821"/>
      <c r="P11" s="822"/>
      <c r="Q11" s="823"/>
      <c r="R11" s="824"/>
      <c r="S11" s="824"/>
      <c r="T11" s="824"/>
      <c r="U11" s="824"/>
      <c r="V11" s="824"/>
      <c r="W11" s="824"/>
      <c r="X11" s="824"/>
      <c r="Y11" s="824"/>
      <c r="Z11" s="824"/>
      <c r="AA11" s="824"/>
      <c r="AB11" s="824"/>
      <c r="AC11" s="824"/>
      <c r="AD11" s="824"/>
      <c r="AE11" s="825"/>
      <c r="AF11" s="826"/>
      <c r="AG11" s="827"/>
      <c r="AH11" s="827"/>
      <c r="AI11" s="827"/>
      <c r="AJ11" s="828"/>
      <c r="AK11" s="809"/>
      <c r="AL11" s="810"/>
      <c r="AM11" s="810"/>
      <c r="AN11" s="810"/>
      <c r="AO11" s="810"/>
      <c r="AP11" s="810"/>
      <c r="AQ11" s="810"/>
      <c r="AR11" s="810"/>
      <c r="AS11" s="810"/>
      <c r="AT11" s="810"/>
      <c r="AU11" s="811"/>
      <c r="AV11" s="811"/>
      <c r="AW11" s="811"/>
      <c r="AX11" s="811"/>
      <c r="AY11" s="812"/>
      <c r="AZ11" s="221"/>
      <c r="BA11" s="221"/>
      <c r="BB11" s="221"/>
      <c r="BC11" s="221"/>
      <c r="BD11" s="221"/>
      <c r="BE11" s="222"/>
      <c r="BF11" s="222"/>
      <c r="BG11" s="222"/>
      <c r="BH11" s="222"/>
      <c r="BI11" s="222"/>
      <c r="BJ11" s="222"/>
      <c r="BK11" s="222"/>
      <c r="BL11" s="222"/>
      <c r="BM11" s="222"/>
      <c r="BN11" s="222"/>
      <c r="BO11" s="222"/>
      <c r="BP11" s="222"/>
      <c r="BQ11" s="227">
        <v>5</v>
      </c>
      <c r="BR11" s="228"/>
      <c r="BS11" s="813"/>
      <c r="BT11" s="814"/>
      <c r="BU11" s="814"/>
      <c r="BV11" s="814"/>
      <c r="BW11" s="814"/>
      <c r="BX11" s="814"/>
      <c r="BY11" s="814"/>
      <c r="BZ11" s="814"/>
      <c r="CA11" s="814"/>
      <c r="CB11" s="814"/>
      <c r="CC11" s="814"/>
      <c r="CD11" s="814"/>
      <c r="CE11" s="814"/>
      <c r="CF11" s="814"/>
      <c r="CG11" s="815"/>
      <c r="CH11" s="816"/>
      <c r="CI11" s="817"/>
      <c r="CJ11" s="817"/>
      <c r="CK11" s="817"/>
      <c r="CL11" s="818"/>
      <c r="CM11" s="816"/>
      <c r="CN11" s="817"/>
      <c r="CO11" s="817"/>
      <c r="CP11" s="817"/>
      <c r="CQ11" s="818"/>
      <c r="CR11" s="816"/>
      <c r="CS11" s="817"/>
      <c r="CT11" s="817"/>
      <c r="CU11" s="817"/>
      <c r="CV11" s="818"/>
      <c r="CW11" s="816"/>
      <c r="CX11" s="817"/>
      <c r="CY11" s="817"/>
      <c r="CZ11" s="817"/>
      <c r="DA11" s="818"/>
      <c r="DB11" s="816"/>
      <c r="DC11" s="817"/>
      <c r="DD11" s="817"/>
      <c r="DE11" s="817"/>
      <c r="DF11" s="818"/>
      <c r="DG11" s="816"/>
      <c r="DH11" s="817"/>
      <c r="DI11" s="817"/>
      <c r="DJ11" s="817"/>
      <c r="DK11" s="818"/>
      <c r="DL11" s="816"/>
      <c r="DM11" s="817"/>
      <c r="DN11" s="817"/>
      <c r="DO11" s="817"/>
      <c r="DP11" s="818"/>
      <c r="DQ11" s="816"/>
      <c r="DR11" s="817"/>
      <c r="DS11" s="817"/>
      <c r="DT11" s="817"/>
      <c r="DU11" s="818"/>
      <c r="DV11" s="813"/>
      <c r="DW11" s="814"/>
      <c r="DX11" s="814"/>
      <c r="DY11" s="814"/>
      <c r="DZ11" s="819"/>
      <c r="EA11" s="223"/>
    </row>
    <row r="12" spans="1:131" s="224" customFormat="1" ht="26.25" customHeight="1" x14ac:dyDescent="0.15">
      <c r="A12" s="227">
        <v>6</v>
      </c>
      <c r="B12" s="820"/>
      <c r="C12" s="821"/>
      <c r="D12" s="821"/>
      <c r="E12" s="821"/>
      <c r="F12" s="821"/>
      <c r="G12" s="821"/>
      <c r="H12" s="821"/>
      <c r="I12" s="821"/>
      <c r="J12" s="821"/>
      <c r="K12" s="821"/>
      <c r="L12" s="821"/>
      <c r="M12" s="821"/>
      <c r="N12" s="821"/>
      <c r="O12" s="821"/>
      <c r="P12" s="822"/>
      <c r="Q12" s="823"/>
      <c r="R12" s="824"/>
      <c r="S12" s="824"/>
      <c r="T12" s="824"/>
      <c r="U12" s="824"/>
      <c r="V12" s="824"/>
      <c r="W12" s="824"/>
      <c r="X12" s="824"/>
      <c r="Y12" s="824"/>
      <c r="Z12" s="824"/>
      <c r="AA12" s="824"/>
      <c r="AB12" s="824"/>
      <c r="AC12" s="824"/>
      <c r="AD12" s="824"/>
      <c r="AE12" s="825"/>
      <c r="AF12" s="826"/>
      <c r="AG12" s="827"/>
      <c r="AH12" s="827"/>
      <c r="AI12" s="827"/>
      <c r="AJ12" s="828"/>
      <c r="AK12" s="809"/>
      <c r="AL12" s="810"/>
      <c r="AM12" s="810"/>
      <c r="AN12" s="810"/>
      <c r="AO12" s="810"/>
      <c r="AP12" s="810"/>
      <c r="AQ12" s="810"/>
      <c r="AR12" s="810"/>
      <c r="AS12" s="810"/>
      <c r="AT12" s="810"/>
      <c r="AU12" s="811"/>
      <c r="AV12" s="811"/>
      <c r="AW12" s="811"/>
      <c r="AX12" s="811"/>
      <c r="AY12" s="812"/>
      <c r="AZ12" s="221"/>
      <c r="BA12" s="221"/>
      <c r="BB12" s="221"/>
      <c r="BC12" s="221"/>
      <c r="BD12" s="221"/>
      <c r="BE12" s="222"/>
      <c r="BF12" s="222"/>
      <c r="BG12" s="222"/>
      <c r="BH12" s="222"/>
      <c r="BI12" s="222"/>
      <c r="BJ12" s="222"/>
      <c r="BK12" s="222"/>
      <c r="BL12" s="222"/>
      <c r="BM12" s="222"/>
      <c r="BN12" s="222"/>
      <c r="BO12" s="222"/>
      <c r="BP12" s="222"/>
      <c r="BQ12" s="227">
        <v>6</v>
      </c>
      <c r="BR12" s="228"/>
      <c r="BS12" s="813"/>
      <c r="BT12" s="814"/>
      <c r="BU12" s="814"/>
      <c r="BV12" s="814"/>
      <c r="BW12" s="814"/>
      <c r="BX12" s="814"/>
      <c r="BY12" s="814"/>
      <c r="BZ12" s="814"/>
      <c r="CA12" s="814"/>
      <c r="CB12" s="814"/>
      <c r="CC12" s="814"/>
      <c r="CD12" s="814"/>
      <c r="CE12" s="814"/>
      <c r="CF12" s="814"/>
      <c r="CG12" s="815"/>
      <c r="CH12" s="816"/>
      <c r="CI12" s="817"/>
      <c r="CJ12" s="817"/>
      <c r="CK12" s="817"/>
      <c r="CL12" s="818"/>
      <c r="CM12" s="816"/>
      <c r="CN12" s="817"/>
      <c r="CO12" s="817"/>
      <c r="CP12" s="817"/>
      <c r="CQ12" s="818"/>
      <c r="CR12" s="816"/>
      <c r="CS12" s="817"/>
      <c r="CT12" s="817"/>
      <c r="CU12" s="817"/>
      <c r="CV12" s="818"/>
      <c r="CW12" s="816"/>
      <c r="CX12" s="817"/>
      <c r="CY12" s="817"/>
      <c r="CZ12" s="817"/>
      <c r="DA12" s="818"/>
      <c r="DB12" s="816"/>
      <c r="DC12" s="817"/>
      <c r="DD12" s="817"/>
      <c r="DE12" s="817"/>
      <c r="DF12" s="818"/>
      <c r="DG12" s="816"/>
      <c r="DH12" s="817"/>
      <c r="DI12" s="817"/>
      <c r="DJ12" s="817"/>
      <c r="DK12" s="818"/>
      <c r="DL12" s="816"/>
      <c r="DM12" s="817"/>
      <c r="DN12" s="817"/>
      <c r="DO12" s="817"/>
      <c r="DP12" s="818"/>
      <c r="DQ12" s="816"/>
      <c r="DR12" s="817"/>
      <c r="DS12" s="817"/>
      <c r="DT12" s="817"/>
      <c r="DU12" s="818"/>
      <c r="DV12" s="813"/>
      <c r="DW12" s="814"/>
      <c r="DX12" s="814"/>
      <c r="DY12" s="814"/>
      <c r="DZ12" s="819"/>
      <c r="EA12" s="223"/>
    </row>
    <row r="13" spans="1:131" s="224" customFormat="1" ht="26.25" customHeight="1" x14ac:dyDescent="0.15">
      <c r="A13" s="227">
        <v>7</v>
      </c>
      <c r="B13" s="820"/>
      <c r="C13" s="821"/>
      <c r="D13" s="821"/>
      <c r="E13" s="821"/>
      <c r="F13" s="821"/>
      <c r="G13" s="821"/>
      <c r="H13" s="821"/>
      <c r="I13" s="821"/>
      <c r="J13" s="821"/>
      <c r="K13" s="821"/>
      <c r="L13" s="821"/>
      <c r="M13" s="821"/>
      <c r="N13" s="821"/>
      <c r="O13" s="821"/>
      <c r="P13" s="822"/>
      <c r="Q13" s="823"/>
      <c r="R13" s="824"/>
      <c r="S13" s="824"/>
      <c r="T13" s="824"/>
      <c r="U13" s="824"/>
      <c r="V13" s="824"/>
      <c r="W13" s="824"/>
      <c r="X13" s="824"/>
      <c r="Y13" s="824"/>
      <c r="Z13" s="824"/>
      <c r="AA13" s="824"/>
      <c r="AB13" s="824"/>
      <c r="AC13" s="824"/>
      <c r="AD13" s="824"/>
      <c r="AE13" s="825"/>
      <c r="AF13" s="826"/>
      <c r="AG13" s="827"/>
      <c r="AH13" s="827"/>
      <c r="AI13" s="827"/>
      <c r="AJ13" s="828"/>
      <c r="AK13" s="809"/>
      <c r="AL13" s="810"/>
      <c r="AM13" s="810"/>
      <c r="AN13" s="810"/>
      <c r="AO13" s="810"/>
      <c r="AP13" s="810"/>
      <c r="AQ13" s="810"/>
      <c r="AR13" s="810"/>
      <c r="AS13" s="810"/>
      <c r="AT13" s="810"/>
      <c r="AU13" s="811"/>
      <c r="AV13" s="811"/>
      <c r="AW13" s="811"/>
      <c r="AX13" s="811"/>
      <c r="AY13" s="812"/>
      <c r="AZ13" s="221"/>
      <c r="BA13" s="221"/>
      <c r="BB13" s="221"/>
      <c r="BC13" s="221"/>
      <c r="BD13" s="221"/>
      <c r="BE13" s="222"/>
      <c r="BF13" s="222"/>
      <c r="BG13" s="222"/>
      <c r="BH13" s="222"/>
      <c r="BI13" s="222"/>
      <c r="BJ13" s="222"/>
      <c r="BK13" s="222"/>
      <c r="BL13" s="222"/>
      <c r="BM13" s="222"/>
      <c r="BN13" s="222"/>
      <c r="BO13" s="222"/>
      <c r="BP13" s="222"/>
      <c r="BQ13" s="227">
        <v>7</v>
      </c>
      <c r="BR13" s="228"/>
      <c r="BS13" s="813"/>
      <c r="BT13" s="814"/>
      <c r="BU13" s="814"/>
      <c r="BV13" s="814"/>
      <c r="BW13" s="814"/>
      <c r="BX13" s="814"/>
      <c r="BY13" s="814"/>
      <c r="BZ13" s="814"/>
      <c r="CA13" s="814"/>
      <c r="CB13" s="814"/>
      <c r="CC13" s="814"/>
      <c r="CD13" s="814"/>
      <c r="CE13" s="814"/>
      <c r="CF13" s="814"/>
      <c r="CG13" s="815"/>
      <c r="CH13" s="816"/>
      <c r="CI13" s="817"/>
      <c r="CJ13" s="817"/>
      <c r="CK13" s="817"/>
      <c r="CL13" s="818"/>
      <c r="CM13" s="816"/>
      <c r="CN13" s="817"/>
      <c r="CO13" s="817"/>
      <c r="CP13" s="817"/>
      <c r="CQ13" s="818"/>
      <c r="CR13" s="816"/>
      <c r="CS13" s="817"/>
      <c r="CT13" s="817"/>
      <c r="CU13" s="817"/>
      <c r="CV13" s="818"/>
      <c r="CW13" s="816"/>
      <c r="CX13" s="817"/>
      <c r="CY13" s="817"/>
      <c r="CZ13" s="817"/>
      <c r="DA13" s="818"/>
      <c r="DB13" s="816"/>
      <c r="DC13" s="817"/>
      <c r="DD13" s="817"/>
      <c r="DE13" s="817"/>
      <c r="DF13" s="818"/>
      <c r="DG13" s="816"/>
      <c r="DH13" s="817"/>
      <c r="DI13" s="817"/>
      <c r="DJ13" s="817"/>
      <c r="DK13" s="818"/>
      <c r="DL13" s="816"/>
      <c r="DM13" s="817"/>
      <c r="DN13" s="817"/>
      <c r="DO13" s="817"/>
      <c r="DP13" s="818"/>
      <c r="DQ13" s="816"/>
      <c r="DR13" s="817"/>
      <c r="DS13" s="817"/>
      <c r="DT13" s="817"/>
      <c r="DU13" s="818"/>
      <c r="DV13" s="813"/>
      <c r="DW13" s="814"/>
      <c r="DX13" s="814"/>
      <c r="DY13" s="814"/>
      <c r="DZ13" s="819"/>
      <c r="EA13" s="223"/>
    </row>
    <row r="14" spans="1:131" s="224" customFormat="1" ht="26.25" customHeight="1" x14ac:dyDescent="0.15">
      <c r="A14" s="227">
        <v>8</v>
      </c>
      <c r="B14" s="820"/>
      <c r="C14" s="821"/>
      <c r="D14" s="821"/>
      <c r="E14" s="821"/>
      <c r="F14" s="821"/>
      <c r="G14" s="821"/>
      <c r="H14" s="821"/>
      <c r="I14" s="821"/>
      <c r="J14" s="821"/>
      <c r="K14" s="821"/>
      <c r="L14" s="821"/>
      <c r="M14" s="821"/>
      <c r="N14" s="821"/>
      <c r="O14" s="821"/>
      <c r="P14" s="822"/>
      <c r="Q14" s="823"/>
      <c r="R14" s="824"/>
      <c r="S14" s="824"/>
      <c r="T14" s="824"/>
      <c r="U14" s="824"/>
      <c r="V14" s="824"/>
      <c r="W14" s="824"/>
      <c r="X14" s="824"/>
      <c r="Y14" s="824"/>
      <c r="Z14" s="824"/>
      <c r="AA14" s="824"/>
      <c r="AB14" s="824"/>
      <c r="AC14" s="824"/>
      <c r="AD14" s="824"/>
      <c r="AE14" s="825"/>
      <c r="AF14" s="826"/>
      <c r="AG14" s="827"/>
      <c r="AH14" s="827"/>
      <c r="AI14" s="827"/>
      <c r="AJ14" s="828"/>
      <c r="AK14" s="809"/>
      <c r="AL14" s="810"/>
      <c r="AM14" s="810"/>
      <c r="AN14" s="810"/>
      <c r="AO14" s="810"/>
      <c r="AP14" s="810"/>
      <c r="AQ14" s="810"/>
      <c r="AR14" s="810"/>
      <c r="AS14" s="810"/>
      <c r="AT14" s="810"/>
      <c r="AU14" s="811"/>
      <c r="AV14" s="811"/>
      <c r="AW14" s="811"/>
      <c r="AX14" s="811"/>
      <c r="AY14" s="812"/>
      <c r="AZ14" s="221"/>
      <c r="BA14" s="221"/>
      <c r="BB14" s="221"/>
      <c r="BC14" s="221"/>
      <c r="BD14" s="221"/>
      <c r="BE14" s="222"/>
      <c r="BF14" s="222"/>
      <c r="BG14" s="222"/>
      <c r="BH14" s="222"/>
      <c r="BI14" s="222"/>
      <c r="BJ14" s="222"/>
      <c r="BK14" s="222"/>
      <c r="BL14" s="222"/>
      <c r="BM14" s="222"/>
      <c r="BN14" s="222"/>
      <c r="BO14" s="222"/>
      <c r="BP14" s="222"/>
      <c r="BQ14" s="227">
        <v>8</v>
      </c>
      <c r="BR14" s="228"/>
      <c r="BS14" s="813"/>
      <c r="BT14" s="814"/>
      <c r="BU14" s="814"/>
      <c r="BV14" s="814"/>
      <c r="BW14" s="814"/>
      <c r="BX14" s="814"/>
      <c r="BY14" s="814"/>
      <c r="BZ14" s="814"/>
      <c r="CA14" s="814"/>
      <c r="CB14" s="814"/>
      <c r="CC14" s="814"/>
      <c r="CD14" s="814"/>
      <c r="CE14" s="814"/>
      <c r="CF14" s="814"/>
      <c r="CG14" s="815"/>
      <c r="CH14" s="816"/>
      <c r="CI14" s="817"/>
      <c r="CJ14" s="817"/>
      <c r="CK14" s="817"/>
      <c r="CL14" s="818"/>
      <c r="CM14" s="816"/>
      <c r="CN14" s="817"/>
      <c r="CO14" s="817"/>
      <c r="CP14" s="817"/>
      <c r="CQ14" s="818"/>
      <c r="CR14" s="816"/>
      <c r="CS14" s="817"/>
      <c r="CT14" s="817"/>
      <c r="CU14" s="817"/>
      <c r="CV14" s="818"/>
      <c r="CW14" s="816"/>
      <c r="CX14" s="817"/>
      <c r="CY14" s="817"/>
      <c r="CZ14" s="817"/>
      <c r="DA14" s="818"/>
      <c r="DB14" s="816"/>
      <c r="DC14" s="817"/>
      <c r="DD14" s="817"/>
      <c r="DE14" s="817"/>
      <c r="DF14" s="818"/>
      <c r="DG14" s="816"/>
      <c r="DH14" s="817"/>
      <c r="DI14" s="817"/>
      <c r="DJ14" s="817"/>
      <c r="DK14" s="818"/>
      <c r="DL14" s="816"/>
      <c r="DM14" s="817"/>
      <c r="DN14" s="817"/>
      <c r="DO14" s="817"/>
      <c r="DP14" s="818"/>
      <c r="DQ14" s="816"/>
      <c r="DR14" s="817"/>
      <c r="DS14" s="817"/>
      <c r="DT14" s="817"/>
      <c r="DU14" s="818"/>
      <c r="DV14" s="813"/>
      <c r="DW14" s="814"/>
      <c r="DX14" s="814"/>
      <c r="DY14" s="814"/>
      <c r="DZ14" s="819"/>
      <c r="EA14" s="223"/>
    </row>
    <row r="15" spans="1:131" s="224" customFormat="1" ht="26.25" customHeight="1" x14ac:dyDescent="0.15">
      <c r="A15" s="227">
        <v>9</v>
      </c>
      <c r="B15" s="820"/>
      <c r="C15" s="821"/>
      <c r="D15" s="821"/>
      <c r="E15" s="821"/>
      <c r="F15" s="821"/>
      <c r="G15" s="821"/>
      <c r="H15" s="821"/>
      <c r="I15" s="821"/>
      <c r="J15" s="821"/>
      <c r="K15" s="821"/>
      <c r="L15" s="821"/>
      <c r="M15" s="821"/>
      <c r="N15" s="821"/>
      <c r="O15" s="821"/>
      <c r="P15" s="822"/>
      <c r="Q15" s="823"/>
      <c r="R15" s="824"/>
      <c r="S15" s="824"/>
      <c r="T15" s="824"/>
      <c r="U15" s="824"/>
      <c r="V15" s="824"/>
      <c r="W15" s="824"/>
      <c r="X15" s="824"/>
      <c r="Y15" s="824"/>
      <c r="Z15" s="824"/>
      <c r="AA15" s="824"/>
      <c r="AB15" s="824"/>
      <c r="AC15" s="824"/>
      <c r="AD15" s="824"/>
      <c r="AE15" s="825"/>
      <c r="AF15" s="826"/>
      <c r="AG15" s="827"/>
      <c r="AH15" s="827"/>
      <c r="AI15" s="827"/>
      <c r="AJ15" s="828"/>
      <c r="AK15" s="809"/>
      <c r="AL15" s="810"/>
      <c r="AM15" s="810"/>
      <c r="AN15" s="810"/>
      <c r="AO15" s="810"/>
      <c r="AP15" s="810"/>
      <c r="AQ15" s="810"/>
      <c r="AR15" s="810"/>
      <c r="AS15" s="810"/>
      <c r="AT15" s="810"/>
      <c r="AU15" s="811"/>
      <c r="AV15" s="811"/>
      <c r="AW15" s="811"/>
      <c r="AX15" s="811"/>
      <c r="AY15" s="812"/>
      <c r="AZ15" s="221"/>
      <c r="BA15" s="221"/>
      <c r="BB15" s="221"/>
      <c r="BC15" s="221"/>
      <c r="BD15" s="221"/>
      <c r="BE15" s="222"/>
      <c r="BF15" s="222"/>
      <c r="BG15" s="222"/>
      <c r="BH15" s="222"/>
      <c r="BI15" s="222"/>
      <c r="BJ15" s="222"/>
      <c r="BK15" s="222"/>
      <c r="BL15" s="222"/>
      <c r="BM15" s="222"/>
      <c r="BN15" s="222"/>
      <c r="BO15" s="222"/>
      <c r="BP15" s="222"/>
      <c r="BQ15" s="227">
        <v>9</v>
      </c>
      <c r="BR15" s="228"/>
      <c r="BS15" s="813"/>
      <c r="BT15" s="814"/>
      <c r="BU15" s="814"/>
      <c r="BV15" s="814"/>
      <c r="BW15" s="814"/>
      <c r="BX15" s="814"/>
      <c r="BY15" s="814"/>
      <c r="BZ15" s="814"/>
      <c r="CA15" s="814"/>
      <c r="CB15" s="814"/>
      <c r="CC15" s="814"/>
      <c r="CD15" s="814"/>
      <c r="CE15" s="814"/>
      <c r="CF15" s="814"/>
      <c r="CG15" s="815"/>
      <c r="CH15" s="816"/>
      <c r="CI15" s="817"/>
      <c r="CJ15" s="817"/>
      <c r="CK15" s="817"/>
      <c r="CL15" s="818"/>
      <c r="CM15" s="816"/>
      <c r="CN15" s="817"/>
      <c r="CO15" s="817"/>
      <c r="CP15" s="817"/>
      <c r="CQ15" s="818"/>
      <c r="CR15" s="816"/>
      <c r="CS15" s="817"/>
      <c r="CT15" s="817"/>
      <c r="CU15" s="817"/>
      <c r="CV15" s="818"/>
      <c r="CW15" s="816"/>
      <c r="CX15" s="817"/>
      <c r="CY15" s="817"/>
      <c r="CZ15" s="817"/>
      <c r="DA15" s="818"/>
      <c r="DB15" s="816"/>
      <c r="DC15" s="817"/>
      <c r="DD15" s="817"/>
      <c r="DE15" s="817"/>
      <c r="DF15" s="818"/>
      <c r="DG15" s="816"/>
      <c r="DH15" s="817"/>
      <c r="DI15" s="817"/>
      <c r="DJ15" s="817"/>
      <c r="DK15" s="818"/>
      <c r="DL15" s="816"/>
      <c r="DM15" s="817"/>
      <c r="DN15" s="817"/>
      <c r="DO15" s="817"/>
      <c r="DP15" s="818"/>
      <c r="DQ15" s="816"/>
      <c r="DR15" s="817"/>
      <c r="DS15" s="817"/>
      <c r="DT15" s="817"/>
      <c r="DU15" s="818"/>
      <c r="DV15" s="813"/>
      <c r="DW15" s="814"/>
      <c r="DX15" s="814"/>
      <c r="DY15" s="814"/>
      <c r="DZ15" s="819"/>
      <c r="EA15" s="223"/>
    </row>
    <row r="16" spans="1:131" s="224" customFormat="1" ht="26.25" customHeight="1" x14ac:dyDescent="0.15">
      <c r="A16" s="227">
        <v>10</v>
      </c>
      <c r="B16" s="820"/>
      <c r="C16" s="821"/>
      <c r="D16" s="821"/>
      <c r="E16" s="821"/>
      <c r="F16" s="821"/>
      <c r="G16" s="821"/>
      <c r="H16" s="821"/>
      <c r="I16" s="821"/>
      <c r="J16" s="821"/>
      <c r="K16" s="821"/>
      <c r="L16" s="821"/>
      <c r="M16" s="821"/>
      <c r="N16" s="821"/>
      <c r="O16" s="821"/>
      <c r="P16" s="822"/>
      <c r="Q16" s="823"/>
      <c r="R16" s="824"/>
      <c r="S16" s="824"/>
      <c r="T16" s="824"/>
      <c r="U16" s="824"/>
      <c r="V16" s="824"/>
      <c r="W16" s="824"/>
      <c r="X16" s="824"/>
      <c r="Y16" s="824"/>
      <c r="Z16" s="824"/>
      <c r="AA16" s="824"/>
      <c r="AB16" s="824"/>
      <c r="AC16" s="824"/>
      <c r="AD16" s="824"/>
      <c r="AE16" s="825"/>
      <c r="AF16" s="826"/>
      <c r="AG16" s="827"/>
      <c r="AH16" s="827"/>
      <c r="AI16" s="827"/>
      <c r="AJ16" s="828"/>
      <c r="AK16" s="809"/>
      <c r="AL16" s="810"/>
      <c r="AM16" s="810"/>
      <c r="AN16" s="810"/>
      <c r="AO16" s="810"/>
      <c r="AP16" s="810"/>
      <c r="AQ16" s="810"/>
      <c r="AR16" s="810"/>
      <c r="AS16" s="810"/>
      <c r="AT16" s="810"/>
      <c r="AU16" s="811"/>
      <c r="AV16" s="811"/>
      <c r="AW16" s="811"/>
      <c r="AX16" s="811"/>
      <c r="AY16" s="812"/>
      <c r="AZ16" s="221"/>
      <c r="BA16" s="221"/>
      <c r="BB16" s="221"/>
      <c r="BC16" s="221"/>
      <c r="BD16" s="221"/>
      <c r="BE16" s="222"/>
      <c r="BF16" s="222"/>
      <c r="BG16" s="222"/>
      <c r="BH16" s="222"/>
      <c r="BI16" s="222"/>
      <c r="BJ16" s="222"/>
      <c r="BK16" s="222"/>
      <c r="BL16" s="222"/>
      <c r="BM16" s="222"/>
      <c r="BN16" s="222"/>
      <c r="BO16" s="222"/>
      <c r="BP16" s="222"/>
      <c r="BQ16" s="227">
        <v>10</v>
      </c>
      <c r="BR16" s="228"/>
      <c r="BS16" s="813"/>
      <c r="BT16" s="814"/>
      <c r="BU16" s="814"/>
      <c r="BV16" s="814"/>
      <c r="BW16" s="814"/>
      <c r="BX16" s="814"/>
      <c r="BY16" s="814"/>
      <c r="BZ16" s="814"/>
      <c r="CA16" s="814"/>
      <c r="CB16" s="814"/>
      <c r="CC16" s="814"/>
      <c r="CD16" s="814"/>
      <c r="CE16" s="814"/>
      <c r="CF16" s="814"/>
      <c r="CG16" s="815"/>
      <c r="CH16" s="816"/>
      <c r="CI16" s="817"/>
      <c r="CJ16" s="817"/>
      <c r="CK16" s="817"/>
      <c r="CL16" s="818"/>
      <c r="CM16" s="816"/>
      <c r="CN16" s="817"/>
      <c r="CO16" s="817"/>
      <c r="CP16" s="817"/>
      <c r="CQ16" s="818"/>
      <c r="CR16" s="816"/>
      <c r="CS16" s="817"/>
      <c r="CT16" s="817"/>
      <c r="CU16" s="817"/>
      <c r="CV16" s="818"/>
      <c r="CW16" s="816"/>
      <c r="CX16" s="817"/>
      <c r="CY16" s="817"/>
      <c r="CZ16" s="817"/>
      <c r="DA16" s="818"/>
      <c r="DB16" s="816"/>
      <c r="DC16" s="817"/>
      <c r="DD16" s="817"/>
      <c r="DE16" s="817"/>
      <c r="DF16" s="818"/>
      <c r="DG16" s="816"/>
      <c r="DH16" s="817"/>
      <c r="DI16" s="817"/>
      <c r="DJ16" s="817"/>
      <c r="DK16" s="818"/>
      <c r="DL16" s="816"/>
      <c r="DM16" s="817"/>
      <c r="DN16" s="817"/>
      <c r="DO16" s="817"/>
      <c r="DP16" s="818"/>
      <c r="DQ16" s="816"/>
      <c r="DR16" s="817"/>
      <c r="DS16" s="817"/>
      <c r="DT16" s="817"/>
      <c r="DU16" s="818"/>
      <c r="DV16" s="813"/>
      <c r="DW16" s="814"/>
      <c r="DX16" s="814"/>
      <c r="DY16" s="814"/>
      <c r="DZ16" s="819"/>
      <c r="EA16" s="223"/>
    </row>
    <row r="17" spans="1:131" s="224" customFormat="1" ht="26.25" customHeight="1" x14ac:dyDescent="0.15">
      <c r="A17" s="227">
        <v>11</v>
      </c>
      <c r="B17" s="820"/>
      <c r="C17" s="821"/>
      <c r="D17" s="821"/>
      <c r="E17" s="821"/>
      <c r="F17" s="821"/>
      <c r="G17" s="821"/>
      <c r="H17" s="821"/>
      <c r="I17" s="821"/>
      <c r="J17" s="821"/>
      <c r="K17" s="821"/>
      <c r="L17" s="821"/>
      <c r="M17" s="821"/>
      <c r="N17" s="821"/>
      <c r="O17" s="821"/>
      <c r="P17" s="822"/>
      <c r="Q17" s="823"/>
      <c r="R17" s="824"/>
      <c r="S17" s="824"/>
      <c r="T17" s="824"/>
      <c r="U17" s="824"/>
      <c r="V17" s="824"/>
      <c r="W17" s="824"/>
      <c r="X17" s="824"/>
      <c r="Y17" s="824"/>
      <c r="Z17" s="824"/>
      <c r="AA17" s="824"/>
      <c r="AB17" s="824"/>
      <c r="AC17" s="824"/>
      <c r="AD17" s="824"/>
      <c r="AE17" s="825"/>
      <c r="AF17" s="826"/>
      <c r="AG17" s="827"/>
      <c r="AH17" s="827"/>
      <c r="AI17" s="827"/>
      <c r="AJ17" s="828"/>
      <c r="AK17" s="809"/>
      <c r="AL17" s="810"/>
      <c r="AM17" s="810"/>
      <c r="AN17" s="810"/>
      <c r="AO17" s="810"/>
      <c r="AP17" s="810"/>
      <c r="AQ17" s="810"/>
      <c r="AR17" s="810"/>
      <c r="AS17" s="810"/>
      <c r="AT17" s="810"/>
      <c r="AU17" s="811"/>
      <c r="AV17" s="811"/>
      <c r="AW17" s="811"/>
      <c r="AX17" s="811"/>
      <c r="AY17" s="812"/>
      <c r="AZ17" s="221"/>
      <c r="BA17" s="221"/>
      <c r="BB17" s="221"/>
      <c r="BC17" s="221"/>
      <c r="BD17" s="221"/>
      <c r="BE17" s="222"/>
      <c r="BF17" s="222"/>
      <c r="BG17" s="222"/>
      <c r="BH17" s="222"/>
      <c r="BI17" s="222"/>
      <c r="BJ17" s="222"/>
      <c r="BK17" s="222"/>
      <c r="BL17" s="222"/>
      <c r="BM17" s="222"/>
      <c r="BN17" s="222"/>
      <c r="BO17" s="222"/>
      <c r="BP17" s="222"/>
      <c r="BQ17" s="227">
        <v>11</v>
      </c>
      <c r="BR17" s="228"/>
      <c r="BS17" s="813"/>
      <c r="BT17" s="814"/>
      <c r="BU17" s="814"/>
      <c r="BV17" s="814"/>
      <c r="BW17" s="814"/>
      <c r="BX17" s="814"/>
      <c r="BY17" s="814"/>
      <c r="BZ17" s="814"/>
      <c r="CA17" s="814"/>
      <c r="CB17" s="814"/>
      <c r="CC17" s="814"/>
      <c r="CD17" s="814"/>
      <c r="CE17" s="814"/>
      <c r="CF17" s="814"/>
      <c r="CG17" s="815"/>
      <c r="CH17" s="816"/>
      <c r="CI17" s="817"/>
      <c r="CJ17" s="817"/>
      <c r="CK17" s="817"/>
      <c r="CL17" s="818"/>
      <c r="CM17" s="816"/>
      <c r="CN17" s="817"/>
      <c r="CO17" s="817"/>
      <c r="CP17" s="817"/>
      <c r="CQ17" s="818"/>
      <c r="CR17" s="816"/>
      <c r="CS17" s="817"/>
      <c r="CT17" s="817"/>
      <c r="CU17" s="817"/>
      <c r="CV17" s="818"/>
      <c r="CW17" s="816"/>
      <c r="CX17" s="817"/>
      <c r="CY17" s="817"/>
      <c r="CZ17" s="817"/>
      <c r="DA17" s="818"/>
      <c r="DB17" s="816"/>
      <c r="DC17" s="817"/>
      <c r="DD17" s="817"/>
      <c r="DE17" s="817"/>
      <c r="DF17" s="818"/>
      <c r="DG17" s="816"/>
      <c r="DH17" s="817"/>
      <c r="DI17" s="817"/>
      <c r="DJ17" s="817"/>
      <c r="DK17" s="818"/>
      <c r="DL17" s="816"/>
      <c r="DM17" s="817"/>
      <c r="DN17" s="817"/>
      <c r="DO17" s="817"/>
      <c r="DP17" s="818"/>
      <c r="DQ17" s="816"/>
      <c r="DR17" s="817"/>
      <c r="DS17" s="817"/>
      <c r="DT17" s="817"/>
      <c r="DU17" s="818"/>
      <c r="DV17" s="813"/>
      <c r="DW17" s="814"/>
      <c r="DX17" s="814"/>
      <c r="DY17" s="814"/>
      <c r="DZ17" s="819"/>
      <c r="EA17" s="223"/>
    </row>
    <row r="18" spans="1:131" s="224" customFormat="1" ht="26.25" customHeight="1" x14ac:dyDescent="0.15">
      <c r="A18" s="227">
        <v>12</v>
      </c>
      <c r="B18" s="820"/>
      <c r="C18" s="821"/>
      <c r="D18" s="821"/>
      <c r="E18" s="821"/>
      <c r="F18" s="821"/>
      <c r="G18" s="821"/>
      <c r="H18" s="821"/>
      <c r="I18" s="821"/>
      <c r="J18" s="821"/>
      <c r="K18" s="821"/>
      <c r="L18" s="821"/>
      <c r="M18" s="821"/>
      <c r="N18" s="821"/>
      <c r="O18" s="821"/>
      <c r="P18" s="822"/>
      <c r="Q18" s="823"/>
      <c r="R18" s="824"/>
      <c r="S18" s="824"/>
      <c r="T18" s="824"/>
      <c r="U18" s="824"/>
      <c r="V18" s="824"/>
      <c r="W18" s="824"/>
      <c r="X18" s="824"/>
      <c r="Y18" s="824"/>
      <c r="Z18" s="824"/>
      <c r="AA18" s="824"/>
      <c r="AB18" s="824"/>
      <c r="AC18" s="824"/>
      <c r="AD18" s="824"/>
      <c r="AE18" s="825"/>
      <c r="AF18" s="826"/>
      <c r="AG18" s="827"/>
      <c r="AH18" s="827"/>
      <c r="AI18" s="827"/>
      <c r="AJ18" s="828"/>
      <c r="AK18" s="809"/>
      <c r="AL18" s="810"/>
      <c r="AM18" s="810"/>
      <c r="AN18" s="810"/>
      <c r="AO18" s="810"/>
      <c r="AP18" s="810"/>
      <c r="AQ18" s="810"/>
      <c r="AR18" s="810"/>
      <c r="AS18" s="810"/>
      <c r="AT18" s="810"/>
      <c r="AU18" s="811"/>
      <c r="AV18" s="811"/>
      <c r="AW18" s="811"/>
      <c r="AX18" s="811"/>
      <c r="AY18" s="812"/>
      <c r="AZ18" s="221"/>
      <c r="BA18" s="221"/>
      <c r="BB18" s="221"/>
      <c r="BC18" s="221"/>
      <c r="BD18" s="221"/>
      <c r="BE18" s="222"/>
      <c r="BF18" s="222"/>
      <c r="BG18" s="222"/>
      <c r="BH18" s="222"/>
      <c r="BI18" s="222"/>
      <c r="BJ18" s="222"/>
      <c r="BK18" s="222"/>
      <c r="BL18" s="222"/>
      <c r="BM18" s="222"/>
      <c r="BN18" s="222"/>
      <c r="BO18" s="222"/>
      <c r="BP18" s="222"/>
      <c r="BQ18" s="227">
        <v>12</v>
      </c>
      <c r="BR18" s="228"/>
      <c r="BS18" s="813"/>
      <c r="BT18" s="814"/>
      <c r="BU18" s="814"/>
      <c r="BV18" s="814"/>
      <c r="BW18" s="814"/>
      <c r="BX18" s="814"/>
      <c r="BY18" s="814"/>
      <c r="BZ18" s="814"/>
      <c r="CA18" s="814"/>
      <c r="CB18" s="814"/>
      <c r="CC18" s="814"/>
      <c r="CD18" s="814"/>
      <c r="CE18" s="814"/>
      <c r="CF18" s="814"/>
      <c r="CG18" s="815"/>
      <c r="CH18" s="816"/>
      <c r="CI18" s="817"/>
      <c r="CJ18" s="817"/>
      <c r="CK18" s="817"/>
      <c r="CL18" s="818"/>
      <c r="CM18" s="816"/>
      <c r="CN18" s="817"/>
      <c r="CO18" s="817"/>
      <c r="CP18" s="817"/>
      <c r="CQ18" s="818"/>
      <c r="CR18" s="816"/>
      <c r="CS18" s="817"/>
      <c r="CT18" s="817"/>
      <c r="CU18" s="817"/>
      <c r="CV18" s="818"/>
      <c r="CW18" s="816"/>
      <c r="CX18" s="817"/>
      <c r="CY18" s="817"/>
      <c r="CZ18" s="817"/>
      <c r="DA18" s="818"/>
      <c r="DB18" s="816"/>
      <c r="DC18" s="817"/>
      <c r="DD18" s="817"/>
      <c r="DE18" s="817"/>
      <c r="DF18" s="818"/>
      <c r="DG18" s="816"/>
      <c r="DH18" s="817"/>
      <c r="DI18" s="817"/>
      <c r="DJ18" s="817"/>
      <c r="DK18" s="818"/>
      <c r="DL18" s="816"/>
      <c r="DM18" s="817"/>
      <c r="DN18" s="817"/>
      <c r="DO18" s="817"/>
      <c r="DP18" s="818"/>
      <c r="DQ18" s="816"/>
      <c r="DR18" s="817"/>
      <c r="DS18" s="817"/>
      <c r="DT18" s="817"/>
      <c r="DU18" s="818"/>
      <c r="DV18" s="813"/>
      <c r="DW18" s="814"/>
      <c r="DX18" s="814"/>
      <c r="DY18" s="814"/>
      <c r="DZ18" s="819"/>
      <c r="EA18" s="223"/>
    </row>
    <row r="19" spans="1:131" s="224" customFormat="1" ht="26.25" customHeight="1" x14ac:dyDescent="0.15">
      <c r="A19" s="227">
        <v>13</v>
      </c>
      <c r="B19" s="820"/>
      <c r="C19" s="821"/>
      <c r="D19" s="821"/>
      <c r="E19" s="821"/>
      <c r="F19" s="821"/>
      <c r="G19" s="821"/>
      <c r="H19" s="821"/>
      <c r="I19" s="821"/>
      <c r="J19" s="821"/>
      <c r="K19" s="821"/>
      <c r="L19" s="821"/>
      <c r="M19" s="821"/>
      <c r="N19" s="821"/>
      <c r="O19" s="821"/>
      <c r="P19" s="822"/>
      <c r="Q19" s="823"/>
      <c r="R19" s="824"/>
      <c r="S19" s="824"/>
      <c r="T19" s="824"/>
      <c r="U19" s="824"/>
      <c r="V19" s="824"/>
      <c r="W19" s="824"/>
      <c r="X19" s="824"/>
      <c r="Y19" s="824"/>
      <c r="Z19" s="824"/>
      <c r="AA19" s="824"/>
      <c r="AB19" s="824"/>
      <c r="AC19" s="824"/>
      <c r="AD19" s="824"/>
      <c r="AE19" s="825"/>
      <c r="AF19" s="826"/>
      <c r="AG19" s="827"/>
      <c r="AH19" s="827"/>
      <c r="AI19" s="827"/>
      <c r="AJ19" s="828"/>
      <c r="AK19" s="809"/>
      <c r="AL19" s="810"/>
      <c r="AM19" s="810"/>
      <c r="AN19" s="810"/>
      <c r="AO19" s="810"/>
      <c r="AP19" s="810"/>
      <c r="AQ19" s="810"/>
      <c r="AR19" s="810"/>
      <c r="AS19" s="810"/>
      <c r="AT19" s="810"/>
      <c r="AU19" s="811"/>
      <c r="AV19" s="811"/>
      <c r="AW19" s="811"/>
      <c r="AX19" s="811"/>
      <c r="AY19" s="812"/>
      <c r="AZ19" s="221"/>
      <c r="BA19" s="221"/>
      <c r="BB19" s="221"/>
      <c r="BC19" s="221"/>
      <c r="BD19" s="221"/>
      <c r="BE19" s="222"/>
      <c r="BF19" s="222"/>
      <c r="BG19" s="222"/>
      <c r="BH19" s="222"/>
      <c r="BI19" s="222"/>
      <c r="BJ19" s="222"/>
      <c r="BK19" s="222"/>
      <c r="BL19" s="222"/>
      <c r="BM19" s="222"/>
      <c r="BN19" s="222"/>
      <c r="BO19" s="222"/>
      <c r="BP19" s="222"/>
      <c r="BQ19" s="227">
        <v>13</v>
      </c>
      <c r="BR19" s="228"/>
      <c r="BS19" s="813"/>
      <c r="BT19" s="814"/>
      <c r="BU19" s="814"/>
      <c r="BV19" s="814"/>
      <c r="BW19" s="814"/>
      <c r="BX19" s="814"/>
      <c r="BY19" s="814"/>
      <c r="BZ19" s="814"/>
      <c r="CA19" s="814"/>
      <c r="CB19" s="814"/>
      <c r="CC19" s="814"/>
      <c r="CD19" s="814"/>
      <c r="CE19" s="814"/>
      <c r="CF19" s="814"/>
      <c r="CG19" s="815"/>
      <c r="CH19" s="816"/>
      <c r="CI19" s="817"/>
      <c r="CJ19" s="817"/>
      <c r="CK19" s="817"/>
      <c r="CL19" s="818"/>
      <c r="CM19" s="816"/>
      <c r="CN19" s="817"/>
      <c r="CO19" s="817"/>
      <c r="CP19" s="817"/>
      <c r="CQ19" s="818"/>
      <c r="CR19" s="816"/>
      <c r="CS19" s="817"/>
      <c r="CT19" s="817"/>
      <c r="CU19" s="817"/>
      <c r="CV19" s="818"/>
      <c r="CW19" s="816"/>
      <c r="CX19" s="817"/>
      <c r="CY19" s="817"/>
      <c r="CZ19" s="817"/>
      <c r="DA19" s="818"/>
      <c r="DB19" s="816"/>
      <c r="DC19" s="817"/>
      <c r="DD19" s="817"/>
      <c r="DE19" s="817"/>
      <c r="DF19" s="818"/>
      <c r="DG19" s="816"/>
      <c r="DH19" s="817"/>
      <c r="DI19" s="817"/>
      <c r="DJ19" s="817"/>
      <c r="DK19" s="818"/>
      <c r="DL19" s="816"/>
      <c r="DM19" s="817"/>
      <c r="DN19" s="817"/>
      <c r="DO19" s="817"/>
      <c r="DP19" s="818"/>
      <c r="DQ19" s="816"/>
      <c r="DR19" s="817"/>
      <c r="DS19" s="817"/>
      <c r="DT19" s="817"/>
      <c r="DU19" s="818"/>
      <c r="DV19" s="813"/>
      <c r="DW19" s="814"/>
      <c r="DX19" s="814"/>
      <c r="DY19" s="814"/>
      <c r="DZ19" s="819"/>
      <c r="EA19" s="223"/>
    </row>
    <row r="20" spans="1:131" s="224" customFormat="1" ht="26.25" customHeight="1" x14ac:dyDescent="0.15">
      <c r="A20" s="227">
        <v>14</v>
      </c>
      <c r="B20" s="820"/>
      <c r="C20" s="821"/>
      <c r="D20" s="821"/>
      <c r="E20" s="821"/>
      <c r="F20" s="821"/>
      <c r="G20" s="821"/>
      <c r="H20" s="821"/>
      <c r="I20" s="821"/>
      <c r="J20" s="821"/>
      <c r="K20" s="821"/>
      <c r="L20" s="821"/>
      <c r="M20" s="821"/>
      <c r="N20" s="821"/>
      <c r="O20" s="821"/>
      <c r="P20" s="822"/>
      <c r="Q20" s="823"/>
      <c r="R20" s="824"/>
      <c r="S20" s="824"/>
      <c r="T20" s="824"/>
      <c r="U20" s="824"/>
      <c r="V20" s="824"/>
      <c r="W20" s="824"/>
      <c r="X20" s="824"/>
      <c r="Y20" s="824"/>
      <c r="Z20" s="824"/>
      <c r="AA20" s="824"/>
      <c r="AB20" s="824"/>
      <c r="AC20" s="824"/>
      <c r="AD20" s="824"/>
      <c r="AE20" s="825"/>
      <c r="AF20" s="826"/>
      <c r="AG20" s="827"/>
      <c r="AH20" s="827"/>
      <c r="AI20" s="827"/>
      <c r="AJ20" s="828"/>
      <c r="AK20" s="809"/>
      <c r="AL20" s="810"/>
      <c r="AM20" s="810"/>
      <c r="AN20" s="810"/>
      <c r="AO20" s="810"/>
      <c r="AP20" s="810"/>
      <c r="AQ20" s="810"/>
      <c r="AR20" s="810"/>
      <c r="AS20" s="810"/>
      <c r="AT20" s="810"/>
      <c r="AU20" s="811"/>
      <c r="AV20" s="811"/>
      <c r="AW20" s="811"/>
      <c r="AX20" s="811"/>
      <c r="AY20" s="812"/>
      <c r="AZ20" s="221"/>
      <c r="BA20" s="221"/>
      <c r="BB20" s="221"/>
      <c r="BC20" s="221"/>
      <c r="BD20" s="221"/>
      <c r="BE20" s="222"/>
      <c r="BF20" s="222"/>
      <c r="BG20" s="222"/>
      <c r="BH20" s="222"/>
      <c r="BI20" s="222"/>
      <c r="BJ20" s="222"/>
      <c r="BK20" s="222"/>
      <c r="BL20" s="222"/>
      <c r="BM20" s="222"/>
      <c r="BN20" s="222"/>
      <c r="BO20" s="222"/>
      <c r="BP20" s="222"/>
      <c r="BQ20" s="227">
        <v>14</v>
      </c>
      <c r="BR20" s="228"/>
      <c r="BS20" s="813"/>
      <c r="BT20" s="814"/>
      <c r="BU20" s="814"/>
      <c r="BV20" s="814"/>
      <c r="BW20" s="814"/>
      <c r="BX20" s="814"/>
      <c r="BY20" s="814"/>
      <c r="BZ20" s="814"/>
      <c r="CA20" s="814"/>
      <c r="CB20" s="814"/>
      <c r="CC20" s="814"/>
      <c r="CD20" s="814"/>
      <c r="CE20" s="814"/>
      <c r="CF20" s="814"/>
      <c r="CG20" s="815"/>
      <c r="CH20" s="816"/>
      <c r="CI20" s="817"/>
      <c r="CJ20" s="817"/>
      <c r="CK20" s="817"/>
      <c r="CL20" s="818"/>
      <c r="CM20" s="816"/>
      <c r="CN20" s="817"/>
      <c r="CO20" s="817"/>
      <c r="CP20" s="817"/>
      <c r="CQ20" s="818"/>
      <c r="CR20" s="816"/>
      <c r="CS20" s="817"/>
      <c r="CT20" s="817"/>
      <c r="CU20" s="817"/>
      <c r="CV20" s="818"/>
      <c r="CW20" s="816"/>
      <c r="CX20" s="817"/>
      <c r="CY20" s="817"/>
      <c r="CZ20" s="817"/>
      <c r="DA20" s="818"/>
      <c r="DB20" s="816"/>
      <c r="DC20" s="817"/>
      <c r="DD20" s="817"/>
      <c r="DE20" s="817"/>
      <c r="DF20" s="818"/>
      <c r="DG20" s="816"/>
      <c r="DH20" s="817"/>
      <c r="DI20" s="817"/>
      <c r="DJ20" s="817"/>
      <c r="DK20" s="818"/>
      <c r="DL20" s="816"/>
      <c r="DM20" s="817"/>
      <c r="DN20" s="817"/>
      <c r="DO20" s="817"/>
      <c r="DP20" s="818"/>
      <c r="DQ20" s="816"/>
      <c r="DR20" s="817"/>
      <c r="DS20" s="817"/>
      <c r="DT20" s="817"/>
      <c r="DU20" s="818"/>
      <c r="DV20" s="813"/>
      <c r="DW20" s="814"/>
      <c r="DX20" s="814"/>
      <c r="DY20" s="814"/>
      <c r="DZ20" s="819"/>
      <c r="EA20" s="223"/>
    </row>
    <row r="21" spans="1:131" s="224" customFormat="1" ht="26.25" customHeight="1" thickBot="1" x14ac:dyDescent="0.2">
      <c r="A21" s="227">
        <v>15</v>
      </c>
      <c r="B21" s="820"/>
      <c r="C21" s="821"/>
      <c r="D21" s="821"/>
      <c r="E21" s="821"/>
      <c r="F21" s="821"/>
      <c r="G21" s="821"/>
      <c r="H21" s="821"/>
      <c r="I21" s="821"/>
      <c r="J21" s="821"/>
      <c r="K21" s="821"/>
      <c r="L21" s="821"/>
      <c r="M21" s="821"/>
      <c r="N21" s="821"/>
      <c r="O21" s="821"/>
      <c r="P21" s="822"/>
      <c r="Q21" s="823"/>
      <c r="R21" s="824"/>
      <c r="S21" s="824"/>
      <c r="T21" s="824"/>
      <c r="U21" s="824"/>
      <c r="V21" s="824"/>
      <c r="W21" s="824"/>
      <c r="X21" s="824"/>
      <c r="Y21" s="824"/>
      <c r="Z21" s="824"/>
      <c r="AA21" s="824"/>
      <c r="AB21" s="824"/>
      <c r="AC21" s="824"/>
      <c r="AD21" s="824"/>
      <c r="AE21" s="825"/>
      <c r="AF21" s="826"/>
      <c r="AG21" s="827"/>
      <c r="AH21" s="827"/>
      <c r="AI21" s="827"/>
      <c r="AJ21" s="828"/>
      <c r="AK21" s="809"/>
      <c r="AL21" s="810"/>
      <c r="AM21" s="810"/>
      <c r="AN21" s="810"/>
      <c r="AO21" s="810"/>
      <c r="AP21" s="810"/>
      <c r="AQ21" s="810"/>
      <c r="AR21" s="810"/>
      <c r="AS21" s="810"/>
      <c r="AT21" s="810"/>
      <c r="AU21" s="811"/>
      <c r="AV21" s="811"/>
      <c r="AW21" s="811"/>
      <c r="AX21" s="811"/>
      <c r="AY21" s="812"/>
      <c r="AZ21" s="221"/>
      <c r="BA21" s="221"/>
      <c r="BB21" s="221"/>
      <c r="BC21" s="221"/>
      <c r="BD21" s="221"/>
      <c r="BE21" s="222"/>
      <c r="BF21" s="222"/>
      <c r="BG21" s="222"/>
      <c r="BH21" s="222"/>
      <c r="BI21" s="222"/>
      <c r="BJ21" s="222"/>
      <c r="BK21" s="222"/>
      <c r="BL21" s="222"/>
      <c r="BM21" s="222"/>
      <c r="BN21" s="222"/>
      <c r="BO21" s="222"/>
      <c r="BP21" s="222"/>
      <c r="BQ21" s="227">
        <v>15</v>
      </c>
      <c r="BR21" s="228"/>
      <c r="BS21" s="813"/>
      <c r="BT21" s="814"/>
      <c r="BU21" s="814"/>
      <c r="BV21" s="814"/>
      <c r="BW21" s="814"/>
      <c r="BX21" s="814"/>
      <c r="BY21" s="814"/>
      <c r="BZ21" s="814"/>
      <c r="CA21" s="814"/>
      <c r="CB21" s="814"/>
      <c r="CC21" s="814"/>
      <c r="CD21" s="814"/>
      <c r="CE21" s="814"/>
      <c r="CF21" s="814"/>
      <c r="CG21" s="815"/>
      <c r="CH21" s="816"/>
      <c r="CI21" s="817"/>
      <c r="CJ21" s="817"/>
      <c r="CK21" s="817"/>
      <c r="CL21" s="818"/>
      <c r="CM21" s="816"/>
      <c r="CN21" s="817"/>
      <c r="CO21" s="817"/>
      <c r="CP21" s="817"/>
      <c r="CQ21" s="818"/>
      <c r="CR21" s="816"/>
      <c r="CS21" s="817"/>
      <c r="CT21" s="817"/>
      <c r="CU21" s="817"/>
      <c r="CV21" s="818"/>
      <c r="CW21" s="816"/>
      <c r="CX21" s="817"/>
      <c r="CY21" s="817"/>
      <c r="CZ21" s="817"/>
      <c r="DA21" s="818"/>
      <c r="DB21" s="816"/>
      <c r="DC21" s="817"/>
      <c r="DD21" s="817"/>
      <c r="DE21" s="817"/>
      <c r="DF21" s="818"/>
      <c r="DG21" s="816"/>
      <c r="DH21" s="817"/>
      <c r="DI21" s="817"/>
      <c r="DJ21" s="817"/>
      <c r="DK21" s="818"/>
      <c r="DL21" s="816"/>
      <c r="DM21" s="817"/>
      <c r="DN21" s="817"/>
      <c r="DO21" s="817"/>
      <c r="DP21" s="818"/>
      <c r="DQ21" s="816"/>
      <c r="DR21" s="817"/>
      <c r="DS21" s="817"/>
      <c r="DT21" s="817"/>
      <c r="DU21" s="818"/>
      <c r="DV21" s="813"/>
      <c r="DW21" s="814"/>
      <c r="DX21" s="814"/>
      <c r="DY21" s="814"/>
      <c r="DZ21" s="819"/>
      <c r="EA21" s="223"/>
    </row>
    <row r="22" spans="1:131" s="224" customFormat="1" ht="26.25" customHeight="1" x14ac:dyDescent="0.15">
      <c r="A22" s="227">
        <v>16</v>
      </c>
      <c r="B22" s="820"/>
      <c r="C22" s="821"/>
      <c r="D22" s="821"/>
      <c r="E22" s="821"/>
      <c r="F22" s="821"/>
      <c r="G22" s="821"/>
      <c r="H22" s="821"/>
      <c r="I22" s="821"/>
      <c r="J22" s="821"/>
      <c r="K22" s="821"/>
      <c r="L22" s="821"/>
      <c r="M22" s="821"/>
      <c r="N22" s="821"/>
      <c r="O22" s="821"/>
      <c r="P22" s="822"/>
      <c r="Q22" s="839"/>
      <c r="R22" s="840"/>
      <c r="S22" s="840"/>
      <c r="T22" s="840"/>
      <c r="U22" s="840"/>
      <c r="V22" s="840"/>
      <c r="W22" s="840"/>
      <c r="X22" s="840"/>
      <c r="Y22" s="840"/>
      <c r="Z22" s="840"/>
      <c r="AA22" s="840"/>
      <c r="AB22" s="840"/>
      <c r="AC22" s="840"/>
      <c r="AD22" s="840"/>
      <c r="AE22" s="841"/>
      <c r="AF22" s="826"/>
      <c r="AG22" s="827"/>
      <c r="AH22" s="827"/>
      <c r="AI22" s="827"/>
      <c r="AJ22" s="828"/>
      <c r="AK22" s="842"/>
      <c r="AL22" s="843"/>
      <c r="AM22" s="843"/>
      <c r="AN22" s="843"/>
      <c r="AO22" s="843"/>
      <c r="AP22" s="843"/>
      <c r="AQ22" s="843"/>
      <c r="AR22" s="843"/>
      <c r="AS22" s="843"/>
      <c r="AT22" s="843"/>
      <c r="AU22" s="844"/>
      <c r="AV22" s="844"/>
      <c r="AW22" s="844"/>
      <c r="AX22" s="844"/>
      <c r="AY22" s="845"/>
      <c r="AZ22" s="846" t="s">
        <v>390</v>
      </c>
      <c r="BA22" s="846"/>
      <c r="BB22" s="846"/>
      <c r="BC22" s="846"/>
      <c r="BD22" s="847"/>
      <c r="BE22" s="222"/>
      <c r="BF22" s="222"/>
      <c r="BG22" s="222"/>
      <c r="BH22" s="222"/>
      <c r="BI22" s="222"/>
      <c r="BJ22" s="222"/>
      <c r="BK22" s="222"/>
      <c r="BL22" s="222"/>
      <c r="BM22" s="222"/>
      <c r="BN22" s="222"/>
      <c r="BO22" s="222"/>
      <c r="BP22" s="222"/>
      <c r="BQ22" s="227">
        <v>16</v>
      </c>
      <c r="BR22" s="228"/>
      <c r="BS22" s="813"/>
      <c r="BT22" s="814"/>
      <c r="BU22" s="814"/>
      <c r="BV22" s="814"/>
      <c r="BW22" s="814"/>
      <c r="BX22" s="814"/>
      <c r="BY22" s="814"/>
      <c r="BZ22" s="814"/>
      <c r="CA22" s="814"/>
      <c r="CB22" s="814"/>
      <c r="CC22" s="814"/>
      <c r="CD22" s="814"/>
      <c r="CE22" s="814"/>
      <c r="CF22" s="814"/>
      <c r="CG22" s="815"/>
      <c r="CH22" s="816"/>
      <c r="CI22" s="817"/>
      <c r="CJ22" s="817"/>
      <c r="CK22" s="817"/>
      <c r="CL22" s="818"/>
      <c r="CM22" s="816"/>
      <c r="CN22" s="817"/>
      <c r="CO22" s="817"/>
      <c r="CP22" s="817"/>
      <c r="CQ22" s="818"/>
      <c r="CR22" s="816"/>
      <c r="CS22" s="817"/>
      <c r="CT22" s="817"/>
      <c r="CU22" s="817"/>
      <c r="CV22" s="818"/>
      <c r="CW22" s="816"/>
      <c r="CX22" s="817"/>
      <c r="CY22" s="817"/>
      <c r="CZ22" s="817"/>
      <c r="DA22" s="818"/>
      <c r="DB22" s="816"/>
      <c r="DC22" s="817"/>
      <c r="DD22" s="817"/>
      <c r="DE22" s="817"/>
      <c r="DF22" s="818"/>
      <c r="DG22" s="816"/>
      <c r="DH22" s="817"/>
      <c r="DI22" s="817"/>
      <c r="DJ22" s="817"/>
      <c r="DK22" s="818"/>
      <c r="DL22" s="816"/>
      <c r="DM22" s="817"/>
      <c r="DN22" s="817"/>
      <c r="DO22" s="817"/>
      <c r="DP22" s="818"/>
      <c r="DQ22" s="816"/>
      <c r="DR22" s="817"/>
      <c r="DS22" s="817"/>
      <c r="DT22" s="817"/>
      <c r="DU22" s="818"/>
      <c r="DV22" s="813"/>
      <c r="DW22" s="814"/>
      <c r="DX22" s="814"/>
      <c r="DY22" s="814"/>
      <c r="DZ22" s="819"/>
      <c r="EA22" s="223"/>
    </row>
    <row r="23" spans="1:131" s="224" customFormat="1" ht="26.25" customHeight="1" thickBot="1" x14ac:dyDescent="0.2">
      <c r="A23" s="229" t="s">
        <v>391</v>
      </c>
      <c r="B23" s="829" t="s">
        <v>392</v>
      </c>
      <c r="C23" s="830"/>
      <c r="D23" s="830"/>
      <c r="E23" s="830"/>
      <c r="F23" s="830"/>
      <c r="G23" s="830"/>
      <c r="H23" s="830"/>
      <c r="I23" s="830"/>
      <c r="J23" s="830"/>
      <c r="K23" s="830"/>
      <c r="L23" s="830"/>
      <c r="M23" s="830"/>
      <c r="N23" s="830"/>
      <c r="O23" s="830"/>
      <c r="P23" s="831"/>
      <c r="Q23" s="832"/>
      <c r="R23" s="833"/>
      <c r="S23" s="833"/>
      <c r="T23" s="833"/>
      <c r="U23" s="833"/>
      <c r="V23" s="833"/>
      <c r="W23" s="833"/>
      <c r="X23" s="833"/>
      <c r="Y23" s="833"/>
      <c r="Z23" s="833"/>
      <c r="AA23" s="833"/>
      <c r="AB23" s="833"/>
      <c r="AC23" s="833"/>
      <c r="AD23" s="833"/>
      <c r="AE23" s="834"/>
      <c r="AF23" s="835">
        <v>85</v>
      </c>
      <c r="AG23" s="833"/>
      <c r="AH23" s="833"/>
      <c r="AI23" s="833"/>
      <c r="AJ23" s="836"/>
      <c r="AK23" s="837"/>
      <c r="AL23" s="838"/>
      <c r="AM23" s="838"/>
      <c r="AN23" s="838"/>
      <c r="AO23" s="838"/>
      <c r="AP23" s="833"/>
      <c r="AQ23" s="833"/>
      <c r="AR23" s="833"/>
      <c r="AS23" s="833"/>
      <c r="AT23" s="833"/>
      <c r="AU23" s="849"/>
      <c r="AV23" s="849"/>
      <c r="AW23" s="849"/>
      <c r="AX23" s="849"/>
      <c r="AY23" s="850"/>
      <c r="AZ23" s="851" t="s">
        <v>393</v>
      </c>
      <c r="BA23" s="852"/>
      <c r="BB23" s="852"/>
      <c r="BC23" s="852"/>
      <c r="BD23" s="853"/>
      <c r="BE23" s="222"/>
      <c r="BF23" s="222"/>
      <c r="BG23" s="222"/>
      <c r="BH23" s="222"/>
      <c r="BI23" s="222"/>
      <c r="BJ23" s="222"/>
      <c r="BK23" s="222"/>
      <c r="BL23" s="222"/>
      <c r="BM23" s="222"/>
      <c r="BN23" s="222"/>
      <c r="BO23" s="222"/>
      <c r="BP23" s="222"/>
      <c r="BQ23" s="227">
        <v>17</v>
      </c>
      <c r="BR23" s="228"/>
      <c r="BS23" s="813"/>
      <c r="BT23" s="814"/>
      <c r="BU23" s="814"/>
      <c r="BV23" s="814"/>
      <c r="BW23" s="814"/>
      <c r="BX23" s="814"/>
      <c r="BY23" s="814"/>
      <c r="BZ23" s="814"/>
      <c r="CA23" s="814"/>
      <c r="CB23" s="814"/>
      <c r="CC23" s="814"/>
      <c r="CD23" s="814"/>
      <c r="CE23" s="814"/>
      <c r="CF23" s="814"/>
      <c r="CG23" s="815"/>
      <c r="CH23" s="816"/>
      <c r="CI23" s="817"/>
      <c r="CJ23" s="817"/>
      <c r="CK23" s="817"/>
      <c r="CL23" s="818"/>
      <c r="CM23" s="816"/>
      <c r="CN23" s="817"/>
      <c r="CO23" s="817"/>
      <c r="CP23" s="817"/>
      <c r="CQ23" s="818"/>
      <c r="CR23" s="816"/>
      <c r="CS23" s="817"/>
      <c r="CT23" s="817"/>
      <c r="CU23" s="817"/>
      <c r="CV23" s="818"/>
      <c r="CW23" s="816"/>
      <c r="CX23" s="817"/>
      <c r="CY23" s="817"/>
      <c r="CZ23" s="817"/>
      <c r="DA23" s="818"/>
      <c r="DB23" s="816"/>
      <c r="DC23" s="817"/>
      <c r="DD23" s="817"/>
      <c r="DE23" s="817"/>
      <c r="DF23" s="818"/>
      <c r="DG23" s="816"/>
      <c r="DH23" s="817"/>
      <c r="DI23" s="817"/>
      <c r="DJ23" s="817"/>
      <c r="DK23" s="818"/>
      <c r="DL23" s="816"/>
      <c r="DM23" s="817"/>
      <c r="DN23" s="817"/>
      <c r="DO23" s="817"/>
      <c r="DP23" s="818"/>
      <c r="DQ23" s="816"/>
      <c r="DR23" s="817"/>
      <c r="DS23" s="817"/>
      <c r="DT23" s="817"/>
      <c r="DU23" s="818"/>
      <c r="DV23" s="813"/>
      <c r="DW23" s="814"/>
      <c r="DX23" s="814"/>
      <c r="DY23" s="814"/>
      <c r="DZ23" s="819"/>
      <c r="EA23" s="223"/>
    </row>
    <row r="24" spans="1:131" s="224" customFormat="1" ht="26.25" customHeight="1" x14ac:dyDescent="0.15">
      <c r="A24" s="848" t="s">
        <v>394</v>
      </c>
      <c r="B24" s="848"/>
      <c r="C24" s="848"/>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c r="AJ24" s="848"/>
      <c r="AK24" s="848"/>
      <c r="AL24" s="848"/>
      <c r="AM24" s="848"/>
      <c r="AN24" s="848"/>
      <c r="AO24" s="848"/>
      <c r="AP24" s="848"/>
      <c r="AQ24" s="848"/>
      <c r="AR24" s="848"/>
      <c r="AS24" s="848"/>
      <c r="AT24" s="848"/>
      <c r="AU24" s="848"/>
      <c r="AV24" s="848"/>
      <c r="AW24" s="848"/>
      <c r="AX24" s="848"/>
      <c r="AY24" s="848"/>
      <c r="AZ24" s="221"/>
      <c r="BA24" s="221"/>
      <c r="BB24" s="221"/>
      <c r="BC24" s="221"/>
      <c r="BD24" s="221"/>
      <c r="BE24" s="222"/>
      <c r="BF24" s="222"/>
      <c r="BG24" s="222"/>
      <c r="BH24" s="222"/>
      <c r="BI24" s="222"/>
      <c r="BJ24" s="222"/>
      <c r="BK24" s="222"/>
      <c r="BL24" s="222"/>
      <c r="BM24" s="222"/>
      <c r="BN24" s="222"/>
      <c r="BO24" s="222"/>
      <c r="BP24" s="222"/>
      <c r="BQ24" s="227">
        <v>18</v>
      </c>
      <c r="BR24" s="228"/>
      <c r="BS24" s="813"/>
      <c r="BT24" s="814"/>
      <c r="BU24" s="814"/>
      <c r="BV24" s="814"/>
      <c r="BW24" s="814"/>
      <c r="BX24" s="814"/>
      <c r="BY24" s="814"/>
      <c r="BZ24" s="814"/>
      <c r="CA24" s="814"/>
      <c r="CB24" s="814"/>
      <c r="CC24" s="814"/>
      <c r="CD24" s="814"/>
      <c r="CE24" s="814"/>
      <c r="CF24" s="814"/>
      <c r="CG24" s="815"/>
      <c r="CH24" s="816"/>
      <c r="CI24" s="817"/>
      <c r="CJ24" s="817"/>
      <c r="CK24" s="817"/>
      <c r="CL24" s="818"/>
      <c r="CM24" s="816"/>
      <c r="CN24" s="817"/>
      <c r="CO24" s="817"/>
      <c r="CP24" s="817"/>
      <c r="CQ24" s="818"/>
      <c r="CR24" s="816"/>
      <c r="CS24" s="817"/>
      <c r="CT24" s="817"/>
      <c r="CU24" s="817"/>
      <c r="CV24" s="818"/>
      <c r="CW24" s="816"/>
      <c r="CX24" s="817"/>
      <c r="CY24" s="817"/>
      <c r="CZ24" s="817"/>
      <c r="DA24" s="818"/>
      <c r="DB24" s="816"/>
      <c r="DC24" s="817"/>
      <c r="DD24" s="817"/>
      <c r="DE24" s="817"/>
      <c r="DF24" s="818"/>
      <c r="DG24" s="816"/>
      <c r="DH24" s="817"/>
      <c r="DI24" s="817"/>
      <c r="DJ24" s="817"/>
      <c r="DK24" s="818"/>
      <c r="DL24" s="816"/>
      <c r="DM24" s="817"/>
      <c r="DN24" s="817"/>
      <c r="DO24" s="817"/>
      <c r="DP24" s="818"/>
      <c r="DQ24" s="816"/>
      <c r="DR24" s="817"/>
      <c r="DS24" s="817"/>
      <c r="DT24" s="817"/>
      <c r="DU24" s="818"/>
      <c r="DV24" s="813"/>
      <c r="DW24" s="814"/>
      <c r="DX24" s="814"/>
      <c r="DY24" s="814"/>
      <c r="DZ24" s="819"/>
      <c r="EA24" s="223"/>
    </row>
    <row r="25" spans="1:131" ht="26.25" customHeight="1" thickBot="1" x14ac:dyDescent="0.2">
      <c r="A25" s="759" t="s">
        <v>395</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21"/>
      <c r="BK25" s="221"/>
      <c r="BL25" s="221"/>
      <c r="BM25" s="221"/>
      <c r="BN25" s="221"/>
      <c r="BO25" s="230"/>
      <c r="BP25" s="230"/>
      <c r="BQ25" s="227">
        <v>19</v>
      </c>
      <c r="BR25" s="228"/>
      <c r="BS25" s="813"/>
      <c r="BT25" s="814"/>
      <c r="BU25" s="814"/>
      <c r="BV25" s="814"/>
      <c r="BW25" s="814"/>
      <c r="BX25" s="814"/>
      <c r="BY25" s="814"/>
      <c r="BZ25" s="814"/>
      <c r="CA25" s="814"/>
      <c r="CB25" s="814"/>
      <c r="CC25" s="814"/>
      <c r="CD25" s="814"/>
      <c r="CE25" s="814"/>
      <c r="CF25" s="814"/>
      <c r="CG25" s="815"/>
      <c r="CH25" s="816"/>
      <c r="CI25" s="817"/>
      <c r="CJ25" s="817"/>
      <c r="CK25" s="817"/>
      <c r="CL25" s="818"/>
      <c r="CM25" s="816"/>
      <c r="CN25" s="817"/>
      <c r="CO25" s="817"/>
      <c r="CP25" s="817"/>
      <c r="CQ25" s="818"/>
      <c r="CR25" s="816"/>
      <c r="CS25" s="817"/>
      <c r="CT25" s="817"/>
      <c r="CU25" s="817"/>
      <c r="CV25" s="818"/>
      <c r="CW25" s="816"/>
      <c r="CX25" s="817"/>
      <c r="CY25" s="817"/>
      <c r="CZ25" s="817"/>
      <c r="DA25" s="818"/>
      <c r="DB25" s="816"/>
      <c r="DC25" s="817"/>
      <c r="DD25" s="817"/>
      <c r="DE25" s="817"/>
      <c r="DF25" s="818"/>
      <c r="DG25" s="816"/>
      <c r="DH25" s="817"/>
      <c r="DI25" s="817"/>
      <c r="DJ25" s="817"/>
      <c r="DK25" s="818"/>
      <c r="DL25" s="816"/>
      <c r="DM25" s="817"/>
      <c r="DN25" s="817"/>
      <c r="DO25" s="817"/>
      <c r="DP25" s="818"/>
      <c r="DQ25" s="816"/>
      <c r="DR25" s="817"/>
      <c r="DS25" s="817"/>
      <c r="DT25" s="817"/>
      <c r="DU25" s="818"/>
      <c r="DV25" s="813"/>
      <c r="DW25" s="814"/>
      <c r="DX25" s="814"/>
      <c r="DY25" s="814"/>
      <c r="DZ25" s="819"/>
      <c r="EA25" s="219"/>
    </row>
    <row r="26" spans="1:131" ht="26.25" customHeight="1" x14ac:dyDescent="0.15">
      <c r="A26" s="761" t="s">
        <v>372</v>
      </c>
      <c r="B26" s="762"/>
      <c r="C26" s="762"/>
      <c r="D26" s="762"/>
      <c r="E26" s="762"/>
      <c r="F26" s="762"/>
      <c r="G26" s="762"/>
      <c r="H26" s="762"/>
      <c r="I26" s="762"/>
      <c r="J26" s="762"/>
      <c r="K26" s="762"/>
      <c r="L26" s="762"/>
      <c r="M26" s="762"/>
      <c r="N26" s="762"/>
      <c r="O26" s="762"/>
      <c r="P26" s="763"/>
      <c r="Q26" s="767" t="s">
        <v>396</v>
      </c>
      <c r="R26" s="768"/>
      <c r="S26" s="768"/>
      <c r="T26" s="768"/>
      <c r="U26" s="769"/>
      <c r="V26" s="767" t="s">
        <v>397</v>
      </c>
      <c r="W26" s="768"/>
      <c r="X26" s="768"/>
      <c r="Y26" s="768"/>
      <c r="Z26" s="769"/>
      <c r="AA26" s="767" t="s">
        <v>398</v>
      </c>
      <c r="AB26" s="768"/>
      <c r="AC26" s="768"/>
      <c r="AD26" s="768"/>
      <c r="AE26" s="768"/>
      <c r="AF26" s="854" t="s">
        <v>399</v>
      </c>
      <c r="AG26" s="855"/>
      <c r="AH26" s="855"/>
      <c r="AI26" s="855"/>
      <c r="AJ26" s="856"/>
      <c r="AK26" s="768" t="s">
        <v>400</v>
      </c>
      <c r="AL26" s="768"/>
      <c r="AM26" s="768"/>
      <c r="AN26" s="768"/>
      <c r="AO26" s="769"/>
      <c r="AP26" s="767" t="s">
        <v>401</v>
      </c>
      <c r="AQ26" s="768"/>
      <c r="AR26" s="768"/>
      <c r="AS26" s="768"/>
      <c r="AT26" s="769"/>
      <c r="AU26" s="767" t="s">
        <v>402</v>
      </c>
      <c r="AV26" s="768"/>
      <c r="AW26" s="768"/>
      <c r="AX26" s="768"/>
      <c r="AY26" s="769"/>
      <c r="AZ26" s="767" t="s">
        <v>403</v>
      </c>
      <c r="BA26" s="768"/>
      <c r="BB26" s="768"/>
      <c r="BC26" s="768"/>
      <c r="BD26" s="769"/>
      <c r="BE26" s="767" t="s">
        <v>379</v>
      </c>
      <c r="BF26" s="768"/>
      <c r="BG26" s="768"/>
      <c r="BH26" s="768"/>
      <c r="BI26" s="774"/>
      <c r="BJ26" s="221"/>
      <c r="BK26" s="221"/>
      <c r="BL26" s="221"/>
      <c r="BM26" s="221"/>
      <c r="BN26" s="221"/>
      <c r="BO26" s="230"/>
      <c r="BP26" s="230"/>
      <c r="BQ26" s="227">
        <v>20</v>
      </c>
      <c r="BR26" s="228"/>
      <c r="BS26" s="813"/>
      <c r="BT26" s="814"/>
      <c r="BU26" s="814"/>
      <c r="BV26" s="814"/>
      <c r="BW26" s="814"/>
      <c r="BX26" s="814"/>
      <c r="BY26" s="814"/>
      <c r="BZ26" s="814"/>
      <c r="CA26" s="814"/>
      <c r="CB26" s="814"/>
      <c r="CC26" s="814"/>
      <c r="CD26" s="814"/>
      <c r="CE26" s="814"/>
      <c r="CF26" s="814"/>
      <c r="CG26" s="815"/>
      <c r="CH26" s="816"/>
      <c r="CI26" s="817"/>
      <c r="CJ26" s="817"/>
      <c r="CK26" s="817"/>
      <c r="CL26" s="818"/>
      <c r="CM26" s="816"/>
      <c r="CN26" s="817"/>
      <c r="CO26" s="817"/>
      <c r="CP26" s="817"/>
      <c r="CQ26" s="818"/>
      <c r="CR26" s="816"/>
      <c r="CS26" s="817"/>
      <c r="CT26" s="817"/>
      <c r="CU26" s="817"/>
      <c r="CV26" s="818"/>
      <c r="CW26" s="816"/>
      <c r="CX26" s="817"/>
      <c r="CY26" s="817"/>
      <c r="CZ26" s="817"/>
      <c r="DA26" s="818"/>
      <c r="DB26" s="816"/>
      <c r="DC26" s="817"/>
      <c r="DD26" s="817"/>
      <c r="DE26" s="817"/>
      <c r="DF26" s="818"/>
      <c r="DG26" s="816"/>
      <c r="DH26" s="817"/>
      <c r="DI26" s="817"/>
      <c r="DJ26" s="817"/>
      <c r="DK26" s="818"/>
      <c r="DL26" s="816"/>
      <c r="DM26" s="817"/>
      <c r="DN26" s="817"/>
      <c r="DO26" s="817"/>
      <c r="DP26" s="818"/>
      <c r="DQ26" s="816"/>
      <c r="DR26" s="817"/>
      <c r="DS26" s="817"/>
      <c r="DT26" s="817"/>
      <c r="DU26" s="818"/>
      <c r="DV26" s="813"/>
      <c r="DW26" s="814"/>
      <c r="DX26" s="814"/>
      <c r="DY26" s="814"/>
      <c r="DZ26" s="819"/>
      <c r="EA26" s="219"/>
    </row>
    <row r="27" spans="1:131" ht="26.25" customHeight="1" thickBot="1" x14ac:dyDescent="0.2">
      <c r="A27" s="764"/>
      <c r="B27" s="765"/>
      <c r="C27" s="765"/>
      <c r="D27" s="765"/>
      <c r="E27" s="765"/>
      <c r="F27" s="765"/>
      <c r="G27" s="765"/>
      <c r="H27" s="765"/>
      <c r="I27" s="765"/>
      <c r="J27" s="765"/>
      <c r="K27" s="765"/>
      <c r="L27" s="765"/>
      <c r="M27" s="765"/>
      <c r="N27" s="765"/>
      <c r="O27" s="765"/>
      <c r="P27" s="766"/>
      <c r="Q27" s="770"/>
      <c r="R27" s="771"/>
      <c r="S27" s="771"/>
      <c r="T27" s="771"/>
      <c r="U27" s="772"/>
      <c r="V27" s="770"/>
      <c r="W27" s="771"/>
      <c r="X27" s="771"/>
      <c r="Y27" s="771"/>
      <c r="Z27" s="772"/>
      <c r="AA27" s="770"/>
      <c r="AB27" s="771"/>
      <c r="AC27" s="771"/>
      <c r="AD27" s="771"/>
      <c r="AE27" s="771"/>
      <c r="AF27" s="857"/>
      <c r="AG27" s="858"/>
      <c r="AH27" s="858"/>
      <c r="AI27" s="858"/>
      <c r="AJ27" s="859"/>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76"/>
      <c r="BJ27" s="221"/>
      <c r="BK27" s="221"/>
      <c r="BL27" s="221"/>
      <c r="BM27" s="221"/>
      <c r="BN27" s="221"/>
      <c r="BO27" s="230"/>
      <c r="BP27" s="230"/>
      <c r="BQ27" s="227">
        <v>21</v>
      </c>
      <c r="BR27" s="228"/>
      <c r="BS27" s="813"/>
      <c r="BT27" s="814"/>
      <c r="BU27" s="814"/>
      <c r="BV27" s="814"/>
      <c r="BW27" s="814"/>
      <c r="BX27" s="814"/>
      <c r="BY27" s="814"/>
      <c r="BZ27" s="814"/>
      <c r="CA27" s="814"/>
      <c r="CB27" s="814"/>
      <c r="CC27" s="814"/>
      <c r="CD27" s="814"/>
      <c r="CE27" s="814"/>
      <c r="CF27" s="814"/>
      <c r="CG27" s="815"/>
      <c r="CH27" s="816"/>
      <c r="CI27" s="817"/>
      <c r="CJ27" s="817"/>
      <c r="CK27" s="817"/>
      <c r="CL27" s="818"/>
      <c r="CM27" s="816"/>
      <c r="CN27" s="817"/>
      <c r="CO27" s="817"/>
      <c r="CP27" s="817"/>
      <c r="CQ27" s="818"/>
      <c r="CR27" s="816"/>
      <c r="CS27" s="817"/>
      <c r="CT27" s="817"/>
      <c r="CU27" s="817"/>
      <c r="CV27" s="818"/>
      <c r="CW27" s="816"/>
      <c r="CX27" s="817"/>
      <c r="CY27" s="817"/>
      <c r="CZ27" s="817"/>
      <c r="DA27" s="818"/>
      <c r="DB27" s="816"/>
      <c r="DC27" s="817"/>
      <c r="DD27" s="817"/>
      <c r="DE27" s="817"/>
      <c r="DF27" s="818"/>
      <c r="DG27" s="816"/>
      <c r="DH27" s="817"/>
      <c r="DI27" s="817"/>
      <c r="DJ27" s="817"/>
      <c r="DK27" s="818"/>
      <c r="DL27" s="816"/>
      <c r="DM27" s="817"/>
      <c r="DN27" s="817"/>
      <c r="DO27" s="817"/>
      <c r="DP27" s="818"/>
      <c r="DQ27" s="816"/>
      <c r="DR27" s="817"/>
      <c r="DS27" s="817"/>
      <c r="DT27" s="817"/>
      <c r="DU27" s="818"/>
      <c r="DV27" s="813"/>
      <c r="DW27" s="814"/>
      <c r="DX27" s="814"/>
      <c r="DY27" s="814"/>
      <c r="DZ27" s="819"/>
      <c r="EA27" s="219"/>
    </row>
    <row r="28" spans="1:131" ht="26.25" customHeight="1" thickTop="1" x14ac:dyDescent="0.15">
      <c r="A28" s="231">
        <v>1</v>
      </c>
      <c r="B28" s="789" t="s">
        <v>404</v>
      </c>
      <c r="C28" s="790"/>
      <c r="D28" s="790"/>
      <c r="E28" s="790"/>
      <c r="F28" s="790"/>
      <c r="G28" s="790"/>
      <c r="H28" s="790"/>
      <c r="I28" s="790"/>
      <c r="J28" s="790"/>
      <c r="K28" s="790"/>
      <c r="L28" s="790"/>
      <c r="M28" s="790"/>
      <c r="N28" s="790"/>
      <c r="O28" s="790"/>
      <c r="P28" s="791"/>
      <c r="Q28" s="862">
        <v>132</v>
      </c>
      <c r="R28" s="863"/>
      <c r="S28" s="863"/>
      <c r="T28" s="863"/>
      <c r="U28" s="863"/>
      <c r="V28" s="863">
        <v>132</v>
      </c>
      <c r="W28" s="863"/>
      <c r="X28" s="863"/>
      <c r="Y28" s="863"/>
      <c r="Z28" s="863"/>
      <c r="AA28" s="863">
        <v>0</v>
      </c>
      <c r="AB28" s="863"/>
      <c r="AC28" s="863"/>
      <c r="AD28" s="863"/>
      <c r="AE28" s="864"/>
      <c r="AF28" s="865" t="s">
        <v>584</v>
      </c>
      <c r="AG28" s="863"/>
      <c r="AH28" s="863"/>
      <c r="AI28" s="863"/>
      <c r="AJ28" s="866"/>
      <c r="AK28" s="867">
        <v>17</v>
      </c>
      <c r="AL28" s="868"/>
      <c r="AM28" s="868"/>
      <c r="AN28" s="868"/>
      <c r="AO28" s="868"/>
      <c r="AP28" s="868" t="s">
        <v>584</v>
      </c>
      <c r="AQ28" s="868"/>
      <c r="AR28" s="868"/>
      <c r="AS28" s="868"/>
      <c r="AT28" s="868"/>
      <c r="AU28" s="868" t="s">
        <v>584</v>
      </c>
      <c r="AV28" s="868"/>
      <c r="AW28" s="868"/>
      <c r="AX28" s="868"/>
      <c r="AY28" s="868"/>
      <c r="AZ28" s="869"/>
      <c r="BA28" s="869"/>
      <c r="BB28" s="869"/>
      <c r="BC28" s="869"/>
      <c r="BD28" s="869"/>
      <c r="BE28" s="860"/>
      <c r="BF28" s="860"/>
      <c r="BG28" s="860"/>
      <c r="BH28" s="860"/>
      <c r="BI28" s="861"/>
      <c r="BJ28" s="221"/>
      <c r="BK28" s="221"/>
      <c r="BL28" s="221"/>
      <c r="BM28" s="221"/>
      <c r="BN28" s="221"/>
      <c r="BO28" s="230"/>
      <c r="BP28" s="230"/>
      <c r="BQ28" s="227">
        <v>22</v>
      </c>
      <c r="BR28" s="228"/>
      <c r="BS28" s="813"/>
      <c r="BT28" s="814"/>
      <c r="BU28" s="814"/>
      <c r="BV28" s="814"/>
      <c r="BW28" s="814"/>
      <c r="BX28" s="814"/>
      <c r="BY28" s="814"/>
      <c r="BZ28" s="814"/>
      <c r="CA28" s="814"/>
      <c r="CB28" s="814"/>
      <c r="CC28" s="814"/>
      <c r="CD28" s="814"/>
      <c r="CE28" s="814"/>
      <c r="CF28" s="814"/>
      <c r="CG28" s="815"/>
      <c r="CH28" s="816"/>
      <c r="CI28" s="817"/>
      <c r="CJ28" s="817"/>
      <c r="CK28" s="817"/>
      <c r="CL28" s="818"/>
      <c r="CM28" s="816"/>
      <c r="CN28" s="817"/>
      <c r="CO28" s="817"/>
      <c r="CP28" s="817"/>
      <c r="CQ28" s="818"/>
      <c r="CR28" s="816"/>
      <c r="CS28" s="817"/>
      <c r="CT28" s="817"/>
      <c r="CU28" s="817"/>
      <c r="CV28" s="818"/>
      <c r="CW28" s="816"/>
      <c r="CX28" s="817"/>
      <c r="CY28" s="817"/>
      <c r="CZ28" s="817"/>
      <c r="DA28" s="818"/>
      <c r="DB28" s="816"/>
      <c r="DC28" s="817"/>
      <c r="DD28" s="817"/>
      <c r="DE28" s="817"/>
      <c r="DF28" s="818"/>
      <c r="DG28" s="816"/>
      <c r="DH28" s="817"/>
      <c r="DI28" s="817"/>
      <c r="DJ28" s="817"/>
      <c r="DK28" s="818"/>
      <c r="DL28" s="816"/>
      <c r="DM28" s="817"/>
      <c r="DN28" s="817"/>
      <c r="DO28" s="817"/>
      <c r="DP28" s="818"/>
      <c r="DQ28" s="816"/>
      <c r="DR28" s="817"/>
      <c r="DS28" s="817"/>
      <c r="DT28" s="817"/>
      <c r="DU28" s="818"/>
      <c r="DV28" s="813"/>
      <c r="DW28" s="814"/>
      <c r="DX28" s="814"/>
      <c r="DY28" s="814"/>
      <c r="DZ28" s="819"/>
      <c r="EA28" s="219"/>
    </row>
    <row r="29" spans="1:131" ht="26.25" customHeight="1" x14ac:dyDescent="0.15">
      <c r="A29" s="231">
        <v>2</v>
      </c>
      <c r="B29" s="820" t="s">
        <v>405</v>
      </c>
      <c r="C29" s="821"/>
      <c r="D29" s="821"/>
      <c r="E29" s="821"/>
      <c r="F29" s="821"/>
      <c r="G29" s="821"/>
      <c r="H29" s="821"/>
      <c r="I29" s="821"/>
      <c r="J29" s="821"/>
      <c r="K29" s="821"/>
      <c r="L29" s="821"/>
      <c r="M29" s="821"/>
      <c r="N29" s="821"/>
      <c r="O29" s="821"/>
      <c r="P29" s="822"/>
      <c r="Q29" s="823">
        <v>101</v>
      </c>
      <c r="R29" s="824"/>
      <c r="S29" s="824"/>
      <c r="T29" s="824"/>
      <c r="U29" s="824"/>
      <c r="V29" s="824">
        <v>101</v>
      </c>
      <c r="W29" s="824"/>
      <c r="X29" s="824"/>
      <c r="Y29" s="824"/>
      <c r="Z29" s="824"/>
      <c r="AA29" s="824">
        <v>0</v>
      </c>
      <c r="AB29" s="824"/>
      <c r="AC29" s="824"/>
      <c r="AD29" s="824"/>
      <c r="AE29" s="825"/>
      <c r="AF29" s="826">
        <v>1</v>
      </c>
      <c r="AG29" s="827"/>
      <c r="AH29" s="827"/>
      <c r="AI29" s="827"/>
      <c r="AJ29" s="828"/>
      <c r="AK29" s="874">
        <v>28</v>
      </c>
      <c r="AL29" s="870"/>
      <c r="AM29" s="870"/>
      <c r="AN29" s="870"/>
      <c r="AO29" s="870"/>
      <c r="AP29" s="870" t="s">
        <v>584</v>
      </c>
      <c r="AQ29" s="870"/>
      <c r="AR29" s="870"/>
      <c r="AS29" s="870"/>
      <c r="AT29" s="870"/>
      <c r="AU29" s="870" t="s">
        <v>584</v>
      </c>
      <c r="AV29" s="870"/>
      <c r="AW29" s="870"/>
      <c r="AX29" s="870"/>
      <c r="AY29" s="870"/>
      <c r="AZ29" s="871"/>
      <c r="BA29" s="871"/>
      <c r="BB29" s="871"/>
      <c r="BC29" s="871"/>
      <c r="BD29" s="871"/>
      <c r="BE29" s="872"/>
      <c r="BF29" s="872"/>
      <c r="BG29" s="872"/>
      <c r="BH29" s="872"/>
      <c r="BI29" s="873"/>
      <c r="BJ29" s="221"/>
      <c r="BK29" s="221"/>
      <c r="BL29" s="221"/>
      <c r="BM29" s="221"/>
      <c r="BN29" s="221"/>
      <c r="BO29" s="230"/>
      <c r="BP29" s="230"/>
      <c r="BQ29" s="227">
        <v>23</v>
      </c>
      <c r="BR29" s="228"/>
      <c r="BS29" s="813"/>
      <c r="BT29" s="814"/>
      <c r="BU29" s="814"/>
      <c r="BV29" s="814"/>
      <c r="BW29" s="814"/>
      <c r="BX29" s="814"/>
      <c r="BY29" s="814"/>
      <c r="BZ29" s="814"/>
      <c r="CA29" s="814"/>
      <c r="CB29" s="814"/>
      <c r="CC29" s="814"/>
      <c r="CD29" s="814"/>
      <c r="CE29" s="814"/>
      <c r="CF29" s="814"/>
      <c r="CG29" s="815"/>
      <c r="CH29" s="816"/>
      <c r="CI29" s="817"/>
      <c r="CJ29" s="817"/>
      <c r="CK29" s="817"/>
      <c r="CL29" s="818"/>
      <c r="CM29" s="816"/>
      <c r="CN29" s="817"/>
      <c r="CO29" s="817"/>
      <c r="CP29" s="817"/>
      <c r="CQ29" s="818"/>
      <c r="CR29" s="816"/>
      <c r="CS29" s="817"/>
      <c r="CT29" s="817"/>
      <c r="CU29" s="817"/>
      <c r="CV29" s="818"/>
      <c r="CW29" s="816"/>
      <c r="CX29" s="817"/>
      <c r="CY29" s="817"/>
      <c r="CZ29" s="817"/>
      <c r="DA29" s="818"/>
      <c r="DB29" s="816"/>
      <c r="DC29" s="817"/>
      <c r="DD29" s="817"/>
      <c r="DE29" s="817"/>
      <c r="DF29" s="818"/>
      <c r="DG29" s="816"/>
      <c r="DH29" s="817"/>
      <c r="DI29" s="817"/>
      <c r="DJ29" s="817"/>
      <c r="DK29" s="818"/>
      <c r="DL29" s="816"/>
      <c r="DM29" s="817"/>
      <c r="DN29" s="817"/>
      <c r="DO29" s="817"/>
      <c r="DP29" s="818"/>
      <c r="DQ29" s="816"/>
      <c r="DR29" s="817"/>
      <c r="DS29" s="817"/>
      <c r="DT29" s="817"/>
      <c r="DU29" s="818"/>
      <c r="DV29" s="813"/>
      <c r="DW29" s="814"/>
      <c r="DX29" s="814"/>
      <c r="DY29" s="814"/>
      <c r="DZ29" s="819"/>
      <c r="EA29" s="219"/>
    </row>
    <row r="30" spans="1:131" ht="26.25" customHeight="1" x14ac:dyDescent="0.15">
      <c r="A30" s="231">
        <v>3</v>
      </c>
      <c r="B30" s="820" t="s">
        <v>406</v>
      </c>
      <c r="C30" s="821"/>
      <c r="D30" s="821"/>
      <c r="E30" s="821"/>
      <c r="F30" s="821"/>
      <c r="G30" s="821"/>
      <c r="H30" s="821"/>
      <c r="I30" s="821"/>
      <c r="J30" s="821"/>
      <c r="K30" s="821"/>
      <c r="L30" s="821"/>
      <c r="M30" s="821"/>
      <c r="N30" s="821"/>
      <c r="O30" s="821"/>
      <c r="P30" s="822"/>
      <c r="Q30" s="823">
        <v>170</v>
      </c>
      <c r="R30" s="824"/>
      <c r="S30" s="824"/>
      <c r="T30" s="824"/>
      <c r="U30" s="824"/>
      <c r="V30" s="824">
        <v>161</v>
      </c>
      <c r="W30" s="824"/>
      <c r="X30" s="824"/>
      <c r="Y30" s="824"/>
      <c r="Z30" s="824"/>
      <c r="AA30" s="824">
        <v>9</v>
      </c>
      <c r="AB30" s="824"/>
      <c r="AC30" s="824"/>
      <c r="AD30" s="824"/>
      <c r="AE30" s="825"/>
      <c r="AF30" s="826">
        <v>9</v>
      </c>
      <c r="AG30" s="827"/>
      <c r="AH30" s="827"/>
      <c r="AI30" s="827"/>
      <c r="AJ30" s="828"/>
      <c r="AK30" s="874">
        <v>26</v>
      </c>
      <c r="AL30" s="870"/>
      <c r="AM30" s="870"/>
      <c r="AN30" s="870"/>
      <c r="AO30" s="870"/>
      <c r="AP30" s="870" t="s">
        <v>584</v>
      </c>
      <c r="AQ30" s="870"/>
      <c r="AR30" s="870"/>
      <c r="AS30" s="870"/>
      <c r="AT30" s="870"/>
      <c r="AU30" s="870" t="s">
        <v>584</v>
      </c>
      <c r="AV30" s="870"/>
      <c r="AW30" s="870"/>
      <c r="AX30" s="870"/>
      <c r="AY30" s="870"/>
      <c r="AZ30" s="871"/>
      <c r="BA30" s="871"/>
      <c r="BB30" s="871"/>
      <c r="BC30" s="871"/>
      <c r="BD30" s="871"/>
      <c r="BE30" s="872"/>
      <c r="BF30" s="872"/>
      <c r="BG30" s="872"/>
      <c r="BH30" s="872"/>
      <c r="BI30" s="873"/>
      <c r="BJ30" s="221"/>
      <c r="BK30" s="221"/>
      <c r="BL30" s="221"/>
      <c r="BM30" s="221"/>
      <c r="BN30" s="221"/>
      <c r="BO30" s="230"/>
      <c r="BP30" s="230"/>
      <c r="BQ30" s="227">
        <v>24</v>
      </c>
      <c r="BR30" s="228"/>
      <c r="BS30" s="813"/>
      <c r="BT30" s="814"/>
      <c r="BU30" s="814"/>
      <c r="BV30" s="814"/>
      <c r="BW30" s="814"/>
      <c r="BX30" s="814"/>
      <c r="BY30" s="814"/>
      <c r="BZ30" s="814"/>
      <c r="CA30" s="814"/>
      <c r="CB30" s="814"/>
      <c r="CC30" s="814"/>
      <c r="CD30" s="814"/>
      <c r="CE30" s="814"/>
      <c r="CF30" s="814"/>
      <c r="CG30" s="815"/>
      <c r="CH30" s="816"/>
      <c r="CI30" s="817"/>
      <c r="CJ30" s="817"/>
      <c r="CK30" s="817"/>
      <c r="CL30" s="818"/>
      <c r="CM30" s="816"/>
      <c r="CN30" s="817"/>
      <c r="CO30" s="817"/>
      <c r="CP30" s="817"/>
      <c r="CQ30" s="818"/>
      <c r="CR30" s="816"/>
      <c r="CS30" s="817"/>
      <c r="CT30" s="817"/>
      <c r="CU30" s="817"/>
      <c r="CV30" s="818"/>
      <c r="CW30" s="816"/>
      <c r="CX30" s="817"/>
      <c r="CY30" s="817"/>
      <c r="CZ30" s="817"/>
      <c r="DA30" s="818"/>
      <c r="DB30" s="816"/>
      <c r="DC30" s="817"/>
      <c r="DD30" s="817"/>
      <c r="DE30" s="817"/>
      <c r="DF30" s="818"/>
      <c r="DG30" s="816"/>
      <c r="DH30" s="817"/>
      <c r="DI30" s="817"/>
      <c r="DJ30" s="817"/>
      <c r="DK30" s="818"/>
      <c r="DL30" s="816"/>
      <c r="DM30" s="817"/>
      <c r="DN30" s="817"/>
      <c r="DO30" s="817"/>
      <c r="DP30" s="818"/>
      <c r="DQ30" s="816"/>
      <c r="DR30" s="817"/>
      <c r="DS30" s="817"/>
      <c r="DT30" s="817"/>
      <c r="DU30" s="818"/>
      <c r="DV30" s="813"/>
      <c r="DW30" s="814"/>
      <c r="DX30" s="814"/>
      <c r="DY30" s="814"/>
      <c r="DZ30" s="819"/>
      <c r="EA30" s="219"/>
    </row>
    <row r="31" spans="1:131" ht="26.25" customHeight="1" x14ac:dyDescent="0.15">
      <c r="A31" s="231">
        <v>4</v>
      </c>
      <c r="B31" s="820" t="s">
        <v>407</v>
      </c>
      <c r="C31" s="821"/>
      <c r="D31" s="821"/>
      <c r="E31" s="821"/>
      <c r="F31" s="821"/>
      <c r="G31" s="821"/>
      <c r="H31" s="821"/>
      <c r="I31" s="821"/>
      <c r="J31" s="821"/>
      <c r="K31" s="821"/>
      <c r="L31" s="821"/>
      <c r="M31" s="821"/>
      <c r="N31" s="821"/>
      <c r="O31" s="821"/>
      <c r="P31" s="822"/>
      <c r="Q31" s="823">
        <v>20</v>
      </c>
      <c r="R31" s="824"/>
      <c r="S31" s="824"/>
      <c r="T31" s="824"/>
      <c r="U31" s="824"/>
      <c r="V31" s="824">
        <v>20</v>
      </c>
      <c r="W31" s="824"/>
      <c r="X31" s="824"/>
      <c r="Y31" s="824"/>
      <c r="Z31" s="824"/>
      <c r="AA31" s="824">
        <v>0</v>
      </c>
      <c r="AB31" s="824"/>
      <c r="AC31" s="824"/>
      <c r="AD31" s="824"/>
      <c r="AE31" s="825"/>
      <c r="AF31" s="826" t="s">
        <v>408</v>
      </c>
      <c r="AG31" s="827"/>
      <c r="AH31" s="827"/>
      <c r="AI31" s="827"/>
      <c r="AJ31" s="828"/>
      <c r="AK31" s="874">
        <v>8</v>
      </c>
      <c r="AL31" s="870"/>
      <c r="AM31" s="870"/>
      <c r="AN31" s="870"/>
      <c r="AO31" s="870"/>
      <c r="AP31" s="870" t="s">
        <v>584</v>
      </c>
      <c r="AQ31" s="870"/>
      <c r="AR31" s="870"/>
      <c r="AS31" s="870"/>
      <c r="AT31" s="870"/>
      <c r="AU31" s="870" t="s">
        <v>584</v>
      </c>
      <c r="AV31" s="870"/>
      <c r="AW31" s="870"/>
      <c r="AX31" s="870"/>
      <c r="AY31" s="870"/>
      <c r="AZ31" s="871"/>
      <c r="BA31" s="871"/>
      <c r="BB31" s="871"/>
      <c r="BC31" s="871"/>
      <c r="BD31" s="871"/>
      <c r="BE31" s="872"/>
      <c r="BF31" s="872"/>
      <c r="BG31" s="872"/>
      <c r="BH31" s="872"/>
      <c r="BI31" s="873"/>
      <c r="BJ31" s="221"/>
      <c r="BK31" s="221"/>
      <c r="BL31" s="221"/>
      <c r="BM31" s="221"/>
      <c r="BN31" s="221"/>
      <c r="BO31" s="230"/>
      <c r="BP31" s="230"/>
      <c r="BQ31" s="227">
        <v>25</v>
      </c>
      <c r="BR31" s="228"/>
      <c r="BS31" s="813"/>
      <c r="BT31" s="814"/>
      <c r="BU31" s="814"/>
      <c r="BV31" s="814"/>
      <c r="BW31" s="814"/>
      <c r="BX31" s="814"/>
      <c r="BY31" s="814"/>
      <c r="BZ31" s="814"/>
      <c r="CA31" s="814"/>
      <c r="CB31" s="814"/>
      <c r="CC31" s="814"/>
      <c r="CD31" s="814"/>
      <c r="CE31" s="814"/>
      <c r="CF31" s="814"/>
      <c r="CG31" s="815"/>
      <c r="CH31" s="816"/>
      <c r="CI31" s="817"/>
      <c r="CJ31" s="817"/>
      <c r="CK31" s="817"/>
      <c r="CL31" s="818"/>
      <c r="CM31" s="816"/>
      <c r="CN31" s="817"/>
      <c r="CO31" s="817"/>
      <c r="CP31" s="817"/>
      <c r="CQ31" s="818"/>
      <c r="CR31" s="816"/>
      <c r="CS31" s="817"/>
      <c r="CT31" s="817"/>
      <c r="CU31" s="817"/>
      <c r="CV31" s="818"/>
      <c r="CW31" s="816"/>
      <c r="CX31" s="817"/>
      <c r="CY31" s="817"/>
      <c r="CZ31" s="817"/>
      <c r="DA31" s="818"/>
      <c r="DB31" s="816"/>
      <c r="DC31" s="817"/>
      <c r="DD31" s="817"/>
      <c r="DE31" s="817"/>
      <c r="DF31" s="818"/>
      <c r="DG31" s="816"/>
      <c r="DH31" s="817"/>
      <c r="DI31" s="817"/>
      <c r="DJ31" s="817"/>
      <c r="DK31" s="818"/>
      <c r="DL31" s="816"/>
      <c r="DM31" s="817"/>
      <c r="DN31" s="817"/>
      <c r="DO31" s="817"/>
      <c r="DP31" s="818"/>
      <c r="DQ31" s="816"/>
      <c r="DR31" s="817"/>
      <c r="DS31" s="817"/>
      <c r="DT31" s="817"/>
      <c r="DU31" s="818"/>
      <c r="DV31" s="813"/>
      <c r="DW31" s="814"/>
      <c r="DX31" s="814"/>
      <c r="DY31" s="814"/>
      <c r="DZ31" s="819"/>
      <c r="EA31" s="219"/>
    </row>
    <row r="32" spans="1:131" ht="26.25" customHeight="1" x14ac:dyDescent="0.15">
      <c r="A32" s="231">
        <v>5</v>
      </c>
      <c r="B32" s="820" t="s">
        <v>409</v>
      </c>
      <c r="C32" s="821"/>
      <c r="D32" s="821"/>
      <c r="E32" s="821"/>
      <c r="F32" s="821"/>
      <c r="G32" s="821"/>
      <c r="H32" s="821"/>
      <c r="I32" s="821"/>
      <c r="J32" s="821"/>
      <c r="K32" s="821"/>
      <c r="L32" s="821"/>
      <c r="M32" s="821"/>
      <c r="N32" s="821"/>
      <c r="O32" s="821"/>
      <c r="P32" s="822"/>
      <c r="Q32" s="823">
        <v>131</v>
      </c>
      <c r="R32" s="824"/>
      <c r="S32" s="824"/>
      <c r="T32" s="824"/>
      <c r="U32" s="824"/>
      <c r="V32" s="824">
        <v>131</v>
      </c>
      <c r="W32" s="824"/>
      <c r="X32" s="824"/>
      <c r="Y32" s="824"/>
      <c r="Z32" s="824"/>
      <c r="AA32" s="824">
        <v>0</v>
      </c>
      <c r="AB32" s="824"/>
      <c r="AC32" s="824"/>
      <c r="AD32" s="824"/>
      <c r="AE32" s="825"/>
      <c r="AF32" s="826">
        <v>1</v>
      </c>
      <c r="AG32" s="827"/>
      <c r="AH32" s="827"/>
      <c r="AI32" s="827"/>
      <c r="AJ32" s="828"/>
      <c r="AK32" s="874">
        <v>52</v>
      </c>
      <c r="AL32" s="870"/>
      <c r="AM32" s="870"/>
      <c r="AN32" s="870"/>
      <c r="AO32" s="870"/>
      <c r="AP32" s="870">
        <v>252</v>
      </c>
      <c r="AQ32" s="870"/>
      <c r="AR32" s="870"/>
      <c r="AS32" s="870"/>
      <c r="AT32" s="870"/>
      <c r="AU32" s="870">
        <v>151</v>
      </c>
      <c r="AV32" s="870"/>
      <c r="AW32" s="870"/>
      <c r="AX32" s="870"/>
      <c r="AY32" s="870"/>
      <c r="AZ32" s="871"/>
      <c r="BA32" s="871"/>
      <c r="BB32" s="871"/>
      <c r="BC32" s="871"/>
      <c r="BD32" s="871"/>
      <c r="BE32" s="872" t="s">
        <v>410</v>
      </c>
      <c r="BF32" s="872"/>
      <c r="BG32" s="872"/>
      <c r="BH32" s="872"/>
      <c r="BI32" s="873"/>
      <c r="BJ32" s="221"/>
      <c r="BK32" s="221"/>
      <c r="BL32" s="221"/>
      <c r="BM32" s="221"/>
      <c r="BN32" s="221"/>
      <c r="BO32" s="230"/>
      <c r="BP32" s="230"/>
      <c r="BQ32" s="227">
        <v>26</v>
      </c>
      <c r="BR32" s="228"/>
      <c r="BS32" s="813"/>
      <c r="BT32" s="814"/>
      <c r="BU32" s="814"/>
      <c r="BV32" s="814"/>
      <c r="BW32" s="814"/>
      <c r="BX32" s="814"/>
      <c r="BY32" s="814"/>
      <c r="BZ32" s="814"/>
      <c r="CA32" s="814"/>
      <c r="CB32" s="814"/>
      <c r="CC32" s="814"/>
      <c r="CD32" s="814"/>
      <c r="CE32" s="814"/>
      <c r="CF32" s="814"/>
      <c r="CG32" s="815"/>
      <c r="CH32" s="816"/>
      <c r="CI32" s="817"/>
      <c r="CJ32" s="817"/>
      <c r="CK32" s="817"/>
      <c r="CL32" s="818"/>
      <c r="CM32" s="816"/>
      <c r="CN32" s="817"/>
      <c r="CO32" s="817"/>
      <c r="CP32" s="817"/>
      <c r="CQ32" s="818"/>
      <c r="CR32" s="816"/>
      <c r="CS32" s="817"/>
      <c r="CT32" s="817"/>
      <c r="CU32" s="817"/>
      <c r="CV32" s="818"/>
      <c r="CW32" s="816"/>
      <c r="CX32" s="817"/>
      <c r="CY32" s="817"/>
      <c r="CZ32" s="817"/>
      <c r="DA32" s="818"/>
      <c r="DB32" s="816"/>
      <c r="DC32" s="817"/>
      <c r="DD32" s="817"/>
      <c r="DE32" s="817"/>
      <c r="DF32" s="818"/>
      <c r="DG32" s="816"/>
      <c r="DH32" s="817"/>
      <c r="DI32" s="817"/>
      <c r="DJ32" s="817"/>
      <c r="DK32" s="818"/>
      <c r="DL32" s="816"/>
      <c r="DM32" s="817"/>
      <c r="DN32" s="817"/>
      <c r="DO32" s="817"/>
      <c r="DP32" s="818"/>
      <c r="DQ32" s="816"/>
      <c r="DR32" s="817"/>
      <c r="DS32" s="817"/>
      <c r="DT32" s="817"/>
      <c r="DU32" s="818"/>
      <c r="DV32" s="813"/>
      <c r="DW32" s="814"/>
      <c r="DX32" s="814"/>
      <c r="DY32" s="814"/>
      <c r="DZ32" s="819"/>
      <c r="EA32" s="219"/>
    </row>
    <row r="33" spans="1:131" ht="26.25" customHeight="1" x14ac:dyDescent="0.15">
      <c r="A33" s="231">
        <v>6</v>
      </c>
      <c r="B33" s="820"/>
      <c r="C33" s="821"/>
      <c r="D33" s="821"/>
      <c r="E33" s="821"/>
      <c r="F33" s="821"/>
      <c r="G33" s="821"/>
      <c r="H33" s="821"/>
      <c r="I33" s="821"/>
      <c r="J33" s="821"/>
      <c r="K33" s="821"/>
      <c r="L33" s="821"/>
      <c r="M33" s="821"/>
      <c r="N33" s="821"/>
      <c r="O33" s="821"/>
      <c r="P33" s="822"/>
      <c r="Q33" s="823"/>
      <c r="R33" s="824"/>
      <c r="S33" s="824"/>
      <c r="T33" s="824"/>
      <c r="U33" s="824"/>
      <c r="V33" s="824"/>
      <c r="W33" s="824"/>
      <c r="X33" s="824"/>
      <c r="Y33" s="824"/>
      <c r="Z33" s="824"/>
      <c r="AA33" s="824"/>
      <c r="AB33" s="824"/>
      <c r="AC33" s="824"/>
      <c r="AD33" s="824"/>
      <c r="AE33" s="825"/>
      <c r="AF33" s="826"/>
      <c r="AG33" s="827"/>
      <c r="AH33" s="827"/>
      <c r="AI33" s="827"/>
      <c r="AJ33" s="828"/>
      <c r="AK33" s="874"/>
      <c r="AL33" s="870"/>
      <c r="AM33" s="870"/>
      <c r="AN33" s="870"/>
      <c r="AO33" s="870"/>
      <c r="AP33" s="870"/>
      <c r="AQ33" s="870"/>
      <c r="AR33" s="870"/>
      <c r="AS33" s="870"/>
      <c r="AT33" s="870"/>
      <c r="AU33" s="870"/>
      <c r="AV33" s="870"/>
      <c r="AW33" s="870"/>
      <c r="AX33" s="870"/>
      <c r="AY33" s="870"/>
      <c r="AZ33" s="871"/>
      <c r="BA33" s="871"/>
      <c r="BB33" s="871"/>
      <c r="BC33" s="871"/>
      <c r="BD33" s="871"/>
      <c r="BE33" s="872"/>
      <c r="BF33" s="872"/>
      <c r="BG33" s="872"/>
      <c r="BH33" s="872"/>
      <c r="BI33" s="873"/>
      <c r="BJ33" s="221"/>
      <c r="BK33" s="221"/>
      <c r="BL33" s="221"/>
      <c r="BM33" s="221"/>
      <c r="BN33" s="221"/>
      <c r="BO33" s="230"/>
      <c r="BP33" s="230"/>
      <c r="BQ33" s="227">
        <v>27</v>
      </c>
      <c r="BR33" s="228"/>
      <c r="BS33" s="813"/>
      <c r="BT33" s="814"/>
      <c r="BU33" s="814"/>
      <c r="BV33" s="814"/>
      <c r="BW33" s="814"/>
      <c r="BX33" s="814"/>
      <c r="BY33" s="814"/>
      <c r="BZ33" s="814"/>
      <c r="CA33" s="814"/>
      <c r="CB33" s="814"/>
      <c r="CC33" s="814"/>
      <c r="CD33" s="814"/>
      <c r="CE33" s="814"/>
      <c r="CF33" s="814"/>
      <c r="CG33" s="815"/>
      <c r="CH33" s="816"/>
      <c r="CI33" s="817"/>
      <c r="CJ33" s="817"/>
      <c r="CK33" s="817"/>
      <c r="CL33" s="818"/>
      <c r="CM33" s="816"/>
      <c r="CN33" s="817"/>
      <c r="CO33" s="817"/>
      <c r="CP33" s="817"/>
      <c r="CQ33" s="818"/>
      <c r="CR33" s="816"/>
      <c r="CS33" s="817"/>
      <c r="CT33" s="817"/>
      <c r="CU33" s="817"/>
      <c r="CV33" s="818"/>
      <c r="CW33" s="816"/>
      <c r="CX33" s="817"/>
      <c r="CY33" s="817"/>
      <c r="CZ33" s="817"/>
      <c r="DA33" s="818"/>
      <c r="DB33" s="816"/>
      <c r="DC33" s="817"/>
      <c r="DD33" s="817"/>
      <c r="DE33" s="817"/>
      <c r="DF33" s="818"/>
      <c r="DG33" s="816"/>
      <c r="DH33" s="817"/>
      <c r="DI33" s="817"/>
      <c r="DJ33" s="817"/>
      <c r="DK33" s="818"/>
      <c r="DL33" s="816"/>
      <c r="DM33" s="817"/>
      <c r="DN33" s="817"/>
      <c r="DO33" s="817"/>
      <c r="DP33" s="818"/>
      <c r="DQ33" s="816"/>
      <c r="DR33" s="817"/>
      <c r="DS33" s="817"/>
      <c r="DT33" s="817"/>
      <c r="DU33" s="818"/>
      <c r="DV33" s="813"/>
      <c r="DW33" s="814"/>
      <c r="DX33" s="814"/>
      <c r="DY33" s="814"/>
      <c r="DZ33" s="819"/>
      <c r="EA33" s="219"/>
    </row>
    <row r="34" spans="1:131" ht="26.25" customHeight="1" x14ac:dyDescent="0.15">
      <c r="A34" s="231">
        <v>7</v>
      </c>
      <c r="B34" s="820"/>
      <c r="C34" s="821"/>
      <c r="D34" s="821"/>
      <c r="E34" s="821"/>
      <c r="F34" s="821"/>
      <c r="G34" s="821"/>
      <c r="H34" s="821"/>
      <c r="I34" s="821"/>
      <c r="J34" s="821"/>
      <c r="K34" s="821"/>
      <c r="L34" s="821"/>
      <c r="M34" s="821"/>
      <c r="N34" s="821"/>
      <c r="O34" s="821"/>
      <c r="P34" s="822"/>
      <c r="Q34" s="823"/>
      <c r="R34" s="824"/>
      <c r="S34" s="824"/>
      <c r="T34" s="824"/>
      <c r="U34" s="824"/>
      <c r="V34" s="824"/>
      <c r="W34" s="824"/>
      <c r="X34" s="824"/>
      <c r="Y34" s="824"/>
      <c r="Z34" s="824"/>
      <c r="AA34" s="824"/>
      <c r="AB34" s="824"/>
      <c r="AC34" s="824"/>
      <c r="AD34" s="824"/>
      <c r="AE34" s="825"/>
      <c r="AF34" s="826"/>
      <c r="AG34" s="827"/>
      <c r="AH34" s="827"/>
      <c r="AI34" s="827"/>
      <c r="AJ34" s="828"/>
      <c r="AK34" s="874"/>
      <c r="AL34" s="870"/>
      <c r="AM34" s="870"/>
      <c r="AN34" s="870"/>
      <c r="AO34" s="870"/>
      <c r="AP34" s="870"/>
      <c r="AQ34" s="870"/>
      <c r="AR34" s="870"/>
      <c r="AS34" s="870"/>
      <c r="AT34" s="870"/>
      <c r="AU34" s="870"/>
      <c r="AV34" s="870"/>
      <c r="AW34" s="870"/>
      <c r="AX34" s="870"/>
      <c r="AY34" s="870"/>
      <c r="AZ34" s="871"/>
      <c r="BA34" s="871"/>
      <c r="BB34" s="871"/>
      <c r="BC34" s="871"/>
      <c r="BD34" s="871"/>
      <c r="BE34" s="872"/>
      <c r="BF34" s="872"/>
      <c r="BG34" s="872"/>
      <c r="BH34" s="872"/>
      <c r="BI34" s="873"/>
      <c r="BJ34" s="221"/>
      <c r="BK34" s="221"/>
      <c r="BL34" s="221"/>
      <c r="BM34" s="221"/>
      <c r="BN34" s="221"/>
      <c r="BO34" s="230"/>
      <c r="BP34" s="230"/>
      <c r="BQ34" s="227">
        <v>28</v>
      </c>
      <c r="BR34" s="228"/>
      <c r="BS34" s="813"/>
      <c r="BT34" s="814"/>
      <c r="BU34" s="814"/>
      <c r="BV34" s="814"/>
      <c r="BW34" s="814"/>
      <c r="BX34" s="814"/>
      <c r="BY34" s="814"/>
      <c r="BZ34" s="814"/>
      <c r="CA34" s="814"/>
      <c r="CB34" s="814"/>
      <c r="CC34" s="814"/>
      <c r="CD34" s="814"/>
      <c r="CE34" s="814"/>
      <c r="CF34" s="814"/>
      <c r="CG34" s="815"/>
      <c r="CH34" s="816"/>
      <c r="CI34" s="817"/>
      <c r="CJ34" s="817"/>
      <c r="CK34" s="817"/>
      <c r="CL34" s="818"/>
      <c r="CM34" s="816"/>
      <c r="CN34" s="817"/>
      <c r="CO34" s="817"/>
      <c r="CP34" s="817"/>
      <c r="CQ34" s="818"/>
      <c r="CR34" s="816"/>
      <c r="CS34" s="817"/>
      <c r="CT34" s="817"/>
      <c r="CU34" s="817"/>
      <c r="CV34" s="818"/>
      <c r="CW34" s="816"/>
      <c r="CX34" s="817"/>
      <c r="CY34" s="817"/>
      <c r="CZ34" s="817"/>
      <c r="DA34" s="818"/>
      <c r="DB34" s="816"/>
      <c r="DC34" s="817"/>
      <c r="DD34" s="817"/>
      <c r="DE34" s="817"/>
      <c r="DF34" s="818"/>
      <c r="DG34" s="816"/>
      <c r="DH34" s="817"/>
      <c r="DI34" s="817"/>
      <c r="DJ34" s="817"/>
      <c r="DK34" s="818"/>
      <c r="DL34" s="816"/>
      <c r="DM34" s="817"/>
      <c r="DN34" s="817"/>
      <c r="DO34" s="817"/>
      <c r="DP34" s="818"/>
      <c r="DQ34" s="816"/>
      <c r="DR34" s="817"/>
      <c r="DS34" s="817"/>
      <c r="DT34" s="817"/>
      <c r="DU34" s="818"/>
      <c r="DV34" s="813"/>
      <c r="DW34" s="814"/>
      <c r="DX34" s="814"/>
      <c r="DY34" s="814"/>
      <c r="DZ34" s="819"/>
      <c r="EA34" s="219"/>
    </row>
    <row r="35" spans="1:131" ht="26.25" customHeight="1" x14ac:dyDescent="0.15">
      <c r="A35" s="231">
        <v>8</v>
      </c>
      <c r="B35" s="820"/>
      <c r="C35" s="821"/>
      <c r="D35" s="821"/>
      <c r="E35" s="821"/>
      <c r="F35" s="821"/>
      <c r="G35" s="821"/>
      <c r="H35" s="821"/>
      <c r="I35" s="821"/>
      <c r="J35" s="821"/>
      <c r="K35" s="821"/>
      <c r="L35" s="821"/>
      <c r="M35" s="821"/>
      <c r="N35" s="821"/>
      <c r="O35" s="821"/>
      <c r="P35" s="822"/>
      <c r="Q35" s="823"/>
      <c r="R35" s="824"/>
      <c r="S35" s="824"/>
      <c r="T35" s="824"/>
      <c r="U35" s="824"/>
      <c r="V35" s="824"/>
      <c r="W35" s="824"/>
      <c r="X35" s="824"/>
      <c r="Y35" s="824"/>
      <c r="Z35" s="824"/>
      <c r="AA35" s="824"/>
      <c r="AB35" s="824"/>
      <c r="AC35" s="824"/>
      <c r="AD35" s="824"/>
      <c r="AE35" s="825"/>
      <c r="AF35" s="826"/>
      <c r="AG35" s="827"/>
      <c r="AH35" s="827"/>
      <c r="AI35" s="827"/>
      <c r="AJ35" s="828"/>
      <c r="AK35" s="874"/>
      <c r="AL35" s="870"/>
      <c r="AM35" s="870"/>
      <c r="AN35" s="870"/>
      <c r="AO35" s="870"/>
      <c r="AP35" s="870"/>
      <c r="AQ35" s="870"/>
      <c r="AR35" s="870"/>
      <c r="AS35" s="870"/>
      <c r="AT35" s="870"/>
      <c r="AU35" s="870"/>
      <c r="AV35" s="870"/>
      <c r="AW35" s="870"/>
      <c r="AX35" s="870"/>
      <c r="AY35" s="870"/>
      <c r="AZ35" s="871"/>
      <c r="BA35" s="871"/>
      <c r="BB35" s="871"/>
      <c r="BC35" s="871"/>
      <c r="BD35" s="871"/>
      <c r="BE35" s="872"/>
      <c r="BF35" s="872"/>
      <c r="BG35" s="872"/>
      <c r="BH35" s="872"/>
      <c r="BI35" s="873"/>
      <c r="BJ35" s="221"/>
      <c r="BK35" s="221"/>
      <c r="BL35" s="221"/>
      <c r="BM35" s="221"/>
      <c r="BN35" s="221"/>
      <c r="BO35" s="230"/>
      <c r="BP35" s="230"/>
      <c r="BQ35" s="227">
        <v>29</v>
      </c>
      <c r="BR35" s="228"/>
      <c r="BS35" s="813"/>
      <c r="BT35" s="814"/>
      <c r="BU35" s="814"/>
      <c r="BV35" s="814"/>
      <c r="BW35" s="814"/>
      <c r="BX35" s="814"/>
      <c r="BY35" s="814"/>
      <c r="BZ35" s="814"/>
      <c r="CA35" s="814"/>
      <c r="CB35" s="814"/>
      <c r="CC35" s="814"/>
      <c r="CD35" s="814"/>
      <c r="CE35" s="814"/>
      <c r="CF35" s="814"/>
      <c r="CG35" s="815"/>
      <c r="CH35" s="816"/>
      <c r="CI35" s="817"/>
      <c r="CJ35" s="817"/>
      <c r="CK35" s="817"/>
      <c r="CL35" s="818"/>
      <c r="CM35" s="816"/>
      <c r="CN35" s="817"/>
      <c r="CO35" s="817"/>
      <c r="CP35" s="817"/>
      <c r="CQ35" s="818"/>
      <c r="CR35" s="816"/>
      <c r="CS35" s="817"/>
      <c r="CT35" s="817"/>
      <c r="CU35" s="817"/>
      <c r="CV35" s="818"/>
      <c r="CW35" s="816"/>
      <c r="CX35" s="817"/>
      <c r="CY35" s="817"/>
      <c r="CZ35" s="817"/>
      <c r="DA35" s="818"/>
      <c r="DB35" s="816"/>
      <c r="DC35" s="817"/>
      <c r="DD35" s="817"/>
      <c r="DE35" s="817"/>
      <c r="DF35" s="818"/>
      <c r="DG35" s="816"/>
      <c r="DH35" s="817"/>
      <c r="DI35" s="817"/>
      <c r="DJ35" s="817"/>
      <c r="DK35" s="818"/>
      <c r="DL35" s="816"/>
      <c r="DM35" s="817"/>
      <c r="DN35" s="817"/>
      <c r="DO35" s="817"/>
      <c r="DP35" s="818"/>
      <c r="DQ35" s="816"/>
      <c r="DR35" s="817"/>
      <c r="DS35" s="817"/>
      <c r="DT35" s="817"/>
      <c r="DU35" s="818"/>
      <c r="DV35" s="813"/>
      <c r="DW35" s="814"/>
      <c r="DX35" s="814"/>
      <c r="DY35" s="814"/>
      <c r="DZ35" s="819"/>
      <c r="EA35" s="219"/>
    </row>
    <row r="36" spans="1:131" ht="26.25" customHeight="1" x14ac:dyDescent="0.15">
      <c r="A36" s="231">
        <v>9</v>
      </c>
      <c r="B36" s="820"/>
      <c r="C36" s="821"/>
      <c r="D36" s="821"/>
      <c r="E36" s="821"/>
      <c r="F36" s="821"/>
      <c r="G36" s="821"/>
      <c r="H36" s="821"/>
      <c r="I36" s="821"/>
      <c r="J36" s="821"/>
      <c r="K36" s="821"/>
      <c r="L36" s="821"/>
      <c r="M36" s="821"/>
      <c r="N36" s="821"/>
      <c r="O36" s="821"/>
      <c r="P36" s="822"/>
      <c r="Q36" s="823"/>
      <c r="R36" s="824"/>
      <c r="S36" s="824"/>
      <c r="T36" s="824"/>
      <c r="U36" s="824"/>
      <c r="V36" s="824"/>
      <c r="W36" s="824"/>
      <c r="X36" s="824"/>
      <c r="Y36" s="824"/>
      <c r="Z36" s="824"/>
      <c r="AA36" s="824"/>
      <c r="AB36" s="824"/>
      <c r="AC36" s="824"/>
      <c r="AD36" s="824"/>
      <c r="AE36" s="825"/>
      <c r="AF36" s="826"/>
      <c r="AG36" s="827"/>
      <c r="AH36" s="827"/>
      <c r="AI36" s="827"/>
      <c r="AJ36" s="828"/>
      <c r="AK36" s="874"/>
      <c r="AL36" s="870"/>
      <c r="AM36" s="870"/>
      <c r="AN36" s="870"/>
      <c r="AO36" s="870"/>
      <c r="AP36" s="870"/>
      <c r="AQ36" s="870"/>
      <c r="AR36" s="870"/>
      <c r="AS36" s="870"/>
      <c r="AT36" s="870"/>
      <c r="AU36" s="870"/>
      <c r="AV36" s="870"/>
      <c r="AW36" s="870"/>
      <c r="AX36" s="870"/>
      <c r="AY36" s="870"/>
      <c r="AZ36" s="871"/>
      <c r="BA36" s="871"/>
      <c r="BB36" s="871"/>
      <c r="BC36" s="871"/>
      <c r="BD36" s="871"/>
      <c r="BE36" s="872"/>
      <c r="BF36" s="872"/>
      <c r="BG36" s="872"/>
      <c r="BH36" s="872"/>
      <c r="BI36" s="873"/>
      <c r="BJ36" s="221"/>
      <c r="BK36" s="221"/>
      <c r="BL36" s="221"/>
      <c r="BM36" s="221"/>
      <c r="BN36" s="221"/>
      <c r="BO36" s="230"/>
      <c r="BP36" s="230"/>
      <c r="BQ36" s="227">
        <v>30</v>
      </c>
      <c r="BR36" s="228"/>
      <c r="BS36" s="813"/>
      <c r="BT36" s="814"/>
      <c r="BU36" s="814"/>
      <c r="BV36" s="814"/>
      <c r="BW36" s="814"/>
      <c r="BX36" s="814"/>
      <c r="BY36" s="814"/>
      <c r="BZ36" s="814"/>
      <c r="CA36" s="814"/>
      <c r="CB36" s="814"/>
      <c r="CC36" s="814"/>
      <c r="CD36" s="814"/>
      <c r="CE36" s="814"/>
      <c r="CF36" s="814"/>
      <c r="CG36" s="815"/>
      <c r="CH36" s="816"/>
      <c r="CI36" s="817"/>
      <c r="CJ36" s="817"/>
      <c r="CK36" s="817"/>
      <c r="CL36" s="818"/>
      <c r="CM36" s="816"/>
      <c r="CN36" s="817"/>
      <c r="CO36" s="817"/>
      <c r="CP36" s="817"/>
      <c r="CQ36" s="818"/>
      <c r="CR36" s="816"/>
      <c r="CS36" s="817"/>
      <c r="CT36" s="817"/>
      <c r="CU36" s="817"/>
      <c r="CV36" s="818"/>
      <c r="CW36" s="816"/>
      <c r="CX36" s="817"/>
      <c r="CY36" s="817"/>
      <c r="CZ36" s="817"/>
      <c r="DA36" s="818"/>
      <c r="DB36" s="816"/>
      <c r="DC36" s="817"/>
      <c r="DD36" s="817"/>
      <c r="DE36" s="817"/>
      <c r="DF36" s="818"/>
      <c r="DG36" s="816"/>
      <c r="DH36" s="817"/>
      <c r="DI36" s="817"/>
      <c r="DJ36" s="817"/>
      <c r="DK36" s="818"/>
      <c r="DL36" s="816"/>
      <c r="DM36" s="817"/>
      <c r="DN36" s="817"/>
      <c r="DO36" s="817"/>
      <c r="DP36" s="818"/>
      <c r="DQ36" s="816"/>
      <c r="DR36" s="817"/>
      <c r="DS36" s="817"/>
      <c r="DT36" s="817"/>
      <c r="DU36" s="818"/>
      <c r="DV36" s="813"/>
      <c r="DW36" s="814"/>
      <c r="DX36" s="814"/>
      <c r="DY36" s="814"/>
      <c r="DZ36" s="819"/>
      <c r="EA36" s="219"/>
    </row>
    <row r="37" spans="1:131" ht="26.25" customHeight="1" x14ac:dyDescent="0.15">
      <c r="A37" s="231">
        <v>10</v>
      </c>
      <c r="B37" s="820"/>
      <c r="C37" s="821"/>
      <c r="D37" s="821"/>
      <c r="E37" s="821"/>
      <c r="F37" s="821"/>
      <c r="G37" s="821"/>
      <c r="H37" s="821"/>
      <c r="I37" s="821"/>
      <c r="J37" s="821"/>
      <c r="K37" s="821"/>
      <c r="L37" s="821"/>
      <c r="M37" s="821"/>
      <c r="N37" s="821"/>
      <c r="O37" s="821"/>
      <c r="P37" s="822"/>
      <c r="Q37" s="823"/>
      <c r="R37" s="824"/>
      <c r="S37" s="824"/>
      <c r="T37" s="824"/>
      <c r="U37" s="824"/>
      <c r="V37" s="824"/>
      <c r="W37" s="824"/>
      <c r="X37" s="824"/>
      <c r="Y37" s="824"/>
      <c r="Z37" s="824"/>
      <c r="AA37" s="824"/>
      <c r="AB37" s="824"/>
      <c r="AC37" s="824"/>
      <c r="AD37" s="824"/>
      <c r="AE37" s="825"/>
      <c r="AF37" s="826"/>
      <c r="AG37" s="827"/>
      <c r="AH37" s="827"/>
      <c r="AI37" s="827"/>
      <c r="AJ37" s="828"/>
      <c r="AK37" s="874"/>
      <c r="AL37" s="870"/>
      <c r="AM37" s="870"/>
      <c r="AN37" s="870"/>
      <c r="AO37" s="870"/>
      <c r="AP37" s="870"/>
      <c r="AQ37" s="870"/>
      <c r="AR37" s="870"/>
      <c r="AS37" s="870"/>
      <c r="AT37" s="870"/>
      <c r="AU37" s="870"/>
      <c r="AV37" s="870"/>
      <c r="AW37" s="870"/>
      <c r="AX37" s="870"/>
      <c r="AY37" s="870"/>
      <c r="AZ37" s="871"/>
      <c r="BA37" s="871"/>
      <c r="BB37" s="871"/>
      <c r="BC37" s="871"/>
      <c r="BD37" s="871"/>
      <c r="BE37" s="872"/>
      <c r="BF37" s="872"/>
      <c r="BG37" s="872"/>
      <c r="BH37" s="872"/>
      <c r="BI37" s="873"/>
      <c r="BJ37" s="221"/>
      <c r="BK37" s="221"/>
      <c r="BL37" s="221"/>
      <c r="BM37" s="221"/>
      <c r="BN37" s="221"/>
      <c r="BO37" s="230"/>
      <c r="BP37" s="230"/>
      <c r="BQ37" s="227">
        <v>31</v>
      </c>
      <c r="BR37" s="228"/>
      <c r="BS37" s="813"/>
      <c r="BT37" s="814"/>
      <c r="BU37" s="814"/>
      <c r="BV37" s="814"/>
      <c r="BW37" s="814"/>
      <c r="BX37" s="814"/>
      <c r="BY37" s="814"/>
      <c r="BZ37" s="814"/>
      <c r="CA37" s="814"/>
      <c r="CB37" s="814"/>
      <c r="CC37" s="814"/>
      <c r="CD37" s="814"/>
      <c r="CE37" s="814"/>
      <c r="CF37" s="814"/>
      <c r="CG37" s="815"/>
      <c r="CH37" s="816"/>
      <c r="CI37" s="817"/>
      <c r="CJ37" s="817"/>
      <c r="CK37" s="817"/>
      <c r="CL37" s="818"/>
      <c r="CM37" s="816"/>
      <c r="CN37" s="817"/>
      <c r="CO37" s="817"/>
      <c r="CP37" s="817"/>
      <c r="CQ37" s="818"/>
      <c r="CR37" s="816"/>
      <c r="CS37" s="817"/>
      <c r="CT37" s="817"/>
      <c r="CU37" s="817"/>
      <c r="CV37" s="818"/>
      <c r="CW37" s="816"/>
      <c r="CX37" s="817"/>
      <c r="CY37" s="817"/>
      <c r="CZ37" s="817"/>
      <c r="DA37" s="818"/>
      <c r="DB37" s="816"/>
      <c r="DC37" s="817"/>
      <c r="DD37" s="817"/>
      <c r="DE37" s="817"/>
      <c r="DF37" s="818"/>
      <c r="DG37" s="816"/>
      <c r="DH37" s="817"/>
      <c r="DI37" s="817"/>
      <c r="DJ37" s="817"/>
      <c r="DK37" s="818"/>
      <c r="DL37" s="816"/>
      <c r="DM37" s="817"/>
      <c r="DN37" s="817"/>
      <c r="DO37" s="817"/>
      <c r="DP37" s="818"/>
      <c r="DQ37" s="816"/>
      <c r="DR37" s="817"/>
      <c r="DS37" s="817"/>
      <c r="DT37" s="817"/>
      <c r="DU37" s="818"/>
      <c r="DV37" s="813"/>
      <c r="DW37" s="814"/>
      <c r="DX37" s="814"/>
      <c r="DY37" s="814"/>
      <c r="DZ37" s="819"/>
      <c r="EA37" s="219"/>
    </row>
    <row r="38" spans="1:131" ht="26.25" customHeight="1" x14ac:dyDescent="0.15">
      <c r="A38" s="231">
        <v>11</v>
      </c>
      <c r="B38" s="820"/>
      <c r="C38" s="821"/>
      <c r="D38" s="821"/>
      <c r="E38" s="821"/>
      <c r="F38" s="821"/>
      <c r="G38" s="821"/>
      <c r="H38" s="821"/>
      <c r="I38" s="821"/>
      <c r="J38" s="821"/>
      <c r="K38" s="821"/>
      <c r="L38" s="821"/>
      <c r="M38" s="821"/>
      <c r="N38" s="821"/>
      <c r="O38" s="821"/>
      <c r="P38" s="822"/>
      <c r="Q38" s="823"/>
      <c r="R38" s="824"/>
      <c r="S38" s="824"/>
      <c r="T38" s="824"/>
      <c r="U38" s="824"/>
      <c r="V38" s="824"/>
      <c r="W38" s="824"/>
      <c r="X38" s="824"/>
      <c r="Y38" s="824"/>
      <c r="Z38" s="824"/>
      <c r="AA38" s="824"/>
      <c r="AB38" s="824"/>
      <c r="AC38" s="824"/>
      <c r="AD38" s="824"/>
      <c r="AE38" s="825"/>
      <c r="AF38" s="826"/>
      <c r="AG38" s="827"/>
      <c r="AH38" s="827"/>
      <c r="AI38" s="827"/>
      <c r="AJ38" s="828"/>
      <c r="AK38" s="874"/>
      <c r="AL38" s="870"/>
      <c r="AM38" s="870"/>
      <c r="AN38" s="870"/>
      <c r="AO38" s="870"/>
      <c r="AP38" s="870"/>
      <c r="AQ38" s="870"/>
      <c r="AR38" s="870"/>
      <c r="AS38" s="870"/>
      <c r="AT38" s="870"/>
      <c r="AU38" s="870"/>
      <c r="AV38" s="870"/>
      <c r="AW38" s="870"/>
      <c r="AX38" s="870"/>
      <c r="AY38" s="870"/>
      <c r="AZ38" s="871"/>
      <c r="BA38" s="871"/>
      <c r="BB38" s="871"/>
      <c r="BC38" s="871"/>
      <c r="BD38" s="871"/>
      <c r="BE38" s="872"/>
      <c r="BF38" s="872"/>
      <c r="BG38" s="872"/>
      <c r="BH38" s="872"/>
      <c r="BI38" s="873"/>
      <c r="BJ38" s="221"/>
      <c r="BK38" s="221"/>
      <c r="BL38" s="221"/>
      <c r="BM38" s="221"/>
      <c r="BN38" s="221"/>
      <c r="BO38" s="230"/>
      <c r="BP38" s="230"/>
      <c r="BQ38" s="227">
        <v>32</v>
      </c>
      <c r="BR38" s="228"/>
      <c r="BS38" s="813"/>
      <c r="BT38" s="814"/>
      <c r="BU38" s="814"/>
      <c r="BV38" s="814"/>
      <c r="BW38" s="814"/>
      <c r="BX38" s="814"/>
      <c r="BY38" s="814"/>
      <c r="BZ38" s="814"/>
      <c r="CA38" s="814"/>
      <c r="CB38" s="814"/>
      <c r="CC38" s="814"/>
      <c r="CD38" s="814"/>
      <c r="CE38" s="814"/>
      <c r="CF38" s="814"/>
      <c r="CG38" s="815"/>
      <c r="CH38" s="816"/>
      <c r="CI38" s="817"/>
      <c r="CJ38" s="817"/>
      <c r="CK38" s="817"/>
      <c r="CL38" s="818"/>
      <c r="CM38" s="816"/>
      <c r="CN38" s="817"/>
      <c r="CO38" s="817"/>
      <c r="CP38" s="817"/>
      <c r="CQ38" s="818"/>
      <c r="CR38" s="816"/>
      <c r="CS38" s="817"/>
      <c r="CT38" s="817"/>
      <c r="CU38" s="817"/>
      <c r="CV38" s="818"/>
      <c r="CW38" s="816"/>
      <c r="CX38" s="817"/>
      <c r="CY38" s="817"/>
      <c r="CZ38" s="817"/>
      <c r="DA38" s="818"/>
      <c r="DB38" s="816"/>
      <c r="DC38" s="817"/>
      <c r="DD38" s="817"/>
      <c r="DE38" s="817"/>
      <c r="DF38" s="818"/>
      <c r="DG38" s="816"/>
      <c r="DH38" s="817"/>
      <c r="DI38" s="817"/>
      <c r="DJ38" s="817"/>
      <c r="DK38" s="818"/>
      <c r="DL38" s="816"/>
      <c r="DM38" s="817"/>
      <c r="DN38" s="817"/>
      <c r="DO38" s="817"/>
      <c r="DP38" s="818"/>
      <c r="DQ38" s="816"/>
      <c r="DR38" s="817"/>
      <c r="DS38" s="817"/>
      <c r="DT38" s="817"/>
      <c r="DU38" s="818"/>
      <c r="DV38" s="813"/>
      <c r="DW38" s="814"/>
      <c r="DX38" s="814"/>
      <c r="DY38" s="814"/>
      <c r="DZ38" s="819"/>
      <c r="EA38" s="219"/>
    </row>
    <row r="39" spans="1:131" ht="26.25" customHeight="1" x14ac:dyDescent="0.15">
      <c r="A39" s="231">
        <v>12</v>
      </c>
      <c r="B39" s="820"/>
      <c r="C39" s="821"/>
      <c r="D39" s="821"/>
      <c r="E39" s="821"/>
      <c r="F39" s="821"/>
      <c r="G39" s="821"/>
      <c r="H39" s="821"/>
      <c r="I39" s="821"/>
      <c r="J39" s="821"/>
      <c r="K39" s="821"/>
      <c r="L39" s="821"/>
      <c r="M39" s="821"/>
      <c r="N39" s="821"/>
      <c r="O39" s="821"/>
      <c r="P39" s="822"/>
      <c r="Q39" s="823"/>
      <c r="R39" s="824"/>
      <c r="S39" s="824"/>
      <c r="T39" s="824"/>
      <c r="U39" s="824"/>
      <c r="V39" s="824"/>
      <c r="W39" s="824"/>
      <c r="X39" s="824"/>
      <c r="Y39" s="824"/>
      <c r="Z39" s="824"/>
      <c r="AA39" s="824"/>
      <c r="AB39" s="824"/>
      <c r="AC39" s="824"/>
      <c r="AD39" s="824"/>
      <c r="AE39" s="825"/>
      <c r="AF39" s="826"/>
      <c r="AG39" s="827"/>
      <c r="AH39" s="827"/>
      <c r="AI39" s="827"/>
      <c r="AJ39" s="828"/>
      <c r="AK39" s="874"/>
      <c r="AL39" s="870"/>
      <c r="AM39" s="870"/>
      <c r="AN39" s="870"/>
      <c r="AO39" s="870"/>
      <c r="AP39" s="870"/>
      <c r="AQ39" s="870"/>
      <c r="AR39" s="870"/>
      <c r="AS39" s="870"/>
      <c r="AT39" s="870"/>
      <c r="AU39" s="870"/>
      <c r="AV39" s="870"/>
      <c r="AW39" s="870"/>
      <c r="AX39" s="870"/>
      <c r="AY39" s="870"/>
      <c r="AZ39" s="871"/>
      <c r="BA39" s="871"/>
      <c r="BB39" s="871"/>
      <c r="BC39" s="871"/>
      <c r="BD39" s="871"/>
      <c r="BE39" s="872"/>
      <c r="BF39" s="872"/>
      <c r="BG39" s="872"/>
      <c r="BH39" s="872"/>
      <c r="BI39" s="873"/>
      <c r="BJ39" s="221"/>
      <c r="BK39" s="221"/>
      <c r="BL39" s="221"/>
      <c r="BM39" s="221"/>
      <c r="BN39" s="221"/>
      <c r="BO39" s="230"/>
      <c r="BP39" s="230"/>
      <c r="BQ39" s="227">
        <v>33</v>
      </c>
      <c r="BR39" s="228"/>
      <c r="BS39" s="813"/>
      <c r="BT39" s="814"/>
      <c r="BU39" s="814"/>
      <c r="BV39" s="814"/>
      <c r="BW39" s="814"/>
      <c r="BX39" s="814"/>
      <c r="BY39" s="814"/>
      <c r="BZ39" s="814"/>
      <c r="CA39" s="814"/>
      <c r="CB39" s="814"/>
      <c r="CC39" s="814"/>
      <c r="CD39" s="814"/>
      <c r="CE39" s="814"/>
      <c r="CF39" s="814"/>
      <c r="CG39" s="815"/>
      <c r="CH39" s="816"/>
      <c r="CI39" s="817"/>
      <c r="CJ39" s="817"/>
      <c r="CK39" s="817"/>
      <c r="CL39" s="818"/>
      <c r="CM39" s="816"/>
      <c r="CN39" s="817"/>
      <c r="CO39" s="817"/>
      <c r="CP39" s="817"/>
      <c r="CQ39" s="818"/>
      <c r="CR39" s="816"/>
      <c r="CS39" s="817"/>
      <c r="CT39" s="817"/>
      <c r="CU39" s="817"/>
      <c r="CV39" s="818"/>
      <c r="CW39" s="816"/>
      <c r="CX39" s="817"/>
      <c r="CY39" s="817"/>
      <c r="CZ39" s="817"/>
      <c r="DA39" s="818"/>
      <c r="DB39" s="816"/>
      <c r="DC39" s="817"/>
      <c r="DD39" s="817"/>
      <c r="DE39" s="817"/>
      <c r="DF39" s="818"/>
      <c r="DG39" s="816"/>
      <c r="DH39" s="817"/>
      <c r="DI39" s="817"/>
      <c r="DJ39" s="817"/>
      <c r="DK39" s="818"/>
      <c r="DL39" s="816"/>
      <c r="DM39" s="817"/>
      <c r="DN39" s="817"/>
      <c r="DO39" s="817"/>
      <c r="DP39" s="818"/>
      <c r="DQ39" s="816"/>
      <c r="DR39" s="817"/>
      <c r="DS39" s="817"/>
      <c r="DT39" s="817"/>
      <c r="DU39" s="818"/>
      <c r="DV39" s="813"/>
      <c r="DW39" s="814"/>
      <c r="DX39" s="814"/>
      <c r="DY39" s="814"/>
      <c r="DZ39" s="819"/>
      <c r="EA39" s="219"/>
    </row>
    <row r="40" spans="1:131" ht="26.25" customHeight="1" x14ac:dyDescent="0.15">
      <c r="A40" s="227">
        <v>13</v>
      </c>
      <c r="B40" s="820"/>
      <c r="C40" s="821"/>
      <c r="D40" s="821"/>
      <c r="E40" s="821"/>
      <c r="F40" s="821"/>
      <c r="G40" s="821"/>
      <c r="H40" s="821"/>
      <c r="I40" s="821"/>
      <c r="J40" s="821"/>
      <c r="K40" s="821"/>
      <c r="L40" s="821"/>
      <c r="M40" s="821"/>
      <c r="N40" s="821"/>
      <c r="O40" s="821"/>
      <c r="P40" s="822"/>
      <c r="Q40" s="823"/>
      <c r="R40" s="824"/>
      <c r="S40" s="824"/>
      <c r="T40" s="824"/>
      <c r="U40" s="824"/>
      <c r="V40" s="824"/>
      <c r="W40" s="824"/>
      <c r="X40" s="824"/>
      <c r="Y40" s="824"/>
      <c r="Z40" s="824"/>
      <c r="AA40" s="824"/>
      <c r="AB40" s="824"/>
      <c r="AC40" s="824"/>
      <c r="AD40" s="824"/>
      <c r="AE40" s="825"/>
      <c r="AF40" s="826"/>
      <c r="AG40" s="827"/>
      <c r="AH40" s="827"/>
      <c r="AI40" s="827"/>
      <c r="AJ40" s="828"/>
      <c r="AK40" s="874"/>
      <c r="AL40" s="870"/>
      <c r="AM40" s="870"/>
      <c r="AN40" s="870"/>
      <c r="AO40" s="870"/>
      <c r="AP40" s="870"/>
      <c r="AQ40" s="870"/>
      <c r="AR40" s="870"/>
      <c r="AS40" s="870"/>
      <c r="AT40" s="870"/>
      <c r="AU40" s="870"/>
      <c r="AV40" s="870"/>
      <c r="AW40" s="870"/>
      <c r="AX40" s="870"/>
      <c r="AY40" s="870"/>
      <c r="AZ40" s="871"/>
      <c r="BA40" s="871"/>
      <c r="BB40" s="871"/>
      <c r="BC40" s="871"/>
      <c r="BD40" s="871"/>
      <c r="BE40" s="872"/>
      <c r="BF40" s="872"/>
      <c r="BG40" s="872"/>
      <c r="BH40" s="872"/>
      <c r="BI40" s="873"/>
      <c r="BJ40" s="221"/>
      <c r="BK40" s="221"/>
      <c r="BL40" s="221"/>
      <c r="BM40" s="221"/>
      <c r="BN40" s="221"/>
      <c r="BO40" s="230"/>
      <c r="BP40" s="230"/>
      <c r="BQ40" s="227">
        <v>34</v>
      </c>
      <c r="BR40" s="228"/>
      <c r="BS40" s="813"/>
      <c r="BT40" s="814"/>
      <c r="BU40" s="814"/>
      <c r="BV40" s="814"/>
      <c r="BW40" s="814"/>
      <c r="BX40" s="814"/>
      <c r="BY40" s="814"/>
      <c r="BZ40" s="814"/>
      <c r="CA40" s="814"/>
      <c r="CB40" s="814"/>
      <c r="CC40" s="814"/>
      <c r="CD40" s="814"/>
      <c r="CE40" s="814"/>
      <c r="CF40" s="814"/>
      <c r="CG40" s="815"/>
      <c r="CH40" s="816"/>
      <c r="CI40" s="817"/>
      <c r="CJ40" s="817"/>
      <c r="CK40" s="817"/>
      <c r="CL40" s="818"/>
      <c r="CM40" s="816"/>
      <c r="CN40" s="817"/>
      <c r="CO40" s="817"/>
      <c r="CP40" s="817"/>
      <c r="CQ40" s="818"/>
      <c r="CR40" s="816"/>
      <c r="CS40" s="817"/>
      <c r="CT40" s="817"/>
      <c r="CU40" s="817"/>
      <c r="CV40" s="818"/>
      <c r="CW40" s="816"/>
      <c r="CX40" s="817"/>
      <c r="CY40" s="817"/>
      <c r="CZ40" s="817"/>
      <c r="DA40" s="818"/>
      <c r="DB40" s="816"/>
      <c r="DC40" s="817"/>
      <c r="DD40" s="817"/>
      <c r="DE40" s="817"/>
      <c r="DF40" s="818"/>
      <c r="DG40" s="816"/>
      <c r="DH40" s="817"/>
      <c r="DI40" s="817"/>
      <c r="DJ40" s="817"/>
      <c r="DK40" s="818"/>
      <c r="DL40" s="816"/>
      <c r="DM40" s="817"/>
      <c r="DN40" s="817"/>
      <c r="DO40" s="817"/>
      <c r="DP40" s="818"/>
      <c r="DQ40" s="816"/>
      <c r="DR40" s="817"/>
      <c r="DS40" s="817"/>
      <c r="DT40" s="817"/>
      <c r="DU40" s="818"/>
      <c r="DV40" s="813"/>
      <c r="DW40" s="814"/>
      <c r="DX40" s="814"/>
      <c r="DY40" s="814"/>
      <c r="DZ40" s="819"/>
      <c r="EA40" s="219"/>
    </row>
    <row r="41" spans="1:131" ht="26.25" customHeight="1" x14ac:dyDescent="0.15">
      <c r="A41" s="227">
        <v>14</v>
      </c>
      <c r="B41" s="820"/>
      <c r="C41" s="821"/>
      <c r="D41" s="821"/>
      <c r="E41" s="821"/>
      <c r="F41" s="821"/>
      <c r="G41" s="821"/>
      <c r="H41" s="821"/>
      <c r="I41" s="821"/>
      <c r="J41" s="821"/>
      <c r="K41" s="821"/>
      <c r="L41" s="821"/>
      <c r="M41" s="821"/>
      <c r="N41" s="821"/>
      <c r="O41" s="821"/>
      <c r="P41" s="822"/>
      <c r="Q41" s="823"/>
      <c r="R41" s="824"/>
      <c r="S41" s="824"/>
      <c r="T41" s="824"/>
      <c r="U41" s="824"/>
      <c r="V41" s="824"/>
      <c r="W41" s="824"/>
      <c r="X41" s="824"/>
      <c r="Y41" s="824"/>
      <c r="Z41" s="824"/>
      <c r="AA41" s="824"/>
      <c r="AB41" s="824"/>
      <c r="AC41" s="824"/>
      <c r="AD41" s="824"/>
      <c r="AE41" s="825"/>
      <c r="AF41" s="826"/>
      <c r="AG41" s="827"/>
      <c r="AH41" s="827"/>
      <c r="AI41" s="827"/>
      <c r="AJ41" s="828"/>
      <c r="AK41" s="874"/>
      <c r="AL41" s="870"/>
      <c r="AM41" s="870"/>
      <c r="AN41" s="870"/>
      <c r="AO41" s="870"/>
      <c r="AP41" s="870"/>
      <c r="AQ41" s="870"/>
      <c r="AR41" s="870"/>
      <c r="AS41" s="870"/>
      <c r="AT41" s="870"/>
      <c r="AU41" s="870"/>
      <c r="AV41" s="870"/>
      <c r="AW41" s="870"/>
      <c r="AX41" s="870"/>
      <c r="AY41" s="870"/>
      <c r="AZ41" s="871"/>
      <c r="BA41" s="871"/>
      <c r="BB41" s="871"/>
      <c r="BC41" s="871"/>
      <c r="BD41" s="871"/>
      <c r="BE41" s="872"/>
      <c r="BF41" s="872"/>
      <c r="BG41" s="872"/>
      <c r="BH41" s="872"/>
      <c r="BI41" s="873"/>
      <c r="BJ41" s="221"/>
      <c r="BK41" s="221"/>
      <c r="BL41" s="221"/>
      <c r="BM41" s="221"/>
      <c r="BN41" s="221"/>
      <c r="BO41" s="230"/>
      <c r="BP41" s="230"/>
      <c r="BQ41" s="227">
        <v>35</v>
      </c>
      <c r="BR41" s="228"/>
      <c r="BS41" s="813"/>
      <c r="BT41" s="814"/>
      <c r="BU41" s="814"/>
      <c r="BV41" s="814"/>
      <c r="BW41" s="814"/>
      <c r="BX41" s="814"/>
      <c r="BY41" s="814"/>
      <c r="BZ41" s="814"/>
      <c r="CA41" s="814"/>
      <c r="CB41" s="814"/>
      <c r="CC41" s="814"/>
      <c r="CD41" s="814"/>
      <c r="CE41" s="814"/>
      <c r="CF41" s="814"/>
      <c r="CG41" s="815"/>
      <c r="CH41" s="816"/>
      <c r="CI41" s="817"/>
      <c r="CJ41" s="817"/>
      <c r="CK41" s="817"/>
      <c r="CL41" s="818"/>
      <c r="CM41" s="816"/>
      <c r="CN41" s="817"/>
      <c r="CO41" s="817"/>
      <c r="CP41" s="817"/>
      <c r="CQ41" s="818"/>
      <c r="CR41" s="816"/>
      <c r="CS41" s="817"/>
      <c r="CT41" s="817"/>
      <c r="CU41" s="817"/>
      <c r="CV41" s="818"/>
      <c r="CW41" s="816"/>
      <c r="CX41" s="817"/>
      <c r="CY41" s="817"/>
      <c r="CZ41" s="817"/>
      <c r="DA41" s="818"/>
      <c r="DB41" s="816"/>
      <c r="DC41" s="817"/>
      <c r="DD41" s="817"/>
      <c r="DE41" s="817"/>
      <c r="DF41" s="818"/>
      <c r="DG41" s="816"/>
      <c r="DH41" s="817"/>
      <c r="DI41" s="817"/>
      <c r="DJ41" s="817"/>
      <c r="DK41" s="818"/>
      <c r="DL41" s="816"/>
      <c r="DM41" s="817"/>
      <c r="DN41" s="817"/>
      <c r="DO41" s="817"/>
      <c r="DP41" s="818"/>
      <c r="DQ41" s="816"/>
      <c r="DR41" s="817"/>
      <c r="DS41" s="817"/>
      <c r="DT41" s="817"/>
      <c r="DU41" s="818"/>
      <c r="DV41" s="813"/>
      <c r="DW41" s="814"/>
      <c r="DX41" s="814"/>
      <c r="DY41" s="814"/>
      <c r="DZ41" s="819"/>
      <c r="EA41" s="219"/>
    </row>
    <row r="42" spans="1:131" ht="26.25" customHeight="1" x14ac:dyDescent="0.15">
      <c r="A42" s="227">
        <v>15</v>
      </c>
      <c r="B42" s="820"/>
      <c r="C42" s="821"/>
      <c r="D42" s="821"/>
      <c r="E42" s="821"/>
      <c r="F42" s="821"/>
      <c r="G42" s="821"/>
      <c r="H42" s="821"/>
      <c r="I42" s="821"/>
      <c r="J42" s="821"/>
      <c r="K42" s="821"/>
      <c r="L42" s="821"/>
      <c r="M42" s="821"/>
      <c r="N42" s="821"/>
      <c r="O42" s="821"/>
      <c r="P42" s="822"/>
      <c r="Q42" s="823"/>
      <c r="R42" s="824"/>
      <c r="S42" s="824"/>
      <c r="T42" s="824"/>
      <c r="U42" s="824"/>
      <c r="V42" s="824"/>
      <c r="W42" s="824"/>
      <c r="X42" s="824"/>
      <c r="Y42" s="824"/>
      <c r="Z42" s="824"/>
      <c r="AA42" s="824"/>
      <c r="AB42" s="824"/>
      <c r="AC42" s="824"/>
      <c r="AD42" s="824"/>
      <c r="AE42" s="825"/>
      <c r="AF42" s="826"/>
      <c r="AG42" s="827"/>
      <c r="AH42" s="827"/>
      <c r="AI42" s="827"/>
      <c r="AJ42" s="828"/>
      <c r="AK42" s="874"/>
      <c r="AL42" s="870"/>
      <c r="AM42" s="870"/>
      <c r="AN42" s="870"/>
      <c r="AO42" s="870"/>
      <c r="AP42" s="870"/>
      <c r="AQ42" s="870"/>
      <c r="AR42" s="870"/>
      <c r="AS42" s="870"/>
      <c r="AT42" s="870"/>
      <c r="AU42" s="870"/>
      <c r="AV42" s="870"/>
      <c r="AW42" s="870"/>
      <c r="AX42" s="870"/>
      <c r="AY42" s="870"/>
      <c r="AZ42" s="871"/>
      <c r="BA42" s="871"/>
      <c r="BB42" s="871"/>
      <c r="BC42" s="871"/>
      <c r="BD42" s="871"/>
      <c r="BE42" s="872"/>
      <c r="BF42" s="872"/>
      <c r="BG42" s="872"/>
      <c r="BH42" s="872"/>
      <c r="BI42" s="873"/>
      <c r="BJ42" s="221"/>
      <c r="BK42" s="221"/>
      <c r="BL42" s="221"/>
      <c r="BM42" s="221"/>
      <c r="BN42" s="221"/>
      <c r="BO42" s="230"/>
      <c r="BP42" s="230"/>
      <c r="BQ42" s="227">
        <v>36</v>
      </c>
      <c r="BR42" s="228"/>
      <c r="BS42" s="813"/>
      <c r="BT42" s="814"/>
      <c r="BU42" s="814"/>
      <c r="BV42" s="814"/>
      <c r="BW42" s="814"/>
      <c r="BX42" s="814"/>
      <c r="BY42" s="814"/>
      <c r="BZ42" s="814"/>
      <c r="CA42" s="814"/>
      <c r="CB42" s="814"/>
      <c r="CC42" s="814"/>
      <c r="CD42" s="814"/>
      <c r="CE42" s="814"/>
      <c r="CF42" s="814"/>
      <c r="CG42" s="815"/>
      <c r="CH42" s="816"/>
      <c r="CI42" s="817"/>
      <c r="CJ42" s="817"/>
      <c r="CK42" s="817"/>
      <c r="CL42" s="818"/>
      <c r="CM42" s="816"/>
      <c r="CN42" s="817"/>
      <c r="CO42" s="817"/>
      <c r="CP42" s="817"/>
      <c r="CQ42" s="818"/>
      <c r="CR42" s="816"/>
      <c r="CS42" s="817"/>
      <c r="CT42" s="817"/>
      <c r="CU42" s="817"/>
      <c r="CV42" s="818"/>
      <c r="CW42" s="816"/>
      <c r="CX42" s="817"/>
      <c r="CY42" s="817"/>
      <c r="CZ42" s="817"/>
      <c r="DA42" s="818"/>
      <c r="DB42" s="816"/>
      <c r="DC42" s="817"/>
      <c r="DD42" s="817"/>
      <c r="DE42" s="817"/>
      <c r="DF42" s="818"/>
      <c r="DG42" s="816"/>
      <c r="DH42" s="817"/>
      <c r="DI42" s="817"/>
      <c r="DJ42" s="817"/>
      <c r="DK42" s="818"/>
      <c r="DL42" s="816"/>
      <c r="DM42" s="817"/>
      <c r="DN42" s="817"/>
      <c r="DO42" s="817"/>
      <c r="DP42" s="818"/>
      <c r="DQ42" s="816"/>
      <c r="DR42" s="817"/>
      <c r="DS42" s="817"/>
      <c r="DT42" s="817"/>
      <c r="DU42" s="818"/>
      <c r="DV42" s="813"/>
      <c r="DW42" s="814"/>
      <c r="DX42" s="814"/>
      <c r="DY42" s="814"/>
      <c r="DZ42" s="819"/>
      <c r="EA42" s="219"/>
    </row>
    <row r="43" spans="1:131" ht="26.25" customHeight="1" x14ac:dyDescent="0.15">
      <c r="A43" s="227">
        <v>16</v>
      </c>
      <c r="B43" s="820"/>
      <c r="C43" s="821"/>
      <c r="D43" s="821"/>
      <c r="E43" s="821"/>
      <c r="F43" s="821"/>
      <c r="G43" s="821"/>
      <c r="H43" s="821"/>
      <c r="I43" s="821"/>
      <c r="J43" s="821"/>
      <c r="K43" s="821"/>
      <c r="L43" s="821"/>
      <c r="M43" s="821"/>
      <c r="N43" s="821"/>
      <c r="O43" s="821"/>
      <c r="P43" s="822"/>
      <c r="Q43" s="823"/>
      <c r="R43" s="824"/>
      <c r="S43" s="824"/>
      <c r="T43" s="824"/>
      <c r="U43" s="824"/>
      <c r="V43" s="824"/>
      <c r="W43" s="824"/>
      <c r="X43" s="824"/>
      <c r="Y43" s="824"/>
      <c r="Z43" s="824"/>
      <c r="AA43" s="824"/>
      <c r="AB43" s="824"/>
      <c r="AC43" s="824"/>
      <c r="AD43" s="824"/>
      <c r="AE43" s="825"/>
      <c r="AF43" s="826"/>
      <c r="AG43" s="827"/>
      <c r="AH43" s="827"/>
      <c r="AI43" s="827"/>
      <c r="AJ43" s="828"/>
      <c r="AK43" s="874"/>
      <c r="AL43" s="870"/>
      <c r="AM43" s="870"/>
      <c r="AN43" s="870"/>
      <c r="AO43" s="870"/>
      <c r="AP43" s="870"/>
      <c r="AQ43" s="870"/>
      <c r="AR43" s="870"/>
      <c r="AS43" s="870"/>
      <c r="AT43" s="870"/>
      <c r="AU43" s="870"/>
      <c r="AV43" s="870"/>
      <c r="AW43" s="870"/>
      <c r="AX43" s="870"/>
      <c r="AY43" s="870"/>
      <c r="AZ43" s="871"/>
      <c r="BA43" s="871"/>
      <c r="BB43" s="871"/>
      <c r="BC43" s="871"/>
      <c r="BD43" s="871"/>
      <c r="BE43" s="872"/>
      <c r="BF43" s="872"/>
      <c r="BG43" s="872"/>
      <c r="BH43" s="872"/>
      <c r="BI43" s="873"/>
      <c r="BJ43" s="221"/>
      <c r="BK43" s="221"/>
      <c r="BL43" s="221"/>
      <c r="BM43" s="221"/>
      <c r="BN43" s="221"/>
      <c r="BO43" s="230"/>
      <c r="BP43" s="230"/>
      <c r="BQ43" s="227">
        <v>37</v>
      </c>
      <c r="BR43" s="228"/>
      <c r="BS43" s="813"/>
      <c r="BT43" s="814"/>
      <c r="BU43" s="814"/>
      <c r="BV43" s="814"/>
      <c r="BW43" s="814"/>
      <c r="BX43" s="814"/>
      <c r="BY43" s="814"/>
      <c r="BZ43" s="814"/>
      <c r="CA43" s="814"/>
      <c r="CB43" s="814"/>
      <c r="CC43" s="814"/>
      <c r="CD43" s="814"/>
      <c r="CE43" s="814"/>
      <c r="CF43" s="814"/>
      <c r="CG43" s="815"/>
      <c r="CH43" s="816"/>
      <c r="CI43" s="817"/>
      <c r="CJ43" s="817"/>
      <c r="CK43" s="817"/>
      <c r="CL43" s="818"/>
      <c r="CM43" s="816"/>
      <c r="CN43" s="817"/>
      <c r="CO43" s="817"/>
      <c r="CP43" s="817"/>
      <c r="CQ43" s="818"/>
      <c r="CR43" s="816"/>
      <c r="CS43" s="817"/>
      <c r="CT43" s="817"/>
      <c r="CU43" s="817"/>
      <c r="CV43" s="818"/>
      <c r="CW43" s="816"/>
      <c r="CX43" s="817"/>
      <c r="CY43" s="817"/>
      <c r="CZ43" s="817"/>
      <c r="DA43" s="818"/>
      <c r="DB43" s="816"/>
      <c r="DC43" s="817"/>
      <c r="DD43" s="817"/>
      <c r="DE43" s="817"/>
      <c r="DF43" s="818"/>
      <c r="DG43" s="816"/>
      <c r="DH43" s="817"/>
      <c r="DI43" s="817"/>
      <c r="DJ43" s="817"/>
      <c r="DK43" s="818"/>
      <c r="DL43" s="816"/>
      <c r="DM43" s="817"/>
      <c r="DN43" s="817"/>
      <c r="DO43" s="817"/>
      <c r="DP43" s="818"/>
      <c r="DQ43" s="816"/>
      <c r="DR43" s="817"/>
      <c r="DS43" s="817"/>
      <c r="DT43" s="817"/>
      <c r="DU43" s="818"/>
      <c r="DV43" s="813"/>
      <c r="DW43" s="814"/>
      <c r="DX43" s="814"/>
      <c r="DY43" s="814"/>
      <c r="DZ43" s="819"/>
      <c r="EA43" s="219"/>
    </row>
    <row r="44" spans="1:131" ht="26.25" customHeight="1" x14ac:dyDescent="0.15">
      <c r="A44" s="227">
        <v>17</v>
      </c>
      <c r="B44" s="820"/>
      <c r="C44" s="821"/>
      <c r="D44" s="821"/>
      <c r="E44" s="821"/>
      <c r="F44" s="821"/>
      <c r="G44" s="821"/>
      <c r="H44" s="821"/>
      <c r="I44" s="821"/>
      <c r="J44" s="821"/>
      <c r="K44" s="821"/>
      <c r="L44" s="821"/>
      <c r="M44" s="821"/>
      <c r="N44" s="821"/>
      <c r="O44" s="821"/>
      <c r="P44" s="822"/>
      <c r="Q44" s="823"/>
      <c r="R44" s="824"/>
      <c r="S44" s="824"/>
      <c r="T44" s="824"/>
      <c r="U44" s="824"/>
      <c r="V44" s="824"/>
      <c r="W44" s="824"/>
      <c r="X44" s="824"/>
      <c r="Y44" s="824"/>
      <c r="Z44" s="824"/>
      <c r="AA44" s="824"/>
      <c r="AB44" s="824"/>
      <c r="AC44" s="824"/>
      <c r="AD44" s="824"/>
      <c r="AE44" s="825"/>
      <c r="AF44" s="826"/>
      <c r="AG44" s="827"/>
      <c r="AH44" s="827"/>
      <c r="AI44" s="827"/>
      <c r="AJ44" s="828"/>
      <c r="AK44" s="874"/>
      <c r="AL44" s="870"/>
      <c r="AM44" s="870"/>
      <c r="AN44" s="870"/>
      <c r="AO44" s="870"/>
      <c r="AP44" s="870"/>
      <c r="AQ44" s="870"/>
      <c r="AR44" s="870"/>
      <c r="AS44" s="870"/>
      <c r="AT44" s="870"/>
      <c r="AU44" s="870"/>
      <c r="AV44" s="870"/>
      <c r="AW44" s="870"/>
      <c r="AX44" s="870"/>
      <c r="AY44" s="870"/>
      <c r="AZ44" s="871"/>
      <c r="BA44" s="871"/>
      <c r="BB44" s="871"/>
      <c r="BC44" s="871"/>
      <c r="BD44" s="871"/>
      <c r="BE44" s="872"/>
      <c r="BF44" s="872"/>
      <c r="BG44" s="872"/>
      <c r="BH44" s="872"/>
      <c r="BI44" s="873"/>
      <c r="BJ44" s="221"/>
      <c r="BK44" s="221"/>
      <c r="BL44" s="221"/>
      <c r="BM44" s="221"/>
      <c r="BN44" s="221"/>
      <c r="BO44" s="230"/>
      <c r="BP44" s="230"/>
      <c r="BQ44" s="227">
        <v>38</v>
      </c>
      <c r="BR44" s="228"/>
      <c r="BS44" s="813"/>
      <c r="BT44" s="814"/>
      <c r="BU44" s="814"/>
      <c r="BV44" s="814"/>
      <c r="BW44" s="814"/>
      <c r="BX44" s="814"/>
      <c r="BY44" s="814"/>
      <c r="BZ44" s="814"/>
      <c r="CA44" s="814"/>
      <c r="CB44" s="814"/>
      <c r="CC44" s="814"/>
      <c r="CD44" s="814"/>
      <c r="CE44" s="814"/>
      <c r="CF44" s="814"/>
      <c r="CG44" s="815"/>
      <c r="CH44" s="816"/>
      <c r="CI44" s="817"/>
      <c r="CJ44" s="817"/>
      <c r="CK44" s="817"/>
      <c r="CL44" s="818"/>
      <c r="CM44" s="816"/>
      <c r="CN44" s="817"/>
      <c r="CO44" s="817"/>
      <c r="CP44" s="817"/>
      <c r="CQ44" s="818"/>
      <c r="CR44" s="816"/>
      <c r="CS44" s="817"/>
      <c r="CT44" s="817"/>
      <c r="CU44" s="817"/>
      <c r="CV44" s="818"/>
      <c r="CW44" s="816"/>
      <c r="CX44" s="817"/>
      <c r="CY44" s="817"/>
      <c r="CZ44" s="817"/>
      <c r="DA44" s="818"/>
      <c r="DB44" s="816"/>
      <c r="DC44" s="817"/>
      <c r="DD44" s="817"/>
      <c r="DE44" s="817"/>
      <c r="DF44" s="818"/>
      <c r="DG44" s="816"/>
      <c r="DH44" s="817"/>
      <c r="DI44" s="817"/>
      <c r="DJ44" s="817"/>
      <c r="DK44" s="818"/>
      <c r="DL44" s="816"/>
      <c r="DM44" s="817"/>
      <c r="DN44" s="817"/>
      <c r="DO44" s="817"/>
      <c r="DP44" s="818"/>
      <c r="DQ44" s="816"/>
      <c r="DR44" s="817"/>
      <c r="DS44" s="817"/>
      <c r="DT44" s="817"/>
      <c r="DU44" s="818"/>
      <c r="DV44" s="813"/>
      <c r="DW44" s="814"/>
      <c r="DX44" s="814"/>
      <c r="DY44" s="814"/>
      <c r="DZ44" s="819"/>
      <c r="EA44" s="219"/>
    </row>
    <row r="45" spans="1:131" ht="26.25" customHeight="1" x14ac:dyDescent="0.15">
      <c r="A45" s="227">
        <v>18</v>
      </c>
      <c r="B45" s="820"/>
      <c r="C45" s="821"/>
      <c r="D45" s="821"/>
      <c r="E45" s="821"/>
      <c r="F45" s="821"/>
      <c r="G45" s="821"/>
      <c r="H45" s="821"/>
      <c r="I45" s="821"/>
      <c r="J45" s="821"/>
      <c r="K45" s="821"/>
      <c r="L45" s="821"/>
      <c r="M45" s="821"/>
      <c r="N45" s="821"/>
      <c r="O45" s="821"/>
      <c r="P45" s="822"/>
      <c r="Q45" s="823"/>
      <c r="R45" s="824"/>
      <c r="S45" s="824"/>
      <c r="T45" s="824"/>
      <c r="U45" s="824"/>
      <c r="V45" s="824"/>
      <c r="W45" s="824"/>
      <c r="X45" s="824"/>
      <c r="Y45" s="824"/>
      <c r="Z45" s="824"/>
      <c r="AA45" s="824"/>
      <c r="AB45" s="824"/>
      <c r="AC45" s="824"/>
      <c r="AD45" s="824"/>
      <c r="AE45" s="825"/>
      <c r="AF45" s="826"/>
      <c r="AG45" s="827"/>
      <c r="AH45" s="827"/>
      <c r="AI45" s="827"/>
      <c r="AJ45" s="828"/>
      <c r="AK45" s="874"/>
      <c r="AL45" s="870"/>
      <c r="AM45" s="870"/>
      <c r="AN45" s="870"/>
      <c r="AO45" s="870"/>
      <c r="AP45" s="870"/>
      <c r="AQ45" s="870"/>
      <c r="AR45" s="870"/>
      <c r="AS45" s="870"/>
      <c r="AT45" s="870"/>
      <c r="AU45" s="870"/>
      <c r="AV45" s="870"/>
      <c r="AW45" s="870"/>
      <c r="AX45" s="870"/>
      <c r="AY45" s="870"/>
      <c r="AZ45" s="871"/>
      <c r="BA45" s="871"/>
      <c r="BB45" s="871"/>
      <c r="BC45" s="871"/>
      <c r="BD45" s="871"/>
      <c r="BE45" s="872"/>
      <c r="BF45" s="872"/>
      <c r="BG45" s="872"/>
      <c r="BH45" s="872"/>
      <c r="BI45" s="873"/>
      <c r="BJ45" s="221"/>
      <c r="BK45" s="221"/>
      <c r="BL45" s="221"/>
      <c r="BM45" s="221"/>
      <c r="BN45" s="221"/>
      <c r="BO45" s="230"/>
      <c r="BP45" s="230"/>
      <c r="BQ45" s="227">
        <v>39</v>
      </c>
      <c r="BR45" s="228"/>
      <c r="BS45" s="813"/>
      <c r="BT45" s="814"/>
      <c r="BU45" s="814"/>
      <c r="BV45" s="814"/>
      <c r="BW45" s="814"/>
      <c r="BX45" s="814"/>
      <c r="BY45" s="814"/>
      <c r="BZ45" s="814"/>
      <c r="CA45" s="814"/>
      <c r="CB45" s="814"/>
      <c r="CC45" s="814"/>
      <c r="CD45" s="814"/>
      <c r="CE45" s="814"/>
      <c r="CF45" s="814"/>
      <c r="CG45" s="815"/>
      <c r="CH45" s="816"/>
      <c r="CI45" s="817"/>
      <c r="CJ45" s="817"/>
      <c r="CK45" s="817"/>
      <c r="CL45" s="818"/>
      <c r="CM45" s="816"/>
      <c r="CN45" s="817"/>
      <c r="CO45" s="817"/>
      <c r="CP45" s="817"/>
      <c r="CQ45" s="818"/>
      <c r="CR45" s="816"/>
      <c r="CS45" s="817"/>
      <c r="CT45" s="817"/>
      <c r="CU45" s="817"/>
      <c r="CV45" s="818"/>
      <c r="CW45" s="816"/>
      <c r="CX45" s="817"/>
      <c r="CY45" s="817"/>
      <c r="CZ45" s="817"/>
      <c r="DA45" s="818"/>
      <c r="DB45" s="816"/>
      <c r="DC45" s="817"/>
      <c r="DD45" s="817"/>
      <c r="DE45" s="817"/>
      <c r="DF45" s="818"/>
      <c r="DG45" s="816"/>
      <c r="DH45" s="817"/>
      <c r="DI45" s="817"/>
      <c r="DJ45" s="817"/>
      <c r="DK45" s="818"/>
      <c r="DL45" s="816"/>
      <c r="DM45" s="817"/>
      <c r="DN45" s="817"/>
      <c r="DO45" s="817"/>
      <c r="DP45" s="818"/>
      <c r="DQ45" s="816"/>
      <c r="DR45" s="817"/>
      <c r="DS45" s="817"/>
      <c r="DT45" s="817"/>
      <c r="DU45" s="818"/>
      <c r="DV45" s="813"/>
      <c r="DW45" s="814"/>
      <c r="DX45" s="814"/>
      <c r="DY45" s="814"/>
      <c r="DZ45" s="819"/>
      <c r="EA45" s="219"/>
    </row>
    <row r="46" spans="1:131" ht="26.25" customHeight="1" x14ac:dyDescent="0.15">
      <c r="A46" s="227">
        <v>19</v>
      </c>
      <c r="B46" s="820"/>
      <c r="C46" s="821"/>
      <c r="D46" s="821"/>
      <c r="E46" s="821"/>
      <c r="F46" s="821"/>
      <c r="G46" s="821"/>
      <c r="H46" s="821"/>
      <c r="I46" s="821"/>
      <c r="J46" s="821"/>
      <c r="K46" s="821"/>
      <c r="L46" s="821"/>
      <c r="M46" s="821"/>
      <c r="N46" s="821"/>
      <c r="O46" s="821"/>
      <c r="P46" s="822"/>
      <c r="Q46" s="823"/>
      <c r="R46" s="824"/>
      <c r="S46" s="824"/>
      <c r="T46" s="824"/>
      <c r="U46" s="824"/>
      <c r="V46" s="824"/>
      <c r="W46" s="824"/>
      <c r="X46" s="824"/>
      <c r="Y46" s="824"/>
      <c r="Z46" s="824"/>
      <c r="AA46" s="824"/>
      <c r="AB46" s="824"/>
      <c r="AC46" s="824"/>
      <c r="AD46" s="824"/>
      <c r="AE46" s="825"/>
      <c r="AF46" s="826"/>
      <c r="AG46" s="827"/>
      <c r="AH46" s="827"/>
      <c r="AI46" s="827"/>
      <c r="AJ46" s="828"/>
      <c r="AK46" s="874"/>
      <c r="AL46" s="870"/>
      <c r="AM46" s="870"/>
      <c r="AN46" s="870"/>
      <c r="AO46" s="870"/>
      <c r="AP46" s="870"/>
      <c r="AQ46" s="870"/>
      <c r="AR46" s="870"/>
      <c r="AS46" s="870"/>
      <c r="AT46" s="870"/>
      <c r="AU46" s="870"/>
      <c r="AV46" s="870"/>
      <c r="AW46" s="870"/>
      <c r="AX46" s="870"/>
      <c r="AY46" s="870"/>
      <c r="AZ46" s="871"/>
      <c r="BA46" s="871"/>
      <c r="BB46" s="871"/>
      <c r="BC46" s="871"/>
      <c r="BD46" s="871"/>
      <c r="BE46" s="872"/>
      <c r="BF46" s="872"/>
      <c r="BG46" s="872"/>
      <c r="BH46" s="872"/>
      <c r="BI46" s="873"/>
      <c r="BJ46" s="221"/>
      <c r="BK46" s="221"/>
      <c r="BL46" s="221"/>
      <c r="BM46" s="221"/>
      <c r="BN46" s="221"/>
      <c r="BO46" s="230"/>
      <c r="BP46" s="230"/>
      <c r="BQ46" s="227">
        <v>40</v>
      </c>
      <c r="BR46" s="228"/>
      <c r="BS46" s="813"/>
      <c r="BT46" s="814"/>
      <c r="BU46" s="814"/>
      <c r="BV46" s="814"/>
      <c r="BW46" s="814"/>
      <c r="BX46" s="814"/>
      <c r="BY46" s="814"/>
      <c r="BZ46" s="814"/>
      <c r="CA46" s="814"/>
      <c r="CB46" s="814"/>
      <c r="CC46" s="814"/>
      <c r="CD46" s="814"/>
      <c r="CE46" s="814"/>
      <c r="CF46" s="814"/>
      <c r="CG46" s="815"/>
      <c r="CH46" s="816"/>
      <c r="CI46" s="817"/>
      <c r="CJ46" s="817"/>
      <c r="CK46" s="817"/>
      <c r="CL46" s="818"/>
      <c r="CM46" s="816"/>
      <c r="CN46" s="817"/>
      <c r="CO46" s="817"/>
      <c r="CP46" s="817"/>
      <c r="CQ46" s="818"/>
      <c r="CR46" s="816"/>
      <c r="CS46" s="817"/>
      <c r="CT46" s="817"/>
      <c r="CU46" s="817"/>
      <c r="CV46" s="818"/>
      <c r="CW46" s="816"/>
      <c r="CX46" s="817"/>
      <c r="CY46" s="817"/>
      <c r="CZ46" s="817"/>
      <c r="DA46" s="818"/>
      <c r="DB46" s="816"/>
      <c r="DC46" s="817"/>
      <c r="DD46" s="817"/>
      <c r="DE46" s="817"/>
      <c r="DF46" s="818"/>
      <c r="DG46" s="816"/>
      <c r="DH46" s="817"/>
      <c r="DI46" s="817"/>
      <c r="DJ46" s="817"/>
      <c r="DK46" s="818"/>
      <c r="DL46" s="816"/>
      <c r="DM46" s="817"/>
      <c r="DN46" s="817"/>
      <c r="DO46" s="817"/>
      <c r="DP46" s="818"/>
      <c r="DQ46" s="816"/>
      <c r="DR46" s="817"/>
      <c r="DS46" s="817"/>
      <c r="DT46" s="817"/>
      <c r="DU46" s="818"/>
      <c r="DV46" s="813"/>
      <c r="DW46" s="814"/>
      <c r="DX46" s="814"/>
      <c r="DY46" s="814"/>
      <c r="DZ46" s="819"/>
      <c r="EA46" s="219"/>
    </row>
    <row r="47" spans="1:131" ht="26.25" customHeight="1" x14ac:dyDescent="0.15">
      <c r="A47" s="227">
        <v>20</v>
      </c>
      <c r="B47" s="820"/>
      <c r="C47" s="821"/>
      <c r="D47" s="821"/>
      <c r="E47" s="821"/>
      <c r="F47" s="821"/>
      <c r="G47" s="821"/>
      <c r="H47" s="821"/>
      <c r="I47" s="821"/>
      <c r="J47" s="821"/>
      <c r="K47" s="821"/>
      <c r="L47" s="821"/>
      <c r="M47" s="821"/>
      <c r="N47" s="821"/>
      <c r="O47" s="821"/>
      <c r="P47" s="822"/>
      <c r="Q47" s="823"/>
      <c r="R47" s="824"/>
      <c r="S47" s="824"/>
      <c r="T47" s="824"/>
      <c r="U47" s="824"/>
      <c r="V47" s="824"/>
      <c r="W47" s="824"/>
      <c r="X47" s="824"/>
      <c r="Y47" s="824"/>
      <c r="Z47" s="824"/>
      <c r="AA47" s="824"/>
      <c r="AB47" s="824"/>
      <c r="AC47" s="824"/>
      <c r="AD47" s="824"/>
      <c r="AE47" s="825"/>
      <c r="AF47" s="826"/>
      <c r="AG47" s="827"/>
      <c r="AH47" s="827"/>
      <c r="AI47" s="827"/>
      <c r="AJ47" s="828"/>
      <c r="AK47" s="874"/>
      <c r="AL47" s="870"/>
      <c r="AM47" s="870"/>
      <c r="AN47" s="870"/>
      <c r="AO47" s="870"/>
      <c r="AP47" s="870"/>
      <c r="AQ47" s="870"/>
      <c r="AR47" s="870"/>
      <c r="AS47" s="870"/>
      <c r="AT47" s="870"/>
      <c r="AU47" s="870"/>
      <c r="AV47" s="870"/>
      <c r="AW47" s="870"/>
      <c r="AX47" s="870"/>
      <c r="AY47" s="870"/>
      <c r="AZ47" s="871"/>
      <c r="BA47" s="871"/>
      <c r="BB47" s="871"/>
      <c r="BC47" s="871"/>
      <c r="BD47" s="871"/>
      <c r="BE47" s="872"/>
      <c r="BF47" s="872"/>
      <c r="BG47" s="872"/>
      <c r="BH47" s="872"/>
      <c r="BI47" s="873"/>
      <c r="BJ47" s="221"/>
      <c r="BK47" s="221"/>
      <c r="BL47" s="221"/>
      <c r="BM47" s="221"/>
      <c r="BN47" s="221"/>
      <c r="BO47" s="230"/>
      <c r="BP47" s="230"/>
      <c r="BQ47" s="227">
        <v>41</v>
      </c>
      <c r="BR47" s="228"/>
      <c r="BS47" s="813"/>
      <c r="BT47" s="814"/>
      <c r="BU47" s="814"/>
      <c r="BV47" s="814"/>
      <c r="BW47" s="814"/>
      <c r="BX47" s="814"/>
      <c r="BY47" s="814"/>
      <c r="BZ47" s="814"/>
      <c r="CA47" s="814"/>
      <c r="CB47" s="814"/>
      <c r="CC47" s="814"/>
      <c r="CD47" s="814"/>
      <c r="CE47" s="814"/>
      <c r="CF47" s="814"/>
      <c r="CG47" s="815"/>
      <c r="CH47" s="816"/>
      <c r="CI47" s="817"/>
      <c r="CJ47" s="817"/>
      <c r="CK47" s="817"/>
      <c r="CL47" s="818"/>
      <c r="CM47" s="816"/>
      <c r="CN47" s="817"/>
      <c r="CO47" s="817"/>
      <c r="CP47" s="817"/>
      <c r="CQ47" s="818"/>
      <c r="CR47" s="816"/>
      <c r="CS47" s="817"/>
      <c r="CT47" s="817"/>
      <c r="CU47" s="817"/>
      <c r="CV47" s="818"/>
      <c r="CW47" s="816"/>
      <c r="CX47" s="817"/>
      <c r="CY47" s="817"/>
      <c r="CZ47" s="817"/>
      <c r="DA47" s="818"/>
      <c r="DB47" s="816"/>
      <c r="DC47" s="817"/>
      <c r="DD47" s="817"/>
      <c r="DE47" s="817"/>
      <c r="DF47" s="818"/>
      <c r="DG47" s="816"/>
      <c r="DH47" s="817"/>
      <c r="DI47" s="817"/>
      <c r="DJ47" s="817"/>
      <c r="DK47" s="818"/>
      <c r="DL47" s="816"/>
      <c r="DM47" s="817"/>
      <c r="DN47" s="817"/>
      <c r="DO47" s="817"/>
      <c r="DP47" s="818"/>
      <c r="DQ47" s="816"/>
      <c r="DR47" s="817"/>
      <c r="DS47" s="817"/>
      <c r="DT47" s="817"/>
      <c r="DU47" s="818"/>
      <c r="DV47" s="813"/>
      <c r="DW47" s="814"/>
      <c r="DX47" s="814"/>
      <c r="DY47" s="814"/>
      <c r="DZ47" s="819"/>
      <c r="EA47" s="219"/>
    </row>
    <row r="48" spans="1:131" ht="26.25" customHeight="1" x14ac:dyDescent="0.15">
      <c r="A48" s="227">
        <v>21</v>
      </c>
      <c r="B48" s="820"/>
      <c r="C48" s="821"/>
      <c r="D48" s="821"/>
      <c r="E48" s="821"/>
      <c r="F48" s="821"/>
      <c r="G48" s="821"/>
      <c r="H48" s="821"/>
      <c r="I48" s="821"/>
      <c r="J48" s="821"/>
      <c r="K48" s="821"/>
      <c r="L48" s="821"/>
      <c r="M48" s="821"/>
      <c r="N48" s="821"/>
      <c r="O48" s="821"/>
      <c r="P48" s="822"/>
      <c r="Q48" s="823"/>
      <c r="R48" s="824"/>
      <c r="S48" s="824"/>
      <c r="T48" s="824"/>
      <c r="U48" s="824"/>
      <c r="V48" s="824"/>
      <c r="W48" s="824"/>
      <c r="X48" s="824"/>
      <c r="Y48" s="824"/>
      <c r="Z48" s="824"/>
      <c r="AA48" s="824"/>
      <c r="AB48" s="824"/>
      <c r="AC48" s="824"/>
      <c r="AD48" s="824"/>
      <c r="AE48" s="825"/>
      <c r="AF48" s="826"/>
      <c r="AG48" s="827"/>
      <c r="AH48" s="827"/>
      <c r="AI48" s="827"/>
      <c r="AJ48" s="828"/>
      <c r="AK48" s="874"/>
      <c r="AL48" s="870"/>
      <c r="AM48" s="870"/>
      <c r="AN48" s="870"/>
      <c r="AO48" s="870"/>
      <c r="AP48" s="870"/>
      <c r="AQ48" s="870"/>
      <c r="AR48" s="870"/>
      <c r="AS48" s="870"/>
      <c r="AT48" s="870"/>
      <c r="AU48" s="870"/>
      <c r="AV48" s="870"/>
      <c r="AW48" s="870"/>
      <c r="AX48" s="870"/>
      <c r="AY48" s="870"/>
      <c r="AZ48" s="871"/>
      <c r="BA48" s="871"/>
      <c r="BB48" s="871"/>
      <c r="BC48" s="871"/>
      <c r="BD48" s="871"/>
      <c r="BE48" s="872"/>
      <c r="BF48" s="872"/>
      <c r="BG48" s="872"/>
      <c r="BH48" s="872"/>
      <c r="BI48" s="873"/>
      <c r="BJ48" s="221"/>
      <c r="BK48" s="221"/>
      <c r="BL48" s="221"/>
      <c r="BM48" s="221"/>
      <c r="BN48" s="221"/>
      <c r="BO48" s="230"/>
      <c r="BP48" s="230"/>
      <c r="BQ48" s="227">
        <v>42</v>
      </c>
      <c r="BR48" s="228"/>
      <c r="BS48" s="813"/>
      <c r="BT48" s="814"/>
      <c r="BU48" s="814"/>
      <c r="BV48" s="814"/>
      <c r="BW48" s="814"/>
      <c r="BX48" s="814"/>
      <c r="BY48" s="814"/>
      <c r="BZ48" s="814"/>
      <c r="CA48" s="814"/>
      <c r="CB48" s="814"/>
      <c r="CC48" s="814"/>
      <c r="CD48" s="814"/>
      <c r="CE48" s="814"/>
      <c r="CF48" s="814"/>
      <c r="CG48" s="815"/>
      <c r="CH48" s="816"/>
      <c r="CI48" s="817"/>
      <c r="CJ48" s="817"/>
      <c r="CK48" s="817"/>
      <c r="CL48" s="818"/>
      <c r="CM48" s="816"/>
      <c r="CN48" s="817"/>
      <c r="CO48" s="817"/>
      <c r="CP48" s="817"/>
      <c r="CQ48" s="818"/>
      <c r="CR48" s="816"/>
      <c r="CS48" s="817"/>
      <c r="CT48" s="817"/>
      <c r="CU48" s="817"/>
      <c r="CV48" s="818"/>
      <c r="CW48" s="816"/>
      <c r="CX48" s="817"/>
      <c r="CY48" s="817"/>
      <c r="CZ48" s="817"/>
      <c r="DA48" s="818"/>
      <c r="DB48" s="816"/>
      <c r="DC48" s="817"/>
      <c r="DD48" s="817"/>
      <c r="DE48" s="817"/>
      <c r="DF48" s="818"/>
      <c r="DG48" s="816"/>
      <c r="DH48" s="817"/>
      <c r="DI48" s="817"/>
      <c r="DJ48" s="817"/>
      <c r="DK48" s="818"/>
      <c r="DL48" s="816"/>
      <c r="DM48" s="817"/>
      <c r="DN48" s="817"/>
      <c r="DO48" s="817"/>
      <c r="DP48" s="818"/>
      <c r="DQ48" s="816"/>
      <c r="DR48" s="817"/>
      <c r="DS48" s="817"/>
      <c r="DT48" s="817"/>
      <c r="DU48" s="818"/>
      <c r="DV48" s="813"/>
      <c r="DW48" s="814"/>
      <c r="DX48" s="814"/>
      <c r="DY48" s="814"/>
      <c r="DZ48" s="819"/>
      <c r="EA48" s="219"/>
    </row>
    <row r="49" spans="1:131" ht="26.25" customHeight="1" x14ac:dyDescent="0.15">
      <c r="A49" s="227">
        <v>22</v>
      </c>
      <c r="B49" s="820"/>
      <c r="C49" s="821"/>
      <c r="D49" s="821"/>
      <c r="E49" s="821"/>
      <c r="F49" s="821"/>
      <c r="G49" s="821"/>
      <c r="H49" s="821"/>
      <c r="I49" s="821"/>
      <c r="J49" s="821"/>
      <c r="K49" s="821"/>
      <c r="L49" s="821"/>
      <c r="M49" s="821"/>
      <c r="N49" s="821"/>
      <c r="O49" s="821"/>
      <c r="P49" s="822"/>
      <c r="Q49" s="823"/>
      <c r="R49" s="824"/>
      <c r="S49" s="824"/>
      <c r="T49" s="824"/>
      <c r="U49" s="824"/>
      <c r="V49" s="824"/>
      <c r="W49" s="824"/>
      <c r="X49" s="824"/>
      <c r="Y49" s="824"/>
      <c r="Z49" s="824"/>
      <c r="AA49" s="824"/>
      <c r="AB49" s="824"/>
      <c r="AC49" s="824"/>
      <c r="AD49" s="824"/>
      <c r="AE49" s="825"/>
      <c r="AF49" s="826"/>
      <c r="AG49" s="827"/>
      <c r="AH49" s="827"/>
      <c r="AI49" s="827"/>
      <c r="AJ49" s="828"/>
      <c r="AK49" s="874"/>
      <c r="AL49" s="870"/>
      <c r="AM49" s="870"/>
      <c r="AN49" s="870"/>
      <c r="AO49" s="870"/>
      <c r="AP49" s="870"/>
      <c r="AQ49" s="870"/>
      <c r="AR49" s="870"/>
      <c r="AS49" s="870"/>
      <c r="AT49" s="870"/>
      <c r="AU49" s="870"/>
      <c r="AV49" s="870"/>
      <c r="AW49" s="870"/>
      <c r="AX49" s="870"/>
      <c r="AY49" s="870"/>
      <c r="AZ49" s="871"/>
      <c r="BA49" s="871"/>
      <c r="BB49" s="871"/>
      <c r="BC49" s="871"/>
      <c r="BD49" s="871"/>
      <c r="BE49" s="872"/>
      <c r="BF49" s="872"/>
      <c r="BG49" s="872"/>
      <c r="BH49" s="872"/>
      <c r="BI49" s="873"/>
      <c r="BJ49" s="221"/>
      <c r="BK49" s="221"/>
      <c r="BL49" s="221"/>
      <c r="BM49" s="221"/>
      <c r="BN49" s="221"/>
      <c r="BO49" s="230"/>
      <c r="BP49" s="230"/>
      <c r="BQ49" s="227">
        <v>43</v>
      </c>
      <c r="BR49" s="228"/>
      <c r="BS49" s="813"/>
      <c r="BT49" s="814"/>
      <c r="BU49" s="814"/>
      <c r="BV49" s="814"/>
      <c r="BW49" s="814"/>
      <c r="BX49" s="814"/>
      <c r="BY49" s="814"/>
      <c r="BZ49" s="814"/>
      <c r="CA49" s="814"/>
      <c r="CB49" s="814"/>
      <c r="CC49" s="814"/>
      <c r="CD49" s="814"/>
      <c r="CE49" s="814"/>
      <c r="CF49" s="814"/>
      <c r="CG49" s="815"/>
      <c r="CH49" s="816"/>
      <c r="CI49" s="817"/>
      <c r="CJ49" s="817"/>
      <c r="CK49" s="817"/>
      <c r="CL49" s="818"/>
      <c r="CM49" s="816"/>
      <c r="CN49" s="817"/>
      <c r="CO49" s="817"/>
      <c r="CP49" s="817"/>
      <c r="CQ49" s="818"/>
      <c r="CR49" s="816"/>
      <c r="CS49" s="817"/>
      <c r="CT49" s="817"/>
      <c r="CU49" s="817"/>
      <c r="CV49" s="818"/>
      <c r="CW49" s="816"/>
      <c r="CX49" s="817"/>
      <c r="CY49" s="817"/>
      <c r="CZ49" s="817"/>
      <c r="DA49" s="818"/>
      <c r="DB49" s="816"/>
      <c r="DC49" s="817"/>
      <c r="DD49" s="817"/>
      <c r="DE49" s="817"/>
      <c r="DF49" s="818"/>
      <c r="DG49" s="816"/>
      <c r="DH49" s="817"/>
      <c r="DI49" s="817"/>
      <c r="DJ49" s="817"/>
      <c r="DK49" s="818"/>
      <c r="DL49" s="816"/>
      <c r="DM49" s="817"/>
      <c r="DN49" s="817"/>
      <c r="DO49" s="817"/>
      <c r="DP49" s="818"/>
      <c r="DQ49" s="816"/>
      <c r="DR49" s="817"/>
      <c r="DS49" s="817"/>
      <c r="DT49" s="817"/>
      <c r="DU49" s="818"/>
      <c r="DV49" s="813"/>
      <c r="DW49" s="814"/>
      <c r="DX49" s="814"/>
      <c r="DY49" s="814"/>
      <c r="DZ49" s="819"/>
      <c r="EA49" s="219"/>
    </row>
    <row r="50" spans="1:131" ht="26.25" customHeight="1" x14ac:dyDescent="0.15">
      <c r="A50" s="227">
        <v>23</v>
      </c>
      <c r="B50" s="820"/>
      <c r="C50" s="821"/>
      <c r="D50" s="821"/>
      <c r="E50" s="821"/>
      <c r="F50" s="821"/>
      <c r="G50" s="821"/>
      <c r="H50" s="821"/>
      <c r="I50" s="821"/>
      <c r="J50" s="821"/>
      <c r="K50" s="821"/>
      <c r="L50" s="821"/>
      <c r="M50" s="821"/>
      <c r="N50" s="821"/>
      <c r="O50" s="821"/>
      <c r="P50" s="822"/>
      <c r="Q50" s="875"/>
      <c r="R50" s="876"/>
      <c r="S50" s="876"/>
      <c r="T50" s="876"/>
      <c r="U50" s="876"/>
      <c r="V50" s="876"/>
      <c r="W50" s="876"/>
      <c r="X50" s="876"/>
      <c r="Y50" s="876"/>
      <c r="Z50" s="876"/>
      <c r="AA50" s="876"/>
      <c r="AB50" s="876"/>
      <c r="AC50" s="876"/>
      <c r="AD50" s="876"/>
      <c r="AE50" s="877"/>
      <c r="AF50" s="826"/>
      <c r="AG50" s="827"/>
      <c r="AH50" s="827"/>
      <c r="AI50" s="827"/>
      <c r="AJ50" s="828"/>
      <c r="AK50" s="879"/>
      <c r="AL50" s="876"/>
      <c r="AM50" s="876"/>
      <c r="AN50" s="876"/>
      <c r="AO50" s="876"/>
      <c r="AP50" s="876"/>
      <c r="AQ50" s="876"/>
      <c r="AR50" s="876"/>
      <c r="AS50" s="876"/>
      <c r="AT50" s="876"/>
      <c r="AU50" s="876"/>
      <c r="AV50" s="876"/>
      <c r="AW50" s="876"/>
      <c r="AX50" s="876"/>
      <c r="AY50" s="876"/>
      <c r="AZ50" s="878"/>
      <c r="BA50" s="878"/>
      <c r="BB50" s="878"/>
      <c r="BC50" s="878"/>
      <c r="BD50" s="878"/>
      <c r="BE50" s="872"/>
      <c r="BF50" s="872"/>
      <c r="BG50" s="872"/>
      <c r="BH50" s="872"/>
      <c r="BI50" s="873"/>
      <c r="BJ50" s="221"/>
      <c r="BK50" s="221"/>
      <c r="BL50" s="221"/>
      <c r="BM50" s="221"/>
      <c r="BN50" s="221"/>
      <c r="BO50" s="230"/>
      <c r="BP50" s="230"/>
      <c r="BQ50" s="227">
        <v>44</v>
      </c>
      <c r="BR50" s="228"/>
      <c r="BS50" s="813"/>
      <c r="BT50" s="814"/>
      <c r="BU50" s="814"/>
      <c r="BV50" s="814"/>
      <c r="BW50" s="814"/>
      <c r="BX50" s="814"/>
      <c r="BY50" s="814"/>
      <c r="BZ50" s="814"/>
      <c r="CA50" s="814"/>
      <c r="CB50" s="814"/>
      <c r="CC50" s="814"/>
      <c r="CD50" s="814"/>
      <c r="CE50" s="814"/>
      <c r="CF50" s="814"/>
      <c r="CG50" s="815"/>
      <c r="CH50" s="816"/>
      <c r="CI50" s="817"/>
      <c r="CJ50" s="817"/>
      <c r="CK50" s="817"/>
      <c r="CL50" s="818"/>
      <c r="CM50" s="816"/>
      <c r="CN50" s="817"/>
      <c r="CO50" s="817"/>
      <c r="CP50" s="817"/>
      <c r="CQ50" s="818"/>
      <c r="CR50" s="816"/>
      <c r="CS50" s="817"/>
      <c r="CT50" s="817"/>
      <c r="CU50" s="817"/>
      <c r="CV50" s="818"/>
      <c r="CW50" s="816"/>
      <c r="CX50" s="817"/>
      <c r="CY50" s="817"/>
      <c r="CZ50" s="817"/>
      <c r="DA50" s="818"/>
      <c r="DB50" s="816"/>
      <c r="DC50" s="817"/>
      <c r="DD50" s="817"/>
      <c r="DE50" s="817"/>
      <c r="DF50" s="818"/>
      <c r="DG50" s="816"/>
      <c r="DH50" s="817"/>
      <c r="DI50" s="817"/>
      <c r="DJ50" s="817"/>
      <c r="DK50" s="818"/>
      <c r="DL50" s="816"/>
      <c r="DM50" s="817"/>
      <c r="DN50" s="817"/>
      <c r="DO50" s="817"/>
      <c r="DP50" s="818"/>
      <c r="DQ50" s="816"/>
      <c r="DR50" s="817"/>
      <c r="DS50" s="817"/>
      <c r="DT50" s="817"/>
      <c r="DU50" s="818"/>
      <c r="DV50" s="813"/>
      <c r="DW50" s="814"/>
      <c r="DX50" s="814"/>
      <c r="DY50" s="814"/>
      <c r="DZ50" s="819"/>
      <c r="EA50" s="219"/>
    </row>
    <row r="51" spans="1:131" ht="26.25" customHeight="1" x14ac:dyDescent="0.15">
      <c r="A51" s="227">
        <v>24</v>
      </c>
      <c r="B51" s="820"/>
      <c r="C51" s="821"/>
      <c r="D51" s="821"/>
      <c r="E51" s="821"/>
      <c r="F51" s="821"/>
      <c r="G51" s="821"/>
      <c r="H51" s="821"/>
      <c r="I51" s="821"/>
      <c r="J51" s="821"/>
      <c r="K51" s="821"/>
      <c r="L51" s="821"/>
      <c r="M51" s="821"/>
      <c r="N51" s="821"/>
      <c r="O51" s="821"/>
      <c r="P51" s="822"/>
      <c r="Q51" s="875"/>
      <c r="R51" s="876"/>
      <c r="S51" s="876"/>
      <c r="T51" s="876"/>
      <c r="U51" s="876"/>
      <c r="V51" s="876"/>
      <c r="W51" s="876"/>
      <c r="X51" s="876"/>
      <c r="Y51" s="876"/>
      <c r="Z51" s="876"/>
      <c r="AA51" s="876"/>
      <c r="AB51" s="876"/>
      <c r="AC51" s="876"/>
      <c r="AD51" s="876"/>
      <c r="AE51" s="877"/>
      <c r="AF51" s="826"/>
      <c r="AG51" s="827"/>
      <c r="AH51" s="827"/>
      <c r="AI51" s="827"/>
      <c r="AJ51" s="828"/>
      <c r="AK51" s="879"/>
      <c r="AL51" s="876"/>
      <c r="AM51" s="876"/>
      <c r="AN51" s="876"/>
      <c r="AO51" s="876"/>
      <c r="AP51" s="876"/>
      <c r="AQ51" s="876"/>
      <c r="AR51" s="876"/>
      <c r="AS51" s="876"/>
      <c r="AT51" s="876"/>
      <c r="AU51" s="876"/>
      <c r="AV51" s="876"/>
      <c r="AW51" s="876"/>
      <c r="AX51" s="876"/>
      <c r="AY51" s="876"/>
      <c r="AZ51" s="878"/>
      <c r="BA51" s="878"/>
      <c r="BB51" s="878"/>
      <c r="BC51" s="878"/>
      <c r="BD51" s="878"/>
      <c r="BE51" s="872"/>
      <c r="BF51" s="872"/>
      <c r="BG51" s="872"/>
      <c r="BH51" s="872"/>
      <c r="BI51" s="873"/>
      <c r="BJ51" s="221"/>
      <c r="BK51" s="221"/>
      <c r="BL51" s="221"/>
      <c r="BM51" s="221"/>
      <c r="BN51" s="221"/>
      <c r="BO51" s="230"/>
      <c r="BP51" s="230"/>
      <c r="BQ51" s="227">
        <v>45</v>
      </c>
      <c r="BR51" s="228"/>
      <c r="BS51" s="813"/>
      <c r="BT51" s="814"/>
      <c r="BU51" s="814"/>
      <c r="BV51" s="814"/>
      <c r="BW51" s="814"/>
      <c r="BX51" s="814"/>
      <c r="BY51" s="814"/>
      <c r="BZ51" s="814"/>
      <c r="CA51" s="814"/>
      <c r="CB51" s="814"/>
      <c r="CC51" s="814"/>
      <c r="CD51" s="814"/>
      <c r="CE51" s="814"/>
      <c r="CF51" s="814"/>
      <c r="CG51" s="815"/>
      <c r="CH51" s="816"/>
      <c r="CI51" s="817"/>
      <c r="CJ51" s="817"/>
      <c r="CK51" s="817"/>
      <c r="CL51" s="818"/>
      <c r="CM51" s="816"/>
      <c r="CN51" s="817"/>
      <c r="CO51" s="817"/>
      <c r="CP51" s="817"/>
      <c r="CQ51" s="818"/>
      <c r="CR51" s="816"/>
      <c r="CS51" s="817"/>
      <c r="CT51" s="817"/>
      <c r="CU51" s="817"/>
      <c r="CV51" s="818"/>
      <c r="CW51" s="816"/>
      <c r="CX51" s="817"/>
      <c r="CY51" s="817"/>
      <c r="CZ51" s="817"/>
      <c r="DA51" s="818"/>
      <c r="DB51" s="816"/>
      <c r="DC51" s="817"/>
      <c r="DD51" s="817"/>
      <c r="DE51" s="817"/>
      <c r="DF51" s="818"/>
      <c r="DG51" s="816"/>
      <c r="DH51" s="817"/>
      <c r="DI51" s="817"/>
      <c r="DJ51" s="817"/>
      <c r="DK51" s="818"/>
      <c r="DL51" s="816"/>
      <c r="DM51" s="817"/>
      <c r="DN51" s="817"/>
      <c r="DO51" s="817"/>
      <c r="DP51" s="818"/>
      <c r="DQ51" s="816"/>
      <c r="DR51" s="817"/>
      <c r="DS51" s="817"/>
      <c r="DT51" s="817"/>
      <c r="DU51" s="818"/>
      <c r="DV51" s="813"/>
      <c r="DW51" s="814"/>
      <c r="DX51" s="814"/>
      <c r="DY51" s="814"/>
      <c r="DZ51" s="819"/>
      <c r="EA51" s="219"/>
    </row>
    <row r="52" spans="1:131" ht="26.25" customHeight="1" x14ac:dyDescent="0.15">
      <c r="A52" s="227">
        <v>25</v>
      </c>
      <c r="B52" s="820"/>
      <c r="C52" s="821"/>
      <c r="D52" s="821"/>
      <c r="E52" s="821"/>
      <c r="F52" s="821"/>
      <c r="G52" s="821"/>
      <c r="H52" s="821"/>
      <c r="I52" s="821"/>
      <c r="J52" s="821"/>
      <c r="K52" s="821"/>
      <c r="L52" s="821"/>
      <c r="M52" s="821"/>
      <c r="N52" s="821"/>
      <c r="O52" s="821"/>
      <c r="P52" s="822"/>
      <c r="Q52" s="875"/>
      <c r="R52" s="876"/>
      <c r="S52" s="876"/>
      <c r="T52" s="876"/>
      <c r="U52" s="876"/>
      <c r="V52" s="876"/>
      <c r="W52" s="876"/>
      <c r="X52" s="876"/>
      <c r="Y52" s="876"/>
      <c r="Z52" s="876"/>
      <c r="AA52" s="876"/>
      <c r="AB52" s="876"/>
      <c r="AC52" s="876"/>
      <c r="AD52" s="876"/>
      <c r="AE52" s="877"/>
      <c r="AF52" s="826"/>
      <c r="AG52" s="827"/>
      <c r="AH52" s="827"/>
      <c r="AI52" s="827"/>
      <c r="AJ52" s="828"/>
      <c r="AK52" s="879"/>
      <c r="AL52" s="876"/>
      <c r="AM52" s="876"/>
      <c r="AN52" s="876"/>
      <c r="AO52" s="876"/>
      <c r="AP52" s="876"/>
      <c r="AQ52" s="876"/>
      <c r="AR52" s="876"/>
      <c r="AS52" s="876"/>
      <c r="AT52" s="876"/>
      <c r="AU52" s="876"/>
      <c r="AV52" s="876"/>
      <c r="AW52" s="876"/>
      <c r="AX52" s="876"/>
      <c r="AY52" s="876"/>
      <c r="AZ52" s="878"/>
      <c r="BA52" s="878"/>
      <c r="BB52" s="878"/>
      <c r="BC52" s="878"/>
      <c r="BD52" s="878"/>
      <c r="BE52" s="872"/>
      <c r="BF52" s="872"/>
      <c r="BG52" s="872"/>
      <c r="BH52" s="872"/>
      <c r="BI52" s="873"/>
      <c r="BJ52" s="221"/>
      <c r="BK52" s="221"/>
      <c r="BL52" s="221"/>
      <c r="BM52" s="221"/>
      <c r="BN52" s="221"/>
      <c r="BO52" s="230"/>
      <c r="BP52" s="230"/>
      <c r="BQ52" s="227">
        <v>46</v>
      </c>
      <c r="BR52" s="228"/>
      <c r="BS52" s="813"/>
      <c r="BT52" s="814"/>
      <c r="BU52" s="814"/>
      <c r="BV52" s="814"/>
      <c r="BW52" s="814"/>
      <c r="BX52" s="814"/>
      <c r="BY52" s="814"/>
      <c r="BZ52" s="814"/>
      <c r="CA52" s="814"/>
      <c r="CB52" s="814"/>
      <c r="CC52" s="814"/>
      <c r="CD52" s="814"/>
      <c r="CE52" s="814"/>
      <c r="CF52" s="814"/>
      <c r="CG52" s="815"/>
      <c r="CH52" s="816"/>
      <c r="CI52" s="817"/>
      <c r="CJ52" s="817"/>
      <c r="CK52" s="817"/>
      <c r="CL52" s="818"/>
      <c r="CM52" s="816"/>
      <c r="CN52" s="817"/>
      <c r="CO52" s="817"/>
      <c r="CP52" s="817"/>
      <c r="CQ52" s="818"/>
      <c r="CR52" s="816"/>
      <c r="CS52" s="817"/>
      <c r="CT52" s="817"/>
      <c r="CU52" s="817"/>
      <c r="CV52" s="818"/>
      <c r="CW52" s="816"/>
      <c r="CX52" s="817"/>
      <c r="CY52" s="817"/>
      <c r="CZ52" s="817"/>
      <c r="DA52" s="818"/>
      <c r="DB52" s="816"/>
      <c r="DC52" s="817"/>
      <c r="DD52" s="817"/>
      <c r="DE52" s="817"/>
      <c r="DF52" s="818"/>
      <c r="DG52" s="816"/>
      <c r="DH52" s="817"/>
      <c r="DI52" s="817"/>
      <c r="DJ52" s="817"/>
      <c r="DK52" s="818"/>
      <c r="DL52" s="816"/>
      <c r="DM52" s="817"/>
      <c r="DN52" s="817"/>
      <c r="DO52" s="817"/>
      <c r="DP52" s="818"/>
      <c r="DQ52" s="816"/>
      <c r="DR52" s="817"/>
      <c r="DS52" s="817"/>
      <c r="DT52" s="817"/>
      <c r="DU52" s="818"/>
      <c r="DV52" s="813"/>
      <c r="DW52" s="814"/>
      <c r="DX52" s="814"/>
      <c r="DY52" s="814"/>
      <c r="DZ52" s="819"/>
      <c r="EA52" s="219"/>
    </row>
    <row r="53" spans="1:131" ht="26.25" customHeight="1" x14ac:dyDescent="0.15">
      <c r="A53" s="227">
        <v>26</v>
      </c>
      <c r="B53" s="820"/>
      <c r="C53" s="821"/>
      <c r="D53" s="821"/>
      <c r="E53" s="821"/>
      <c r="F53" s="821"/>
      <c r="G53" s="821"/>
      <c r="H53" s="821"/>
      <c r="I53" s="821"/>
      <c r="J53" s="821"/>
      <c r="K53" s="821"/>
      <c r="L53" s="821"/>
      <c r="M53" s="821"/>
      <c r="N53" s="821"/>
      <c r="O53" s="821"/>
      <c r="P53" s="822"/>
      <c r="Q53" s="875"/>
      <c r="R53" s="876"/>
      <c r="S53" s="876"/>
      <c r="T53" s="876"/>
      <c r="U53" s="876"/>
      <c r="V53" s="876"/>
      <c r="W53" s="876"/>
      <c r="X53" s="876"/>
      <c r="Y53" s="876"/>
      <c r="Z53" s="876"/>
      <c r="AA53" s="876"/>
      <c r="AB53" s="876"/>
      <c r="AC53" s="876"/>
      <c r="AD53" s="876"/>
      <c r="AE53" s="877"/>
      <c r="AF53" s="826"/>
      <c r="AG53" s="827"/>
      <c r="AH53" s="827"/>
      <c r="AI53" s="827"/>
      <c r="AJ53" s="828"/>
      <c r="AK53" s="879"/>
      <c r="AL53" s="876"/>
      <c r="AM53" s="876"/>
      <c r="AN53" s="876"/>
      <c r="AO53" s="876"/>
      <c r="AP53" s="876"/>
      <c r="AQ53" s="876"/>
      <c r="AR53" s="876"/>
      <c r="AS53" s="876"/>
      <c r="AT53" s="876"/>
      <c r="AU53" s="876"/>
      <c r="AV53" s="876"/>
      <c r="AW53" s="876"/>
      <c r="AX53" s="876"/>
      <c r="AY53" s="876"/>
      <c r="AZ53" s="878"/>
      <c r="BA53" s="878"/>
      <c r="BB53" s="878"/>
      <c r="BC53" s="878"/>
      <c r="BD53" s="878"/>
      <c r="BE53" s="872"/>
      <c r="BF53" s="872"/>
      <c r="BG53" s="872"/>
      <c r="BH53" s="872"/>
      <c r="BI53" s="873"/>
      <c r="BJ53" s="221"/>
      <c r="BK53" s="221"/>
      <c r="BL53" s="221"/>
      <c r="BM53" s="221"/>
      <c r="BN53" s="221"/>
      <c r="BO53" s="230"/>
      <c r="BP53" s="230"/>
      <c r="BQ53" s="227">
        <v>47</v>
      </c>
      <c r="BR53" s="228"/>
      <c r="BS53" s="813"/>
      <c r="BT53" s="814"/>
      <c r="BU53" s="814"/>
      <c r="BV53" s="814"/>
      <c r="BW53" s="814"/>
      <c r="BX53" s="814"/>
      <c r="BY53" s="814"/>
      <c r="BZ53" s="814"/>
      <c r="CA53" s="814"/>
      <c r="CB53" s="814"/>
      <c r="CC53" s="814"/>
      <c r="CD53" s="814"/>
      <c r="CE53" s="814"/>
      <c r="CF53" s="814"/>
      <c r="CG53" s="815"/>
      <c r="CH53" s="816"/>
      <c r="CI53" s="817"/>
      <c r="CJ53" s="817"/>
      <c r="CK53" s="817"/>
      <c r="CL53" s="818"/>
      <c r="CM53" s="816"/>
      <c r="CN53" s="817"/>
      <c r="CO53" s="817"/>
      <c r="CP53" s="817"/>
      <c r="CQ53" s="818"/>
      <c r="CR53" s="816"/>
      <c r="CS53" s="817"/>
      <c r="CT53" s="817"/>
      <c r="CU53" s="817"/>
      <c r="CV53" s="818"/>
      <c r="CW53" s="816"/>
      <c r="CX53" s="817"/>
      <c r="CY53" s="817"/>
      <c r="CZ53" s="817"/>
      <c r="DA53" s="818"/>
      <c r="DB53" s="816"/>
      <c r="DC53" s="817"/>
      <c r="DD53" s="817"/>
      <c r="DE53" s="817"/>
      <c r="DF53" s="818"/>
      <c r="DG53" s="816"/>
      <c r="DH53" s="817"/>
      <c r="DI53" s="817"/>
      <c r="DJ53" s="817"/>
      <c r="DK53" s="818"/>
      <c r="DL53" s="816"/>
      <c r="DM53" s="817"/>
      <c r="DN53" s="817"/>
      <c r="DO53" s="817"/>
      <c r="DP53" s="818"/>
      <c r="DQ53" s="816"/>
      <c r="DR53" s="817"/>
      <c r="DS53" s="817"/>
      <c r="DT53" s="817"/>
      <c r="DU53" s="818"/>
      <c r="DV53" s="813"/>
      <c r="DW53" s="814"/>
      <c r="DX53" s="814"/>
      <c r="DY53" s="814"/>
      <c r="DZ53" s="819"/>
      <c r="EA53" s="219"/>
    </row>
    <row r="54" spans="1:131" ht="26.25" customHeight="1" x14ac:dyDescent="0.15">
      <c r="A54" s="227">
        <v>27</v>
      </c>
      <c r="B54" s="820"/>
      <c r="C54" s="821"/>
      <c r="D54" s="821"/>
      <c r="E54" s="821"/>
      <c r="F54" s="821"/>
      <c r="G54" s="821"/>
      <c r="H54" s="821"/>
      <c r="I54" s="821"/>
      <c r="J54" s="821"/>
      <c r="K54" s="821"/>
      <c r="L54" s="821"/>
      <c r="M54" s="821"/>
      <c r="N54" s="821"/>
      <c r="O54" s="821"/>
      <c r="P54" s="822"/>
      <c r="Q54" s="875"/>
      <c r="R54" s="876"/>
      <c r="S54" s="876"/>
      <c r="T54" s="876"/>
      <c r="U54" s="876"/>
      <c r="V54" s="876"/>
      <c r="W54" s="876"/>
      <c r="X54" s="876"/>
      <c r="Y54" s="876"/>
      <c r="Z54" s="876"/>
      <c r="AA54" s="876"/>
      <c r="AB54" s="876"/>
      <c r="AC54" s="876"/>
      <c r="AD54" s="876"/>
      <c r="AE54" s="877"/>
      <c r="AF54" s="826"/>
      <c r="AG54" s="827"/>
      <c r="AH54" s="827"/>
      <c r="AI54" s="827"/>
      <c r="AJ54" s="828"/>
      <c r="AK54" s="879"/>
      <c r="AL54" s="876"/>
      <c r="AM54" s="876"/>
      <c r="AN54" s="876"/>
      <c r="AO54" s="876"/>
      <c r="AP54" s="876"/>
      <c r="AQ54" s="876"/>
      <c r="AR54" s="876"/>
      <c r="AS54" s="876"/>
      <c r="AT54" s="876"/>
      <c r="AU54" s="876"/>
      <c r="AV54" s="876"/>
      <c r="AW54" s="876"/>
      <c r="AX54" s="876"/>
      <c r="AY54" s="876"/>
      <c r="AZ54" s="878"/>
      <c r="BA54" s="878"/>
      <c r="BB54" s="878"/>
      <c r="BC54" s="878"/>
      <c r="BD54" s="878"/>
      <c r="BE54" s="872"/>
      <c r="BF54" s="872"/>
      <c r="BG54" s="872"/>
      <c r="BH54" s="872"/>
      <c r="BI54" s="873"/>
      <c r="BJ54" s="221"/>
      <c r="BK54" s="221"/>
      <c r="BL54" s="221"/>
      <c r="BM54" s="221"/>
      <c r="BN54" s="221"/>
      <c r="BO54" s="230"/>
      <c r="BP54" s="230"/>
      <c r="BQ54" s="227">
        <v>48</v>
      </c>
      <c r="BR54" s="228"/>
      <c r="BS54" s="813"/>
      <c r="BT54" s="814"/>
      <c r="BU54" s="814"/>
      <c r="BV54" s="814"/>
      <c r="BW54" s="814"/>
      <c r="BX54" s="814"/>
      <c r="BY54" s="814"/>
      <c r="BZ54" s="814"/>
      <c r="CA54" s="814"/>
      <c r="CB54" s="814"/>
      <c r="CC54" s="814"/>
      <c r="CD54" s="814"/>
      <c r="CE54" s="814"/>
      <c r="CF54" s="814"/>
      <c r="CG54" s="815"/>
      <c r="CH54" s="816"/>
      <c r="CI54" s="817"/>
      <c r="CJ54" s="817"/>
      <c r="CK54" s="817"/>
      <c r="CL54" s="818"/>
      <c r="CM54" s="816"/>
      <c r="CN54" s="817"/>
      <c r="CO54" s="817"/>
      <c r="CP54" s="817"/>
      <c r="CQ54" s="818"/>
      <c r="CR54" s="816"/>
      <c r="CS54" s="817"/>
      <c r="CT54" s="817"/>
      <c r="CU54" s="817"/>
      <c r="CV54" s="818"/>
      <c r="CW54" s="816"/>
      <c r="CX54" s="817"/>
      <c r="CY54" s="817"/>
      <c r="CZ54" s="817"/>
      <c r="DA54" s="818"/>
      <c r="DB54" s="816"/>
      <c r="DC54" s="817"/>
      <c r="DD54" s="817"/>
      <c r="DE54" s="817"/>
      <c r="DF54" s="818"/>
      <c r="DG54" s="816"/>
      <c r="DH54" s="817"/>
      <c r="DI54" s="817"/>
      <c r="DJ54" s="817"/>
      <c r="DK54" s="818"/>
      <c r="DL54" s="816"/>
      <c r="DM54" s="817"/>
      <c r="DN54" s="817"/>
      <c r="DO54" s="817"/>
      <c r="DP54" s="818"/>
      <c r="DQ54" s="816"/>
      <c r="DR54" s="817"/>
      <c r="DS54" s="817"/>
      <c r="DT54" s="817"/>
      <c r="DU54" s="818"/>
      <c r="DV54" s="813"/>
      <c r="DW54" s="814"/>
      <c r="DX54" s="814"/>
      <c r="DY54" s="814"/>
      <c r="DZ54" s="819"/>
      <c r="EA54" s="219"/>
    </row>
    <row r="55" spans="1:131" ht="26.25" customHeight="1" x14ac:dyDescent="0.15">
      <c r="A55" s="227">
        <v>28</v>
      </c>
      <c r="B55" s="820"/>
      <c r="C55" s="821"/>
      <c r="D55" s="821"/>
      <c r="E55" s="821"/>
      <c r="F55" s="821"/>
      <c r="G55" s="821"/>
      <c r="H55" s="821"/>
      <c r="I55" s="821"/>
      <c r="J55" s="821"/>
      <c r="K55" s="821"/>
      <c r="L55" s="821"/>
      <c r="M55" s="821"/>
      <c r="N55" s="821"/>
      <c r="O55" s="821"/>
      <c r="P55" s="822"/>
      <c r="Q55" s="875"/>
      <c r="R55" s="876"/>
      <c r="S55" s="876"/>
      <c r="T55" s="876"/>
      <c r="U55" s="876"/>
      <c r="V55" s="876"/>
      <c r="W55" s="876"/>
      <c r="X55" s="876"/>
      <c r="Y55" s="876"/>
      <c r="Z55" s="876"/>
      <c r="AA55" s="876"/>
      <c r="AB55" s="876"/>
      <c r="AC55" s="876"/>
      <c r="AD55" s="876"/>
      <c r="AE55" s="877"/>
      <c r="AF55" s="826"/>
      <c r="AG55" s="827"/>
      <c r="AH55" s="827"/>
      <c r="AI55" s="827"/>
      <c r="AJ55" s="828"/>
      <c r="AK55" s="879"/>
      <c r="AL55" s="876"/>
      <c r="AM55" s="876"/>
      <c r="AN55" s="876"/>
      <c r="AO55" s="876"/>
      <c r="AP55" s="876"/>
      <c r="AQ55" s="876"/>
      <c r="AR55" s="876"/>
      <c r="AS55" s="876"/>
      <c r="AT55" s="876"/>
      <c r="AU55" s="876"/>
      <c r="AV55" s="876"/>
      <c r="AW55" s="876"/>
      <c r="AX55" s="876"/>
      <c r="AY55" s="876"/>
      <c r="AZ55" s="878"/>
      <c r="BA55" s="878"/>
      <c r="BB55" s="878"/>
      <c r="BC55" s="878"/>
      <c r="BD55" s="878"/>
      <c r="BE55" s="872"/>
      <c r="BF55" s="872"/>
      <c r="BG55" s="872"/>
      <c r="BH55" s="872"/>
      <c r="BI55" s="873"/>
      <c r="BJ55" s="221"/>
      <c r="BK55" s="221"/>
      <c r="BL55" s="221"/>
      <c r="BM55" s="221"/>
      <c r="BN55" s="221"/>
      <c r="BO55" s="230"/>
      <c r="BP55" s="230"/>
      <c r="BQ55" s="227">
        <v>49</v>
      </c>
      <c r="BR55" s="228"/>
      <c r="BS55" s="813"/>
      <c r="BT55" s="814"/>
      <c r="BU55" s="814"/>
      <c r="BV55" s="814"/>
      <c r="BW55" s="814"/>
      <c r="BX55" s="814"/>
      <c r="BY55" s="814"/>
      <c r="BZ55" s="814"/>
      <c r="CA55" s="814"/>
      <c r="CB55" s="814"/>
      <c r="CC55" s="814"/>
      <c r="CD55" s="814"/>
      <c r="CE55" s="814"/>
      <c r="CF55" s="814"/>
      <c r="CG55" s="815"/>
      <c r="CH55" s="816"/>
      <c r="CI55" s="817"/>
      <c r="CJ55" s="817"/>
      <c r="CK55" s="817"/>
      <c r="CL55" s="818"/>
      <c r="CM55" s="816"/>
      <c r="CN55" s="817"/>
      <c r="CO55" s="817"/>
      <c r="CP55" s="817"/>
      <c r="CQ55" s="818"/>
      <c r="CR55" s="816"/>
      <c r="CS55" s="817"/>
      <c r="CT55" s="817"/>
      <c r="CU55" s="817"/>
      <c r="CV55" s="818"/>
      <c r="CW55" s="816"/>
      <c r="CX55" s="817"/>
      <c r="CY55" s="817"/>
      <c r="CZ55" s="817"/>
      <c r="DA55" s="818"/>
      <c r="DB55" s="816"/>
      <c r="DC55" s="817"/>
      <c r="DD55" s="817"/>
      <c r="DE55" s="817"/>
      <c r="DF55" s="818"/>
      <c r="DG55" s="816"/>
      <c r="DH55" s="817"/>
      <c r="DI55" s="817"/>
      <c r="DJ55" s="817"/>
      <c r="DK55" s="818"/>
      <c r="DL55" s="816"/>
      <c r="DM55" s="817"/>
      <c r="DN55" s="817"/>
      <c r="DO55" s="817"/>
      <c r="DP55" s="818"/>
      <c r="DQ55" s="816"/>
      <c r="DR55" s="817"/>
      <c r="DS55" s="817"/>
      <c r="DT55" s="817"/>
      <c r="DU55" s="818"/>
      <c r="DV55" s="813"/>
      <c r="DW55" s="814"/>
      <c r="DX55" s="814"/>
      <c r="DY55" s="814"/>
      <c r="DZ55" s="819"/>
      <c r="EA55" s="219"/>
    </row>
    <row r="56" spans="1:131" ht="26.25" customHeight="1" x14ac:dyDescent="0.15">
      <c r="A56" s="227">
        <v>29</v>
      </c>
      <c r="B56" s="820"/>
      <c r="C56" s="821"/>
      <c r="D56" s="821"/>
      <c r="E56" s="821"/>
      <c r="F56" s="821"/>
      <c r="G56" s="821"/>
      <c r="H56" s="821"/>
      <c r="I56" s="821"/>
      <c r="J56" s="821"/>
      <c r="K56" s="821"/>
      <c r="L56" s="821"/>
      <c r="M56" s="821"/>
      <c r="N56" s="821"/>
      <c r="O56" s="821"/>
      <c r="P56" s="822"/>
      <c r="Q56" s="875"/>
      <c r="R56" s="876"/>
      <c r="S56" s="876"/>
      <c r="T56" s="876"/>
      <c r="U56" s="876"/>
      <c r="V56" s="876"/>
      <c r="W56" s="876"/>
      <c r="X56" s="876"/>
      <c r="Y56" s="876"/>
      <c r="Z56" s="876"/>
      <c r="AA56" s="876"/>
      <c r="AB56" s="876"/>
      <c r="AC56" s="876"/>
      <c r="AD56" s="876"/>
      <c r="AE56" s="877"/>
      <c r="AF56" s="826"/>
      <c r="AG56" s="827"/>
      <c r="AH56" s="827"/>
      <c r="AI56" s="827"/>
      <c r="AJ56" s="828"/>
      <c r="AK56" s="879"/>
      <c r="AL56" s="876"/>
      <c r="AM56" s="876"/>
      <c r="AN56" s="876"/>
      <c r="AO56" s="876"/>
      <c r="AP56" s="876"/>
      <c r="AQ56" s="876"/>
      <c r="AR56" s="876"/>
      <c r="AS56" s="876"/>
      <c r="AT56" s="876"/>
      <c r="AU56" s="876"/>
      <c r="AV56" s="876"/>
      <c r="AW56" s="876"/>
      <c r="AX56" s="876"/>
      <c r="AY56" s="876"/>
      <c r="AZ56" s="878"/>
      <c r="BA56" s="878"/>
      <c r="BB56" s="878"/>
      <c r="BC56" s="878"/>
      <c r="BD56" s="878"/>
      <c r="BE56" s="872"/>
      <c r="BF56" s="872"/>
      <c r="BG56" s="872"/>
      <c r="BH56" s="872"/>
      <c r="BI56" s="873"/>
      <c r="BJ56" s="221"/>
      <c r="BK56" s="221"/>
      <c r="BL56" s="221"/>
      <c r="BM56" s="221"/>
      <c r="BN56" s="221"/>
      <c r="BO56" s="230"/>
      <c r="BP56" s="230"/>
      <c r="BQ56" s="227">
        <v>50</v>
      </c>
      <c r="BR56" s="228"/>
      <c r="BS56" s="813"/>
      <c r="BT56" s="814"/>
      <c r="BU56" s="814"/>
      <c r="BV56" s="814"/>
      <c r="BW56" s="814"/>
      <c r="BX56" s="814"/>
      <c r="BY56" s="814"/>
      <c r="BZ56" s="814"/>
      <c r="CA56" s="814"/>
      <c r="CB56" s="814"/>
      <c r="CC56" s="814"/>
      <c r="CD56" s="814"/>
      <c r="CE56" s="814"/>
      <c r="CF56" s="814"/>
      <c r="CG56" s="815"/>
      <c r="CH56" s="816"/>
      <c r="CI56" s="817"/>
      <c r="CJ56" s="817"/>
      <c r="CK56" s="817"/>
      <c r="CL56" s="818"/>
      <c r="CM56" s="816"/>
      <c r="CN56" s="817"/>
      <c r="CO56" s="817"/>
      <c r="CP56" s="817"/>
      <c r="CQ56" s="818"/>
      <c r="CR56" s="816"/>
      <c r="CS56" s="817"/>
      <c r="CT56" s="817"/>
      <c r="CU56" s="817"/>
      <c r="CV56" s="818"/>
      <c r="CW56" s="816"/>
      <c r="CX56" s="817"/>
      <c r="CY56" s="817"/>
      <c r="CZ56" s="817"/>
      <c r="DA56" s="818"/>
      <c r="DB56" s="816"/>
      <c r="DC56" s="817"/>
      <c r="DD56" s="817"/>
      <c r="DE56" s="817"/>
      <c r="DF56" s="818"/>
      <c r="DG56" s="816"/>
      <c r="DH56" s="817"/>
      <c r="DI56" s="817"/>
      <c r="DJ56" s="817"/>
      <c r="DK56" s="818"/>
      <c r="DL56" s="816"/>
      <c r="DM56" s="817"/>
      <c r="DN56" s="817"/>
      <c r="DO56" s="817"/>
      <c r="DP56" s="818"/>
      <c r="DQ56" s="816"/>
      <c r="DR56" s="817"/>
      <c r="DS56" s="817"/>
      <c r="DT56" s="817"/>
      <c r="DU56" s="818"/>
      <c r="DV56" s="813"/>
      <c r="DW56" s="814"/>
      <c r="DX56" s="814"/>
      <c r="DY56" s="814"/>
      <c r="DZ56" s="819"/>
      <c r="EA56" s="219"/>
    </row>
    <row r="57" spans="1:131" ht="26.25" customHeight="1" x14ac:dyDescent="0.15">
      <c r="A57" s="227">
        <v>30</v>
      </c>
      <c r="B57" s="820"/>
      <c r="C57" s="821"/>
      <c r="D57" s="821"/>
      <c r="E57" s="821"/>
      <c r="F57" s="821"/>
      <c r="G57" s="821"/>
      <c r="H57" s="821"/>
      <c r="I57" s="821"/>
      <c r="J57" s="821"/>
      <c r="K57" s="821"/>
      <c r="L57" s="821"/>
      <c r="M57" s="821"/>
      <c r="N57" s="821"/>
      <c r="O57" s="821"/>
      <c r="P57" s="822"/>
      <c r="Q57" s="875"/>
      <c r="R57" s="876"/>
      <c r="S57" s="876"/>
      <c r="T57" s="876"/>
      <c r="U57" s="876"/>
      <c r="V57" s="876"/>
      <c r="W57" s="876"/>
      <c r="X57" s="876"/>
      <c r="Y57" s="876"/>
      <c r="Z57" s="876"/>
      <c r="AA57" s="876"/>
      <c r="AB57" s="876"/>
      <c r="AC57" s="876"/>
      <c r="AD57" s="876"/>
      <c r="AE57" s="877"/>
      <c r="AF57" s="826"/>
      <c r="AG57" s="827"/>
      <c r="AH57" s="827"/>
      <c r="AI57" s="827"/>
      <c r="AJ57" s="828"/>
      <c r="AK57" s="879"/>
      <c r="AL57" s="876"/>
      <c r="AM57" s="876"/>
      <c r="AN57" s="876"/>
      <c r="AO57" s="876"/>
      <c r="AP57" s="876"/>
      <c r="AQ57" s="876"/>
      <c r="AR57" s="876"/>
      <c r="AS57" s="876"/>
      <c r="AT57" s="876"/>
      <c r="AU57" s="876"/>
      <c r="AV57" s="876"/>
      <c r="AW57" s="876"/>
      <c r="AX57" s="876"/>
      <c r="AY57" s="876"/>
      <c r="AZ57" s="878"/>
      <c r="BA57" s="878"/>
      <c r="BB57" s="878"/>
      <c r="BC57" s="878"/>
      <c r="BD57" s="878"/>
      <c r="BE57" s="872"/>
      <c r="BF57" s="872"/>
      <c r="BG57" s="872"/>
      <c r="BH57" s="872"/>
      <c r="BI57" s="873"/>
      <c r="BJ57" s="221"/>
      <c r="BK57" s="221"/>
      <c r="BL57" s="221"/>
      <c r="BM57" s="221"/>
      <c r="BN57" s="221"/>
      <c r="BO57" s="230"/>
      <c r="BP57" s="230"/>
      <c r="BQ57" s="227">
        <v>51</v>
      </c>
      <c r="BR57" s="228"/>
      <c r="BS57" s="813"/>
      <c r="BT57" s="814"/>
      <c r="BU57" s="814"/>
      <c r="BV57" s="814"/>
      <c r="BW57" s="814"/>
      <c r="BX57" s="814"/>
      <c r="BY57" s="814"/>
      <c r="BZ57" s="814"/>
      <c r="CA57" s="814"/>
      <c r="CB57" s="814"/>
      <c r="CC57" s="814"/>
      <c r="CD57" s="814"/>
      <c r="CE57" s="814"/>
      <c r="CF57" s="814"/>
      <c r="CG57" s="815"/>
      <c r="CH57" s="816"/>
      <c r="CI57" s="817"/>
      <c r="CJ57" s="817"/>
      <c r="CK57" s="817"/>
      <c r="CL57" s="818"/>
      <c r="CM57" s="816"/>
      <c r="CN57" s="817"/>
      <c r="CO57" s="817"/>
      <c r="CP57" s="817"/>
      <c r="CQ57" s="818"/>
      <c r="CR57" s="816"/>
      <c r="CS57" s="817"/>
      <c r="CT57" s="817"/>
      <c r="CU57" s="817"/>
      <c r="CV57" s="818"/>
      <c r="CW57" s="816"/>
      <c r="CX57" s="817"/>
      <c r="CY57" s="817"/>
      <c r="CZ57" s="817"/>
      <c r="DA57" s="818"/>
      <c r="DB57" s="816"/>
      <c r="DC57" s="817"/>
      <c r="DD57" s="817"/>
      <c r="DE57" s="817"/>
      <c r="DF57" s="818"/>
      <c r="DG57" s="816"/>
      <c r="DH57" s="817"/>
      <c r="DI57" s="817"/>
      <c r="DJ57" s="817"/>
      <c r="DK57" s="818"/>
      <c r="DL57" s="816"/>
      <c r="DM57" s="817"/>
      <c r="DN57" s="817"/>
      <c r="DO57" s="817"/>
      <c r="DP57" s="818"/>
      <c r="DQ57" s="816"/>
      <c r="DR57" s="817"/>
      <c r="DS57" s="817"/>
      <c r="DT57" s="817"/>
      <c r="DU57" s="818"/>
      <c r="DV57" s="813"/>
      <c r="DW57" s="814"/>
      <c r="DX57" s="814"/>
      <c r="DY57" s="814"/>
      <c r="DZ57" s="819"/>
      <c r="EA57" s="219"/>
    </row>
    <row r="58" spans="1:131" ht="26.25" customHeight="1" x14ac:dyDescent="0.15">
      <c r="A58" s="227">
        <v>31</v>
      </c>
      <c r="B58" s="820"/>
      <c r="C58" s="821"/>
      <c r="D58" s="821"/>
      <c r="E58" s="821"/>
      <c r="F58" s="821"/>
      <c r="G58" s="821"/>
      <c r="H58" s="821"/>
      <c r="I58" s="821"/>
      <c r="J58" s="821"/>
      <c r="K58" s="821"/>
      <c r="L58" s="821"/>
      <c r="M58" s="821"/>
      <c r="N58" s="821"/>
      <c r="O58" s="821"/>
      <c r="P58" s="822"/>
      <c r="Q58" s="875"/>
      <c r="R58" s="876"/>
      <c r="S58" s="876"/>
      <c r="T58" s="876"/>
      <c r="U58" s="876"/>
      <c r="V58" s="876"/>
      <c r="W58" s="876"/>
      <c r="X58" s="876"/>
      <c r="Y58" s="876"/>
      <c r="Z58" s="876"/>
      <c r="AA58" s="876"/>
      <c r="AB58" s="876"/>
      <c r="AC58" s="876"/>
      <c r="AD58" s="876"/>
      <c r="AE58" s="877"/>
      <c r="AF58" s="826"/>
      <c r="AG58" s="827"/>
      <c r="AH58" s="827"/>
      <c r="AI58" s="827"/>
      <c r="AJ58" s="828"/>
      <c r="AK58" s="879"/>
      <c r="AL58" s="876"/>
      <c r="AM58" s="876"/>
      <c r="AN58" s="876"/>
      <c r="AO58" s="876"/>
      <c r="AP58" s="876"/>
      <c r="AQ58" s="876"/>
      <c r="AR58" s="876"/>
      <c r="AS58" s="876"/>
      <c r="AT58" s="876"/>
      <c r="AU58" s="876"/>
      <c r="AV58" s="876"/>
      <c r="AW58" s="876"/>
      <c r="AX58" s="876"/>
      <c r="AY58" s="876"/>
      <c r="AZ58" s="878"/>
      <c r="BA58" s="878"/>
      <c r="BB58" s="878"/>
      <c r="BC58" s="878"/>
      <c r="BD58" s="878"/>
      <c r="BE58" s="872"/>
      <c r="BF58" s="872"/>
      <c r="BG58" s="872"/>
      <c r="BH58" s="872"/>
      <c r="BI58" s="873"/>
      <c r="BJ58" s="221"/>
      <c r="BK58" s="221"/>
      <c r="BL58" s="221"/>
      <c r="BM58" s="221"/>
      <c r="BN58" s="221"/>
      <c r="BO58" s="230"/>
      <c r="BP58" s="230"/>
      <c r="BQ58" s="227">
        <v>52</v>
      </c>
      <c r="BR58" s="228"/>
      <c r="BS58" s="813"/>
      <c r="BT58" s="814"/>
      <c r="BU58" s="814"/>
      <c r="BV58" s="814"/>
      <c r="BW58" s="814"/>
      <c r="BX58" s="814"/>
      <c r="BY58" s="814"/>
      <c r="BZ58" s="814"/>
      <c r="CA58" s="814"/>
      <c r="CB58" s="814"/>
      <c r="CC58" s="814"/>
      <c r="CD58" s="814"/>
      <c r="CE58" s="814"/>
      <c r="CF58" s="814"/>
      <c r="CG58" s="815"/>
      <c r="CH58" s="816"/>
      <c r="CI58" s="817"/>
      <c r="CJ58" s="817"/>
      <c r="CK58" s="817"/>
      <c r="CL58" s="818"/>
      <c r="CM58" s="816"/>
      <c r="CN58" s="817"/>
      <c r="CO58" s="817"/>
      <c r="CP58" s="817"/>
      <c r="CQ58" s="818"/>
      <c r="CR58" s="816"/>
      <c r="CS58" s="817"/>
      <c r="CT58" s="817"/>
      <c r="CU58" s="817"/>
      <c r="CV58" s="818"/>
      <c r="CW58" s="816"/>
      <c r="CX58" s="817"/>
      <c r="CY58" s="817"/>
      <c r="CZ58" s="817"/>
      <c r="DA58" s="818"/>
      <c r="DB58" s="816"/>
      <c r="DC58" s="817"/>
      <c r="DD58" s="817"/>
      <c r="DE58" s="817"/>
      <c r="DF58" s="818"/>
      <c r="DG58" s="816"/>
      <c r="DH58" s="817"/>
      <c r="DI58" s="817"/>
      <c r="DJ58" s="817"/>
      <c r="DK58" s="818"/>
      <c r="DL58" s="816"/>
      <c r="DM58" s="817"/>
      <c r="DN58" s="817"/>
      <c r="DO58" s="817"/>
      <c r="DP58" s="818"/>
      <c r="DQ58" s="816"/>
      <c r="DR58" s="817"/>
      <c r="DS58" s="817"/>
      <c r="DT58" s="817"/>
      <c r="DU58" s="818"/>
      <c r="DV58" s="813"/>
      <c r="DW58" s="814"/>
      <c r="DX58" s="814"/>
      <c r="DY58" s="814"/>
      <c r="DZ58" s="819"/>
      <c r="EA58" s="219"/>
    </row>
    <row r="59" spans="1:131" ht="26.25" customHeight="1" x14ac:dyDescent="0.15">
      <c r="A59" s="227">
        <v>32</v>
      </c>
      <c r="B59" s="820"/>
      <c r="C59" s="821"/>
      <c r="D59" s="821"/>
      <c r="E59" s="821"/>
      <c r="F59" s="821"/>
      <c r="G59" s="821"/>
      <c r="H59" s="821"/>
      <c r="I59" s="821"/>
      <c r="J59" s="821"/>
      <c r="K59" s="821"/>
      <c r="L59" s="821"/>
      <c r="M59" s="821"/>
      <c r="N59" s="821"/>
      <c r="O59" s="821"/>
      <c r="P59" s="822"/>
      <c r="Q59" s="875"/>
      <c r="R59" s="876"/>
      <c r="S59" s="876"/>
      <c r="T59" s="876"/>
      <c r="U59" s="876"/>
      <c r="V59" s="876"/>
      <c r="W59" s="876"/>
      <c r="X59" s="876"/>
      <c r="Y59" s="876"/>
      <c r="Z59" s="876"/>
      <c r="AA59" s="876"/>
      <c r="AB59" s="876"/>
      <c r="AC59" s="876"/>
      <c r="AD59" s="876"/>
      <c r="AE59" s="877"/>
      <c r="AF59" s="826"/>
      <c r="AG59" s="827"/>
      <c r="AH59" s="827"/>
      <c r="AI59" s="827"/>
      <c r="AJ59" s="828"/>
      <c r="AK59" s="879"/>
      <c r="AL59" s="876"/>
      <c r="AM59" s="876"/>
      <c r="AN59" s="876"/>
      <c r="AO59" s="876"/>
      <c r="AP59" s="876"/>
      <c r="AQ59" s="876"/>
      <c r="AR59" s="876"/>
      <c r="AS59" s="876"/>
      <c r="AT59" s="876"/>
      <c r="AU59" s="876"/>
      <c r="AV59" s="876"/>
      <c r="AW59" s="876"/>
      <c r="AX59" s="876"/>
      <c r="AY59" s="876"/>
      <c r="AZ59" s="878"/>
      <c r="BA59" s="878"/>
      <c r="BB59" s="878"/>
      <c r="BC59" s="878"/>
      <c r="BD59" s="878"/>
      <c r="BE59" s="872"/>
      <c r="BF59" s="872"/>
      <c r="BG59" s="872"/>
      <c r="BH59" s="872"/>
      <c r="BI59" s="873"/>
      <c r="BJ59" s="221"/>
      <c r="BK59" s="221"/>
      <c r="BL59" s="221"/>
      <c r="BM59" s="221"/>
      <c r="BN59" s="221"/>
      <c r="BO59" s="230"/>
      <c r="BP59" s="230"/>
      <c r="BQ59" s="227">
        <v>53</v>
      </c>
      <c r="BR59" s="228"/>
      <c r="BS59" s="813"/>
      <c r="BT59" s="814"/>
      <c r="BU59" s="814"/>
      <c r="BV59" s="814"/>
      <c r="BW59" s="814"/>
      <c r="BX59" s="814"/>
      <c r="BY59" s="814"/>
      <c r="BZ59" s="814"/>
      <c r="CA59" s="814"/>
      <c r="CB59" s="814"/>
      <c r="CC59" s="814"/>
      <c r="CD59" s="814"/>
      <c r="CE59" s="814"/>
      <c r="CF59" s="814"/>
      <c r="CG59" s="815"/>
      <c r="CH59" s="816"/>
      <c r="CI59" s="817"/>
      <c r="CJ59" s="817"/>
      <c r="CK59" s="817"/>
      <c r="CL59" s="818"/>
      <c r="CM59" s="816"/>
      <c r="CN59" s="817"/>
      <c r="CO59" s="817"/>
      <c r="CP59" s="817"/>
      <c r="CQ59" s="818"/>
      <c r="CR59" s="816"/>
      <c r="CS59" s="817"/>
      <c r="CT59" s="817"/>
      <c r="CU59" s="817"/>
      <c r="CV59" s="818"/>
      <c r="CW59" s="816"/>
      <c r="CX59" s="817"/>
      <c r="CY59" s="817"/>
      <c r="CZ59" s="817"/>
      <c r="DA59" s="818"/>
      <c r="DB59" s="816"/>
      <c r="DC59" s="817"/>
      <c r="DD59" s="817"/>
      <c r="DE59" s="817"/>
      <c r="DF59" s="818"/>
      <c r="DG59" s="816"/>
      <c r="DH59" s="817"/>
      <c r="DI59" s="817"/>
      <c r="DJ59" s="817"/>
      <c r="DK59" s="818"/>
      <c r="DL59" s="816"/>
      <c r="DM59" s="817"/>
      <c r="DN59" s="817"/>
      <c r="DO59" s="817"/>
      <c r="DP59" s="818"/>
      <c r="DQ59" s="816"/>
      <c r="DR59" s="817"/>
      <c r="DS59" s="817"/>
      <c r="DT59" s="817"/>
      <c r="DU59" s="818"/>
      <c r="DV59" s="813"/>
      <c r="DW59" s="814"/>
      <c r="DX59" s="814"/>
      <c r="DY59" s="814"/>
      <c r="DZ59" s="819"/>
      <c r="EA59" s="219"/>
    </row>
    <row r="60" spans="1:131" ht="26.25" customHeight="1" x14ac:dyDescent="0.15">
      <c r="A60" s="227">
        <v>33</v>
      </c>
      <c r="B60" s="820"/>
      <c r="C60" s="821"/>
      <c r="D60" s="821"/>
      <c r="E60" s="821"/>
      <c r="F60" s="821"/>
      <c r="G60" s="821"/>
      <c r="H60" s="821"/>
      <c r="I60" s="821"/>
      <c r="J60" s="821"/>
      <c r="K60" s="821"/>
      <c r="L60" s="821"/>
      <c r="M60" s="821"/>
      <c r="N60" s="821"/>
      <c r="O60" s="821"/>
      <c r="P60" s="822"/>
      <c r="Q60" s="875"/>
      <c r="R60" s="876"/>
      <c r="S60" s="876"/>
      <c r="T60" s="876"/>
      <c r="U60" s="876"/>
      <c r="V60" s="876"/>
      <c r="W60" s="876"/>
      <c r="X60" s="876"/>
      <c r="Y60" s="876"/>
      <c r="Z60" s="876"/>
      <c r="AA60" s="876"/>
      <c r="AB60" s="876"/>
      <c r="AC60" s="876"/>
      <c r="AD60" s="876"/>
      <c r="AE60" s="877"/>
      <c r="AF60" s="826"/>
      <c r="AG60" s="827"/>
      <c r="AH60" s="827"/>
      <c r="AI60" s="827"/>
      <c r="AJ60" s="828"/>
      <c r="AK60" s="879"/>
      <c r="AL60" s="876"/>
      <c r="AM60" s="876"/>
      <c r="AN60" s="876"/>
      <c r="AO60" s="876"/>
      <c r="AP60" s="876"/>
      <c r="AQ60" s="876"/>
      <c r="AR60" s="876"/>
      <c r="AS60" s="876"/>
      <c r="AT60" s="876"/>
      <c r="AU60" s="876"/>
      <c r="AV60" s="876"/>
      <c r="AW60" s="876"/>
      <c r="AX60" s="876"/>
      <c r="AY60" s="876"/>
      <c r="AZ60" s="878"/>
      <c r="BA60" s="878"/>
      <c r="BB60" s="878"/>
      <c r="BC60" s="878"/>
      <c r="BD60" s="878"/>
      <c r="BE60" s="872"/>
      <c r="BF60" s="872"/>
      <c r="BG60" s="872"/>
      <c r="BH60" s="872"/>
      <c r="BI60" s="873"/>
      <c r="BJ60" s="221"/>
      <c r="BK60" s="221"/>
      <c r="BL60" s="221"/>
      <c r="BM60" s="221"/>
      <c r="BN60" s="221"/>
      <c r="BO60" s="230"/>
      <c r="BP60" s="230"/>
      <c r="BQ60" s="227">
        <v>54</v>
      </c>
      <c r="BR60" s="228"/>
      <c r="BS60" s="813"/>
      <c r="BT60" s="814"/>
      <c r="BU60" s="814"/>
      <c r="BV60" s="814"/>
      <c r="BW60" s="814"/>
      <c r="BX60" s="814"/>
      <c r="BY60" s="814"/>
      <c r="BZ60" s="814"/>
      <c r="CA60" s="814"/>
      <c r="CB60" s="814"/>
      <c r="CC60" s="814"/>
      <c r="CD60" s="814"/>
      <c r="CE60" s="814"/>
      <c r="CF60" s="814"/>
      <c r="CG60" s="815"/>
      <c r="CH60" s="816"/>
      <c r="CI60" s="817"/>
      <c r="CJ60" s="817"/>
      <c r="CK60" s="817"/>
      <c r="CL60" s="818"/>
      <c r="CM60" s="816"/>
      <c r="CN60" s="817"/>
      <c r="CO60" s="817"/>
      <c r="CP60" s="817"/>
      <c r="CQ60" s="818"/>
      <c r="CR60" s="816"/>
      <c r="CS60" s="817"/>
      <c r="CT60" s="817"/>
      <c r="CU60" s="817"/>
      <c r="CV60" s="818"/>
      <c r="CW60" s="816"/>
      <c r="CX60" s="817"/>
      <c r="CY60" s="817"/>
      <c r="CZ60" s="817"/>
      <c r="DA60" s="818"/>
      <c r="DB60" s="816"/>
      <c r="DC60" s="817"/>
      <c r="DD60" s="817"/>
      <c r="DE60" s="817"/>
      <c r="DF60" s="818"/>
      <c r="DG60" s="816"/>
      <c r="DH60" s="817"/>
      <c r="DI60" s="817"/>
      <c r="DJ60" s="817"/>
      <c r="DK60" s="818"/>
      <c r="DL60" s="816"/>
      <c r="DM60" s="817"/>
      <c r="DN60" s="817"/>
      <c r="DO60" s="817"/>
      <c r="DP60" s="818"/>
      <c r="DQ60" s="816"/>
      <c r="DR60" s="817"/>
      <c r="DS60" s="817"/>
      <c r="DT60" s="817"/>
      <c r="DU60" s="818"/>
      <c r="DV60" s="813"/>
      <c r="DW60" s="814"/>
      <c r="DX60" s="814"/>
      <c r="DY60" s="814"/>
      <c r="DZ60" s="819"/>
      <c r="EA60" s="219"/>
    </row>
    <row r="61" spans="1:131" ht="26.25" customHeight="1" thickBot="1" x14ac:dyDescent="0.2">
      <c r="A61" s="227">
        <v>34</v>
      </c>
      <c r="B61" s="820"/>
      <c r="C61" s="821"/>
      <c r="D61" s="821"/>
      <c r="E61" s="821"/>
      <c r="F61" s="821"/>
      <c r="G61" s="821"/>
      <c r="H61" s="821"/>
      <c r="I61" s="821"/>
      <c r="J61" s="821"/>
      <c r="K61" s="821"/>
      <c r="L61" s="821"/>
      <c r="M61" s="821"/>
      <c r="N61" s="821"/>
      <c r="O61" s="821"/>
      <c r="P61" s="822"/>
      <c r="Q61" s="875"/>
      <c r="R61" s="876"/>
      <c r="S61" s="876"/>
      <c r="T61" s="876"/>
      <c r="U61" s="876"/>
      <c r="V61" s="876"/>
      <c r="W61" s="876"/>
      <c r="X61" s="876"/>
      <c r="Y61" s="876"/>
      <c r="Z61" s="876"/>
      <c r="AA61" s="876"/>
      <c r="AB61" s="876"/>
      <c r="AC61" s="876"/>
      <c r="AD61" s="876"/>
      <c r="AE61" s="877"/>
      <c r="AF61" s="826"/>
      <c r="AG61" s="827"/>
      <c r="AH61" s="827"/>
      <c r="AI61" s="827"/>
      <c r="AJ61" s="828"/>
      <c r="AK61" s="879"/>
      <c r="AL61" s="876"/>
      <c r="AM61" s="876"/>
      <c r="AN61" s="876"/>
      <c r="AO61" s="876"/>
      <c r="AP61" s="876"/>
      <c r="AQ61" s="876"/>
      <c r="AR61" s="876"/>
      <c r="AS61" s="876"/>
      <c r="AT61" s="876"/>
      <c r="AU61" s="876"/>
      <c r="AV61" s="876"/>
      <c r="AW61" s="876"/>
      <c r="AX61" s="876"/>
      <c r="AY61" s="876"/>
      <c r="AZ61" s="878"/>
      <c r="BA61" s="878"/>
      <c r="BB61" s="878"/>
      <c r="BC61" s="878"/>
      <c r="BD61" s="878"/>
      <c r="BE61" s="872"/>
      <c r="BF61" s="872"/>
      <c r="BG61" s="872"/>
      <c r="BH61" s="872"/>
      <c r="BI61" s="873"/>
      <c r="BJ61" s="221"/>
      <c r="BK61" s="221"/>
      <c r="BL61" s="221"/>
      <c r="BM61" s="221"/>
      <c r="BN61" s="221"/>
      <c r="BO61" s="230"/>
      <c r="BP61" s="230"/>
      <c r="BQ61" s="227">
        <v>55</v>
      </c>
      <c r="BR61" s="228"/>
      <c r="BS61" s="813"/>
      <c r="BT61" s="814"/>
      <c r="BU61" s="814"/>
      <c r="BV61" s="814"/>
      <c r="BW61" s="814"/>
      <c r="BX61" s="814"/>
      <c r="BY61" s="814"/>
      <c r="BZ61" s="814"/>
      <c r="CA61" s="814"/>
      <c r="CB61" s="814"/>
      <c r="CC61" s="814"/>
      <c r="CD61" s="814"/>
      <c r="CE61" s="814"/>
      <c r="CF61" s="814"/>
      <c r="CG61" s="815"/>
      <c r="CH61" s="816"/>
      <c r="CI61" s="817"/>
      <c r="CJ61" s="817"/>
      <c r="CK61" s="817"/>
      <c r="CL61" s="818"/>
      <c r="CM61" s="816"/>
      <c r="CN61" s="817"/>
      <c r="CO61" s="817"/>
      <c r="CP61" s="817"/>
      <c r="CQ61" s="818"/>
      <c r="CR61" s="816"/>
      <c r="CS61" s="817"/>
      <c r="CT61" s="817"/>
      <c r="CU61" s="817"/>
      <c r="CV61" s="818"/>
      <c r="CW61" s="816"/>
      <c r="CX61" s="817"/>
      <c r="CY61" s="817"/>
      <c r="CZ61" s="817"/>
      <c r="DA61" s="818"/>
      <c r="DB61" s="816"/>
      <c r="DC61" s="817"/>
      <c r="DD61" s="817"/>
      <c r="DE61" s="817"/>
      <c r="DF61" s="818"/>
      <c r="DG61" s="816"/>
      <c r="DH61" s="817"/>
      <c r="DI61" s="817"/>
      <c r="DJ61" s="817"/>
      <c r="DK61" s="818"/>
      <c r="DL61" s="816"/>
      <c r="DM61" s="817"/>
      <c r="DN61" s="817"/>
      <c r="DO61" s="817"/>
      <c r="DP61" s="818"/>
      <c r="DQ61" s="816"/>
      <c r="DR61" s="817"/>
      <c r="DS61" s="817"/>
      <c r="DT61" s="817"/>
      <c r="DU61" s="818"/>
      <c r="DV61" s="813"/>
      <c r="DW61" s="814"/>
      <c r="DX61" s="814"/>
      <c r="DY61" s="814"/>
      <c r="DZ61" s="819"/>
      <c r="EA61" s="219"/>
    </row>
    <row r="62" spans="1:131" ht="26.25" customHeight="1" x14ac:dyDescent="0.15">
      <c r="A62" s="227">
        <v>35</v>
      </c>
      <c r="B62" s="820"/>
      <c r="C62" s="821"/>
      <c r="D62" s="821"/>
      <c r="E62" s="821"/>
      <c r="F62" s="821"/>
      <c r="G62" s="821"/>
      <c r="H62" s="821"/>
      <c r="I62" s="821"/>
      <c r="J62" s="821"/>
      <c r="K62" s="821"/>
      <c r="L62" s="821"/>
      <c r="M62" s="821"/>
      <c r="N62" s="821"/>
      <c r="O62" s="821"/>
      <c r="P62" s="822"/>
      <c r="Q62" s="875"/>
      <c r="R62" s="876"/>
      <c r="S62" s="876"/>
      <c r="T62" s="876"/>
      <c r="U62" s="876"/>
      <c r="V62" s="876"/>
      <c r="W62" s="876"/>
      <c r="X62" s="876"/>
      <c r="Y62" s="876"/>
      <c r="Z62" s="876"/>
      <c r="AA62" s="876"/>
      <c r="AB62" s="876"/>
      <c r="AC62" s="876"/>
      <c r="AD62" s="876"/>
      <c r="AE62" s="877"/>
      <c r="AF62" s="826"/>
      <c r="AG62" s="827"/>
      <c r="AH62" s="827"/>
      <c r="AI62" s="827"/>
      <c r="AJ62" s="828"/>
      <c r="AK62" s="879"/>
      <c r="AL62" s="876"/>
      <c r="AM62" s="876"/>
      <c r="AN62" s="876"/>
      <c r="AO62" s="876"/>
      <c r="AP62" s="876"/>
      <c r="AQ62" s="876"/>
      <c r="AR62" s="876"/>
      <c r="AS62" s="876"/>
      <c r="AT62" s="876"/>
      <c r="AU62" s="876"/>
      <c r="AV62" s="876"/>
      <c r="AW62" s="876"/>
      <c r="AX62" s="876"/>
      <c r="AY62" s="876"/>
      <c r="AZ62" s="878"/>
      <c r="BA62" s="878"/>
      <c r="BB62" s="878"/>
      <c r="BC62" s="878"/>
      <c r="BD62" s="878"/>
      <c r="BE62" s="872"/>
      <c r="BF62" s="872"/>
      <c r="BG62" s="872"/>
      <c r="BH62" s="872"/>
      <c r="BI62" s="873"/>
      <c r="BJ62" s="893" t="s">
        <v>411</v>
      </c>
      <c r="BK62" s="846"/>
      <c r="BL62" s="846"/>
      <c r="BM62" s="846"/>
      <c r="BN62" s="847"/>
      <c r="BO62" s="230"/>
      <c r="BP62" s="230"/>
      <c r="BQ62" s="227">
        <v>56</v>
      </c>
      <c r="BR62" s="228"/>
      <c r="BS62" s="813"/>
      <c r="BT62" s="814"/>
      <c r="BU62" s="814"/>
      <c r="BV62" s="814"/>
      <c r="BW62" s="814"/>
      <c r="BX62" s="814"/>
      <c r="BY62" s="814"/>
      <c r="BZ62" s="814"/>
      <c r="CA62" s="814"/>
      <c r="CB62" s="814"/>
      <c r="CC62" s="814"/>
      <c r="CD62" s="814"/>
      <c r="CE62" s="814"/>
      <c r="CF62" s="814"/>
      <c r="CG62" s="815"/>
      <c r="CH62" s="816"/>
      <c r="CI62" s="817"/>
      <c r="CJ62" s="817"/>
      <c r="CK62" s="817"/>
      <c r="CL62" s="818"/>
      <c r="CM62" s="816"/>
      <c r="CN62" s="817"/>
      <c r="CO62" s="817"/>
      <c r="CP62" s="817"/>
      <c r="CQ62" s="818"/>
      <c r="CR62" s="816"/>
      <c r="CS62" s="817"/>
      <c r="CT62" s="817"/>
      <c r="CU62" s="817"/>
      <c r="CV62" s="818"/>
      <c r="CW62" s="816"/>
      <c r="CX62" s="817"/>
      <c r="CY62" s="817"/>
      <c r="CZ62" s="817"/>
      <c r="DA62" s="818"/>
      <c r="DB62" s="816"/>
      <c r="DC62" s="817"/>
      <c r="DD62" s="817"/>
      <c r="DE62" s="817"/>
      <c r="DF62" s="818"/>
      <c r="DG62" s="816"/>
      <c r="DH62" s="817"/>
      <c r="DI62" s="817"/>
      <c r="DJ62" s="817"/>
      <c r="DK62" s="818"/>
      <c r="DL62" s="816"/>
      <c r="DM62" s="817"/>
      <c r="DN62" s="817"/>
      <c r="DO62" s="817"/>
      <c r="DP62" s="818"/>
      <c r="DQ62" s="816"/>
      <c r="DR62" s="817"/>
      <c r="DS62" s="817"/>
      <c r="DT62" s="817"/>
      <c r="DU62" s="818"/>
      <c r="DV62" s="813"/>
      <c r="DW62" s="814"/>
      <c r="DX62" s="814"/>
      <c r="DY62" s="814"/>
      <c r="DZ62" s="819"/>
      <c r="EA62" s="219"/>
    </row>
    <row r="63" spans="1:131" ht="26.25" customHeight="1" thickBot="1" x14ac:dyDescent="0.2">
      <c r="A63" s="229" t="s">
        <v>391</v>
      </c>
      <c r="B63" s="829" t="s">
        <v>412</v>
      </c>
      <c r="C63" s="830"/>
      <c r="D63" s="830"/>
      <c r="E63" s="830"/>
      <c r="F63" s="830"/>
      <c r="G63" s="830"/>
      <c r="H63" s="830"/>
      <c r="I63" s="830"/>
      <c r="J63" s="830"/>
      <c r="K63" s="830"/>
      <c r="L63" s="830"/>
      <c r="M63" s="830"/>
      <c r="N63" s="830"/>
      <c r="O63" s="830"/>
      <c r="P63" s="831"/>
      <c r="Q63" s="887"/>
      <c r="R63" s="888"/>
      <c r="S63" s="888"/>
      <c r="T63" s="888"/>
      <c r="U63" s="888"/>
      <c r="V63" s="888"/>
      <c r="W63" s="888"/>
      <c r="X63" s="888"/>
      <c r="Y63" s="888"/>
      <c r="Z63" s="888"/>
      <c r="AA63" s="888"/>
      <c r="AB63" s="888"/>
      <c r="AC63" s="888"/>
      <c r="AD63" s="888"/>
      <c r="AE63" s="889"/>
      <c r="AF63" s="890">
        <v>10</v>
      </c>
      <c r="AG63" s="880"/>
      <c r="AH63" s="880"/>
      <c r="AI63" s="880"/>
      <c r="AJ63" s="891"/>
      <c r="AK63" s="892"/>
      <c r="AL63" s="888"/>
      <c r="AM63" s="888"/>
      <c r="AN63" s="888"/>
      <c r="AO63" s="888"/>
      <c r="AP63" s="880"/>
      <c r="AQ63" s="880"/>
      <c r="AR63" s="880"/>
      <c r="AS63" s="880"/>
      <c r="AT63" s="880"/>
      <c r="AU63" s="880"/>
      <c r="AV63" s="880"/>
      <c r="AW63" s="880"/>
      <c r="AX63" s="880"/>
      <c r="AY63" s="880"/>
      <c r="AZ63" s="881"/>
      <c r="BA63" s="881"/>
      <c r="BB63" s="881"/>
      <c r="BC63" s="881"/>
      <c r="BD63" s="881"/>
      <c r="BE63" s="882"/>
      <c r="BF63" s="882"/>
      <c r="BG63" s="882"/>
      <c r="BH63" s="882"/>
      <c r="BI63" s="883"/>
      <c r="BJ63" s="884" t="s">
        <v>413</v>
      </c>
      <c r="BK63" s="885"/>
      <c r="BL63" s="885"/>
      <c r="BM63" s="885"/>
      <c r="BN63" s="886"/>
      <c r="BO63" s="230"/>
      <c r="BP63" s="230"/>
      <c r="BQ63" s="227">
        <v>57</v>
      </c>
      <c r="BR63" s="228"/>
      <c r="BS63" s="813"/>
      <c r="BT63" s="814"/>
      <c r="BU63" s="814"/>
      <c r="BV63" s="814"/>
      <c r="BW63" s="814"/>
      <c r="BX63" s="814"/>
      <c r="BY63" s="814"/>
      <c r="BZ63" s="814"/>
      <c r="CA63" s="814"/>
      <c r="CB63" s="814"/>
      <c r="CC63" s="814"/>
      <c r="CD63" s="814"/>
      <c r="CE63" s="814"/>
      <c r="CF63" s="814"/>
      <c r="CG63" s="815"/>
      <c r="CH63" s="816"/>
      <c r="CI63" s="817"/>
      <c r="CJ63" s="817"/>
      <c r="CK63" s="817"/>
      <c r="CL63" s="818"/>
      <c r="CM63" s="816"/>
      <c r="CN63" s="817"/>
      <c r="CO63" s="817"/>
      <c r="CP63" s="817"/>
      <c r="CQ63" s="818"/>
      <c r="CR63" s="816"/>
      <c r="CS63" s="817"/>
      <c r="CT63" s="817"/>
      <c r="CU63" s="817"/>
      <c r="CV63" s="818"/>
      <c r="CW63" s="816"/>
      <c r="CX63" s="817"/>
      <c r="CY63" s="817"/>
      <c r="CZ63" s="817"/>
      <c r="DA63" s="818"/>
      <c r="DB63" s="816"/>
      <c r="DC63" s="817"/>
      <c r="DD63" s="817"/>
      <c r="DE63" s="817"/>
      <c r="DF63" s="818"/>
      <c r="DG63" s="816"/>
      <c r="DH63" s="817"/>
      <c r="DI63" s="817"/>
      <c r="DJ63" s="817"/>
      <c r="DK63" s="818"/>
      <c r="DL63" s="816"/>
      <c r="DM63" s="817"/>
      <c r="DN63" s="817"/>
      <c r="DO63" s="817"/>
      <c r="DP63" s="818"/>
      <c r="DQ63" s="816"/>
      <c r="DR63" s="817"/>
      <c r="DS63" s="817"/>
      <c r="DT63" s="817"/>
      <c r="DU63" s="818"/>
      <c r="DV63" s="813"/>
      <c r="DW63" s="814"/>
      <c r="DX63" s="814"/>
      <c r="DY63" s="814"/>
      <c r="DZ63" s="819"/>
      <c r="EA63" s="219"/>
    </row>
    <row r="64" spans="1:131" ht="26.25" customHeight="1" x14ac:dyDescent="0.15">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813"/>
      <c r="BT64" s="814"/>
      <c r="BU64" s="814"/>
      <c r="BV64" s="814"/>
      <c r="BW64" s="814"/>
      <c r="BX64" s="814"/>
      <c r="BY64" s="814"/>
      <c r="BZ64" s="814"/>
      <c r="CA64" s="814"/>
      <c r="CB64" s="814"/>
      <c r="CC64" s="814"/>
      <c r="CD64" s="814"/>
      <c r="CE64" s="814"/>
      <c r="CF64" s="814"/>
      <c r="CG64" s="815"/>
      <c r="CH64" s="816"/>
      <c r="CI64" s="817"/>
      <c r="CJ64" s="817"/>
      <c r="CK64" s="817"/>
      <c r="CL64" s="818"/>
      <c r="CM64" s="816"/>
      <c r="CN64" s="817"/>
      <c r="CO64" s="817"/>
      <c r="CP64" s="817"/>
      <c r="CQ64" s="818"/>
      <c r="CR64" s="816"/>
      <c r="CS64" s="817"/>
      <c r="CT64" s="817"/>
      <c r="CU64" s="817"/>
      <c r="CV64" s="818"/>
      <c r="CW64" s="816"/>
      <c r="CX64" s="817"/>
      <c r="CY64" s="817"/>
      <c r="CZ64" s="817"/>
      <c r="DA64" s="818"/>
      <c r="DB64" s="816"/>
      <c r="DC64" s="817"/>
      <c r="DD64" s="817"/>
      <c r="DE64" s="817"/>
      <c r="DF64" s="818"/>
      <c r="DG64" s="816"/>
      <c r="DH64" s="817"/>
      <c r="DI64" s="817"/>
      <c r="DJ64" s="817"/>
      <c r="DK64" s="818"/>
      <c r="DL64" s="816"/>
      <c r="DM64" s="817"/>
      <c r="DN64" s="817"/>
      <c r="DO64" s="817"/>
      <c r="DP64" s="818"/>
      <c r="DQ64" s="816"/>
      <c r="DR64" s="817"/>
      <c r="DS64" s="817"/>
      <c r="DT64" s="817"/>
      <c r="DU64" s="818"/>
      <c r="DV64" s="813"/>
      <c r="DW64" s="814"/>
      <c r="DX64" s="814"/>
      <c r="DY64" s="814"/>
      <c r="DZ64" s="819"/>
      <c r="EA64" s="219"/>
    </row>
    <row r="65" spans="1:131" ht="26.25" customHeight="1" thickBot="1" x14ac:dyDescent="0.2">
      <c r="A65" s="221" t="s">
        <v>414</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30"/>
      <c r="BF65" s="230"/>
      <c r="BG65" s="230"/>
      <c r="BH65" s="230"/>
      <c r="BI65" s="230"/>
      <c r="BJ65" s="230"/>
      <c r="BK65" s="230"/>
      <c r="BL65" s="230"/>
      <c r="BM65" s="230"/>
      <c r="BN65" s="230"/>
      <c r="BO65" s="230"/>
      <c r="BP65" s="230"/>
      <c r="BQ65" s="227">
        <v>59</v>
      </c>
      <c r="BR65" s="228"/>
      <c r="BS65" s="813"/>
      <c r="BT65" s="814"/>
      <c r="BU65" s="814"/>
      <c r="BV65" s="814"/>
      <c r="BW65" s="814"/>
      <c r="BX65" s="814"/>
      <c r="BY65" s="814"/>
      <c r="BZ65" s="814"/>
      <c r="CA65" s="814"/>
      <c r="CB65" s="814"/>
      <c r="CC65" s="814"/>
      <c r="CD65" s="814"/>
      <c r="CE65" s="814"/>
      <c r="CF65" s="814"/>
      <c r="CG65" s="815"/>
      <c r="CH65" s="816"/>
      <c r="CI65" s="817"/>
      <c r="CJ65" s="817"/>
      <c r="CK65" s="817"/>
      <c r="CL65" s="818"/>
      <c r="CM65" s="816"/>
      <c r="CN65" s="817"/>
      <c r="CO65" s="817"/>
      <c r="CP65" s="817"/>
      <c r="CQ65" s="818"/>
      <c r="CR65" s="816"/>
      <c r="CS65" s="817"/>
      <c r="CT65" s="817"/>
      <c r="CU65" s="817"/>
      <c r="CV65" s="818"/>
      <c r="CW65" s="816"/>
      <c r="CX65" s="817"/>
      <c r="CY65" s="817"/>
      <c r="CZ65" s="817"/>
      <c r="DA65" s="818"/>
      <c r="DB65" s="816"/>
      <c r="DC65" s="817"/>
      <c r="DD65" s="817"/>
      <c r="DE65" s="817"/>
      <c r="DF65" s="818"/>
      <c r="DG65" s="816"/>
      <c r="DH65" s="817"/>
      <c r="DI65" s="817"/>
      <c r="DJ65" s="817"/>
      <c r="DK65" s="818"/>
      <c r="DL65" s="816"/>
      <c r="DM65" s="817"/>
      <c r="DN65" s="817"/>
      <c r="DO65" s="817"/>
      <c r="DP65" s="818"/>
      <c r="DQ65" s="816"/>
      <c r="DR65" s="817"/>
      <c r="DS65" s="817"/>
      <c r="DT65" s="817"/>
      <c r="DU65" s="818"/>
      <c r="DV65" s="813"/>
      <c r="DW65" s="814"/>
      <c r="DX65" s="814"/>
      <c r="DY65" s="814"/>
      <c r="DZ65" s="819"/>
      <c r="EA65" s="219"/>
    </row>
    <row r="66" spans="1:131" ht="26.25" customHeight="1" x14ac:dyDescent="0.15">
      <c r="A66" s="761" t="s">
        <v>415</v>
      </c>
      <c r="B66" s="762"/>
      <c r="C66" s="762"/>
      <c r="D66" s="762"/>
      <c r="E66" s="762"/>
      <c r="F66" s="762"/>
      <c r="G66" s="762"/>
      <c r="H66" s="762"/>
      <c r="I66" s="762"/>
      <c r="J66" s="762"/>
      <c r="K66" s="762"/>
      <c r="L66" s="762"/>
      <c r="M66" s="762"/>
      <c r="N66" s="762"/>
      <c r="O66" s="762"/>
      <c r="P66" s="763"/>
      <c r="Q66" s="767" t="s">
        <v>416</v>
      </c>
      <c r="R66" s="768"/>
      <c r="S66" s="768"/>
      <c r="T66" s="768"/>
      <c r="U66" s="769"/>
      <c r="V66" s="767" t="s">
        <v>417</v>
      </c>
      <c r="W66" s="768"/>
      <c r="X66" s="768"/>
      <c r="Y66" s="768"/>
      <c r="Z66" s="769"/>
      <c r="AA66" s="767" t="s">
        <v>418</v>
      </c>
      <c r="AB66" s="768"/>
      <c r="AC66" s="768"/>
      <c r="AD66" s="768"/>
      <c r="AE66" s="769"/>
      <c r="AF66" s="903" t="s">
        <v>419</v>
      </c>
      <c r="AG66" s="855"/>
      <c r="AH66" s="855"/>
      <c r="AI66" s="855"/>
      <c r="AJ66" s="904"/>
      <c r="AK66" s="767" t="s">
        <v>420</v>
      </c>
      <c r="AL66" s="762"/>
      <c r="AM66" s="762"/>
      <c r="AN66" s="762"/>
      <c r="AO66" s="763"/>
      <c r="AP66" s="767" t="s">
        <v>421</v>
      </c>
      <c r="AQ66" s="768"/>
      <c r="AR66" s="768"/>
      <c r="AS66" s="768"/>
      <c r="AT66" s="769"/>
      <c r="AU66" s="767" t="s">
        <v>422</v>
      </c>
      <c r="AV66" s="768"/>
      <c r="AW66" s="768"/>
      <c r="AX66" s="768"/>
      <c r="AY66" s="769"/>
      <c r="AZ66" s="767" t="s">
        <v>379</v>
      </c>
      <c r="BA66" s="768"/>
      <c r="BB66" s="768"/>
      <c r="BC66" s="768"/>
      <c r="BD66" s="774"/>
      <c r="BE66" s="230"/>
      <c r="BF66" s="230"/>
      <c r="BG66" s="230"/>
      <c r="BH66" s="230"/>
      <c r="BI66" s="230"/>
      <c r="BJ66" s="230"/>
      <c r="BK66" s="230"/>
      <c r="BL66" s="230"/>
      <c r="BM66" s="230"/>
      <c r="BN66" s="230"/>
      <c r="BO66" s="230"/>
      <c r="BP66" s="230"/>
      <c r="BQ66" s="227">
        <v>60</v>
      </c>
      <c r="BR66" s="232"/>
      <c r="BS66" s="894"/>
      <c r="BT66" s="895"/>
      <c r="BU66" s="895"/>
      <c r="BV66" s="895"/>
      <c r="BW66" s="895"/>
      <c r="BX66" s="895"/>
      <c r="BY66" s="895"/>
      <c r="BZ66" s="895"/>
      <c r="CA66" s="895"/>
      <c r="CB66" s="895"/>
      <c r="CC66" s="895"/>
      <c r="CD66" s="895"/>
      <c r="CE66" s="895"/>
      <c r="CF66" s="895"/>
      <c r="CG66" s="897"/>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4"/>
      <c r="DW66" s="895"/>
      <c r="DX66" s="895"/>
      <c r="DY66" s="895"/>
      <c r="DZ66" s="896"/>
      <c r="EA66" s="219"/>
    </row>
    <row r="67" spans="1:131" ht="26.25" customHeight="1" thickBot="1" x14ac:dyDescent="0.2">
      <c r="A67" s="764"/>
      <c r="B67" s="765"/>
      <c r="C67" s="765"/>
      <c r="D67" s="765"/>
      <c r="E67" s="765"/>
      <c r="F67" s="765"/>
      <c r="G67" s="765"/>
      <c r="H67" s="765"/>
      <c r="I67" s="765"/>
      <c r="J67" s="765"/>
      <c r="K67" s="765"/>
      <c r="L67" s="765"/>
      <c r="M67" s="765"/>
      <c r="N67" s="765"/>
      <c r="O67" s="765"/>
      <c r="P67" s="766"/>
      <c r="Q67" s="770"/>
      <c r="R67" s="771"/>
      <c r="S67" s="771"/>
      <c r="T67" s="771"/>
      <c r="U67" s="772"/>
      <c r="V67" s="770"/>
      <c r="W67" s="771"/>
      <c r="X67" s="771"/>
      <c r="Y67" s="771"/>
      <c r="Z67" s="772"/>
      <c r="AA67" s="770"/>
      <c r="AB67" s="771"/>
      <c r="AC67" s="771"/>
      <c r="AD67" s="771"/>
      <c r="AE67" s="772"/>
      <c r="AF67" s="905"/>
      <c r="AG67" s="858"/>
      <c r="AH67" s="858"/>
      <c r="AI67" s="858"/>
      <c r="AJ67" s="906"/>
      <c r="AK67" s="907"/>
      <c r="AL67" s="765"/>
      <c r="AM67" s="765"/>
      <c r="AN67" s="765"/>
      <c r="AO67" s="766"/>
      <c r="AP67" s="770"/>
      <c r="AQ67" s="771"/>
      <c r="AR67" s="771"/>
      <c r="AS67" s="771"/>
      <c r="AT67" s="772"/>
      <c r="AU67" s="770"/>
      <c r="AV67" s="771"/>
      <c r="AW67" s="771"/>
      <c r="AX67" s="771"/>
      <c r="AY67" s="772"/>
      <c r="AZ67" s="770"/>
      <c r="BA67" s="771"/>
      <c r="BB67" s="771"/>
      <c r="BC67" s="771"/>
      <c r="BD67" s="776"/>
      <c r="BE67" s="230"/>
      <c r="BF67" s="230"/>
      <c r="BG67" s="230"/>
      <c r="BH67" s="230"/>
      <c r="BI67" s="230"/>
      <c r="BJ67" s="230"/>
      <c r="BK67" s="230"/>
      <c r="BL67" s="230"/>
      <c r="BM67" s="230"/>
      <c r="BN67" s="230"/>
      <c r="BO67" s="230"/>
      <c r="BP67" s="230"/>
      <c r="BQ67" s="227">
        <v>61</v>
      </c>
      <c r="BR67" s="232"/>
      <c r="BS67" s="894"/>
      <c r="BT67" s="895"/>
      <c r="BU67" s="895"/>
      <c r="BV67" s="895"/>
      <c r="BW67" s="895"/>
      <c r="BX67" s="895"/>
      <c r="BY67" s="895"/>
      <c r="BZ67" s="895"/>
      <c r="CA67" s="895"/>
      <c r="CB67" s="895"/>
      <c r="CC67" s="895"/>
      <c r="CD67" s="895"/>
      <c r="CE67" s="895"/>
      <c r="CF67" s="895"/>
      <c r="CG67" s="897"/>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4"/>
      <c r="DW67" s="895"/>
      <c r="DX67" s="895"/>
      <c r="DY67" s="895"/>
      <c r="DZ67" s="896"/>
      <c r="EA67" s="219"/>
    </row>
    <row r="68" spans="1:131" ht="26.25" customHeight="1" thickTop="1" x14ac:dyDescent="0.15">
      <c r="A68" s="225">
        <v>1</v>
      </c>
      <c r="B68" s="786" t="s">
        <v>586</v>
      </c>
      <c r="C68" s="787"/>
      <c r="D68" s="787"/>
      <c r="E68" s="787"/>
      <c r="F68" s="787"/>
      <c r="G68" s="787"/>
      <c r="H68" s="787"/>
      <c r="I68" s="787"/>
      <c r="J68" s="787"/>
      <c r="K68" s="787"/>
      <c r="L68" s="787"/>
      <c r="M68" s="787"/>
      <c r="N68" s="787"/>
      <c r="O68" s="787"/>
      <c r="P68" s="788"/>
      <c r="Q68" s="901">
        <v>1746</v>
      </c>
      <c r="R68" s="902"/>
      <c r="S68" s="902"/>
      <c r="T68" s="902"/>
      <c r="U68" s="902"/>
      <c r="V68" s="902">
        <v>1649</v>
      </c>
      <c r="W68" s="902"/>
      <c r="X68" s="902"/>
      <c r="Y68" s="902"/>
      <c r="Z68" s="902"/>
      <c r="AA68" s="902">
        <v>97</v>
      </c>
      <c r="AB68" s="902"/>
      <c r="AC68" s="902"/>
      <c r="AD68" s="902"/>
      <c r="AE68" s="902"/>
      <c r="AF68" s="902">
        <v>78</v>
      </c>
      <c r="AG68" s="902"/>
      <c r="AH68" s="902"/>
      <c r="AI68" s="902"/>
      <c r="AJ68" s="902"/>
      <c r="AK68" s="902">
        <v>69</v>
      </c>
      <c r="AL68" s="902"/>
      <c r="AM68" s="902"/>
      <c r="AN68" s="902"/>
      <c r="AO68" s="902"/>
      <c r="AP68" s="902">
        <v>4661</v>
      </c>
      <c r="AQ68" s="902"/>
      <c r="AR68" s="902"/>
      <c r="AS68" s="902"/>
      <c r="AT68" s="902"/>
      <c r="AU68" s="902">
        <v>54</v>
      </c>
      <c r="AV68" s="902"/>
      <c r="AW68" s="902"/>
      <c r="AX68" s="902"/>
      <c r="AY68" s="902"/>
      <c r="AZ68" s="908"/>
      <c r="BA68" s="908"/>
      <c r="BB68" s="908"/>
      <c r="BC68" s="908"/>
      <c r="BD68" s="909"/>
      <c r="BE68" s="230"/>
      <c r="BF68" s="230"/>
      <c r="BG68" s="230"/>
      <c r="BH68" s="230"/>
      <c r="BI68" s="230"/>
      <c r="BJ68" s="230"/>
      <c r="BK68" s="230"/>
      <c r="BL68" s="230"/>
      <c r="BM68" s="230"/>
      <c r="BN68" s="230"/>
      <c r="BO68" s="230"/>
      <c r="BP68" s="230"/>
      <c r="BQ68" s="227">
        <v>62</v>
      </c>
      <c r="BR68" s="232"/>
      <c r="BS68" s="894"/>
      <c r="BT68" s="895"/>
      <c r="BU68" s="895"/>
      <c r="BV68" s="895"/>
      <c r="BW68" s="895"/>
      <c r="BX68" s="895"/>
      <c r="BY68" s="895"/>
      <c r="BZ68" s="895"/>
      <c r="CA68" s="895"/>
      <c r="CB68" s="895"/>
      <c r="CC68" s="895"/>
      <c r="CD68" s="895"/>
      <c r="CE68" s="895"/>
      <c r="CF68" s="895"/>
      <c r="CG68" s="897"/>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4"/>
      <c r="DW68" s="895"/>
      <c r="DX68" s="895"/>
      <c r="DY68" s="895"/>
      <c r="DZ68" s="896"/>
      <c r="EA68" s="219"/>
    </row>
    <row r="69" spans="1:131" ht="26.25" customHeight="1" x14ac:dyDescent="0.15">
      <c r="A69" s="227">
        <v>2</v>
      </c>
      <c r="B69" s="783" t="s">
        <v>587</v>
      </c>
      <c r="C69" s="784"/>
      <c r="D69" s="784"/>
      <c r="E69" s="784"/>
      <c r="F69" s="784"/>
      <c r="G69" s="784"/>
      <c r="H69" s="784"/>
      <c r="I69" s="784"/>
      <c r="J69" s="784"/>
      <c r="K69" s="784"/>
      <c r="L69" s="784"/>
      <c r="M69" s="784"/>
      <c r="N69" s="784"/>
      <c r="O69" s="784"/>
      <c r="P69" s="785"/>
      <c r="Q69" s="910">
        <v>15</v>
      </c>
      <c r="R69" s="870"/>
      <c r="S69" s="870"/>
      <c r="T69" s="870"/>
      <c r="U69" s="870"/>
      <c r="V69" s="870">
        <v>5</v>
      </c>
      <c r="W69" s="870"/>
      <c r="X69" s="870"/>
      <c r="Y69" s="870"/>
      <c r="Z69" s="870"/>
      <c r="AA69" s="870">
        <v>10</v>
      </c>
      <c r="AB69" s="870"/>
      <c r="AC69" s="870"/>
      <c r="AD69" s="870"/>
      <c r="AE69" s="870"/>
      <c r="AF69" s="870">
        <v>7</v>
      </c>
      <c r="AG69" s="870"/>
      <c r="AH69" s="870"/>
      <c r="AI69" s="870"/>
      <c r="AJ69" s="870"/>
      <c r="AK69" s="870" t="s">
        <v>521</v>
      </c>
      <c r="AL69" s="870"/>
      <c r="AM69" s="870"/>
      <c r="AN69" s="870"/>
      <c r="AO69" s="870"/>
      <c r="AP69" s="870" t="s">
        <v>521</v>
      </c>
      <c r="AQ69" s="870"/>
      <c r="AR69" s="870"/>
      <c r="AS69" s="870"/>
      <c r="AT69" s="870"/>
      <c r="AU69" s="870" t="s">
        <v>521</v>
      </c>
      <c r="AV69" s="870"/>
      <c r="AW69" s="870"/>
      <c r="AX69" s="870"/>
      <c r="AY69" s="870"/>
      <c r="AZ69" s="872"/>
      <c r="BA69" s="872"/>
      <c r="BB69" s="872"/>
      <c r="BC69" s="872"/>
      <c r="BD69" s="873"/>
      <c r="BE69" s="230"/>
      <c r="BF69" s="230"/>
      <c r="BG69" s="230"/>
      <c r="BH69" s="230"/>
      <c r="BI69" s="230"/>
      <c r="BJ69" s="230"/>
      <c r="BK69" s="230"/>
      <c r="BL69" s="230"/>
      <c r="BM69" s="230"/>
      <c r="BN69" s="230"/>
      <c r="BO69" s="230"/>
      <c r="BP69" s="230"/>
      <c r="BQ69" s="227">
        <v>63</v>
      </c>
      <c r="BR69" s="232"/>
      <c r="BS69" s="894"/>
      <c r="BT69" s="895"/>
      <c r="BU69" s="895"/>
      <c r="BV69" s="895"/>
      <c r="BW69" s="895"/>
      <c r="BX69" s="895"/>
      <c r="BY69" s="895"/>
      <c r="BZ69" s="895"/>
      <c r="CA69" s="895"/>
      <c r="CB69" s="895"/>
      <c r="CC69" s="895"/>
      <c r="CD69" s="895"/>
      <c r="CE69" s="895"/>
      <c r="CF69" s="895"/>
      <c r="CG69" s="897"/>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4"/>
      <c r="DW69" s="895"/>
      <c r="DX69" s="895"/>
      <c r="DY69" s="895"/>
      <c r="DZ69" s="896"/>
      <c r="EA69" s="219"/>
    </row>
    <row r="70" spans="1:131" ht="26.25" customHeight="1" x14ac:dyDescent="0.15">
      <c r="A70" s="227">
        <v>3</v>
      </c>
      <c r="B70" s="783" t="s">
        <v>588</v>
      </c>
      <c r="C70" s="784"/>
      <c r="D70" s="784"/>
      <c r="E70" s="784"/>
      <c r="F70" s="784"/>
      <c r="G70" s="784"/>
      <c r="H70" s="784"/>
      <c r="I70" s="784"/>
      <c r="J70" s="784"/>
      <c r="K70" s="784"/>
      <c r="L70" s="784"/>
      <c r="M70" s="784"/>
      <c r="N70" s="784"/>
      <c r="O70" s="784"/>
      <c r="P70" s="785"/>
      <c r="Q70" s="910">
        <v>2183</v>
      </c>
      <c r="R70" s="870"/>
      <c r="S70" s="870"/>
      <c r="T70" s="870"/>
      <c r="U70" s="870"/>
      <c r="V70" s="870">
        <v>2135</v>
      </c>
      <c r="W70" s="870"/>
      <c r="X70" s="870"/>
      <c r="Y70" s="870"/>
      <c r="Z70" s="870"/>
      <c r="AA70" s="870">
        <v>48</v>
      </c>
      <c r="AB70" s="870"/>
      <c r="AC70" s="870"/>
      <c r="AD70" s="870"/>
      <c r="AE70" s="870"/>
      <c r="AF70" s="870">
        <v>68</v>
      </c>
      <c r="AG70" s="870"/>
      <c r="AH70" s="870"/>
      <c r="AI70" s="870"/>
      <c r="AJ70" s="870"/>
      <c r="AK70" s="870">
        <v>121</v>
      </c>
      <c r="AL70" s="870"/>
      <c r="AM70" s="870"/>
      <c r="AN70" s="870"/>
      <c r="AO70" s="870"/>
      <c r="AP70" s="870">
        <v>293</v>
      </c>
      <c r="AQ70" s="870"/>
      <c r="AR70" s="870"/>
      <c r="AS70" s="870"/>
      <c r="AT70" s="870"/>
      <c r="AU70" s="870">
        <v>5</v>
      </c>
      <c r="AV70" s="870"/>
      <c r="AW70" s="870"/>
      <c r="AX70" s="870"/>
      <c r="AY70" s="870"/>
      <c r="AZ70" s="872"/>
      <c r="BA70" s="872"/>
      <c r="BB70" s="872"/>
      <c r="BC70" s="872"/>
      <c r="BD70" s="873"/>
      <c r="BE70" s="230"/>
      <c r="BF70" s="230"/>
      <c r="BG70" s="230"/>
      <c r="BH70" s="230"/>
      <c r="BI70" s="230"/>
      <c r="BJ70" s="230"/>
      <c r="BK70" s="230"/>
      <c r="BL70" s="230"/>
      <c r="BM70" s="230"/>
      <c r="BN70" s="230"/>
      <c r="BO70" s="230"/>
      <c r="BP70" s="230"/>
      <c r="BQ70" s="227">
        <v>64</v>
      </c>
      <c r="BR70" s="232"/>
      <c r="BS70" s="894"/>
      <c r="BT70" s="895"/>
      <c r="BU70" s="895"/>
      <c r="BV70" s="895"/>
      <c r="BW70" s="895"/>
      <c r="BX70" s="895"/>
      <c r="BY70" s="895"/>
      <c r="BZ70" s="895"/>
      <c r="CA70" s="895"/>
      <c r="CB70" s="895"/>
      <c r="CC70" s="895"/>
      <c r="CD70" s="895"/>
      <c r="CE70" s="895"/>
      <c r="CF70" s="895"/>
      <c r="CG70" s="897"/>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4"/>
      <c r="DW70" s="895"/>
      <c r="DX70" s="895"/>
      <c r="DY70" s="895"/>
      <c r="DZ70" s="896"/>
      <c r="EA70" s="219"/>
    </row>
    <row r="71" spans="1:131" ht="26.25" customHeight="1" x14ac:dyDescent="0.15">
      <c r="A71" s="227">
        <v>4</v>
      </c>
      <c r="B71" s="783" t="s">
        <v>589</v>
      </c>
      <c r="C71" s="784"/>
      <c r="D71" s="784"/>
      <c r="E71" s="784"/>
      <c r="F71" s="784"/>
      <c r="G71" s="784"/>
      <c r="H71" s="784"/>
      <c r="I71" s="784"/>
      <c r="J71" s="784"/>
      <c r="K71" s="784"/>
      <c r="L71" s="784"/>
      <c r="M71" s="784"/>
      <c r="N71" s="784"/>
      <c r="O71" s="784"/>
      <c r="P71" s="785"/>
      <c r="Q71" s="910">
        <v>205</v>
      </c>
      <c r="R71" s="870"/>
      <c r="S71" s="870"/>
      <c r="T71" s="870"/>
      <c r="U71" s="870"/>
      <c r="V71" s="870">
        <v>199</v>
      </c>
      <c r="W71" s="870"/>
      <c r="X71" s="870"/>
      <c r="Y71" s="870"/>
      <c r="Z71" s="870"/>
      <c r="AA71" s="870">
        <v>6</v>
      </c>
      <c r="AB71" s="870"/>
      <c r="AC71" s="870"/>
      <c r="AD71" s="870"/>
      <c r="AE71" s="870"/>
      <c r="AF71" s="870">
        <v>6</v>
      </c>
      <c r="AG71" s="870"/>
      <c r="AH71" s="870"/>
      <c r="AI71" s="870"/>
      <c r="AJ71" s="870"/>
      <c r="AK71" s="870">
        <v>93</v>
      </c>
      <c r="AL71" s="870"/>
      <c r="AM71" s="870"/>
      <c r="AN71" s="870"/>
      <c r="AO71" s="870"/>
      <c r="AP71" s="870" t="s">
        <v>521</v>
      </c>
      <c r="AQ71" s="870"/>
      <c r="AR71" s="870"/>
      <c r="AS71" s="870"/>
      <c r="AT71" s="870"/>
      <c r="AU71" s="870" t="s">
        <v>521</v>
      </c>
      <c r="AV71" s="870"/>
      <c r="AW71" s="870"/>
      <c r="AX71" s="870"/>
      <c r="AY71" s="870"/>
      <c r="AZ71" s="872"/>
      <c r="BA71" s="872"/>
      <c r="BB71" s="872"/>
      <c r="BC71" s="872"/>
      <c r="BD71" s="873"/>
      <c r="BE71" s="230"/>
      <c r="BF71" s="230"/>
      <c r="BG71" s="230"/>
      <c r="BH71" s="230"/>
      <c r="BI71" s="230"/>
      <c r="BJ71" s="230"/>
      <c r="BK71" s="230"/>
      <c r="BL71" s="230"/>
      <c r="BM71" s="230"/>
      <c r="BN71" s="230"/>
      <c r="BO71" s="230"/>
      <c r="BP71" s="230"/>
      <c r="BQ71" s="227">
        <v>65</v>
      </c>
      <c r="BR71" s="232"/>
      <c r="BS71" s="894"/>
      <c r="BT71" s="895"/>
      <c r="BU71" s="895"/>
      <c r="BV71" s="895"/>
      <c r="BW71" s="895"/>
      <c r="BX71" s="895"/>
      <c r="BY71" s="895"/>
      <c r="BZ71" s="895"/>
      <c r="CA71" s="895"/>
      <c r="CB71" s="895"/>
      <c r="CC71" s="895"/>
      <c r="CD71" s="895"/>
      <c r="CE71" s="895"/>
      <c r="CF71" s="895"/>
      <c r="CG71" s="897"/>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4"/>
      <c r="DW71" s="895"/>
      <c r="DX71" s="895"/>
      <c r="DY71" s="895"/>
      <c r="DZ71" s="896"/>
      <c r="EA71" s="219"/>
    </row>
    <row r="72" spans="1:131" ht="26.25" customHeight="1" x14ac:dyDescent="0.15">
      <c r="A72" s="227">
        <v>5</v>
      </c>
      <c r="B72" s="783" t="s">
        <v>590</v>
      </c>
      <c r="C72" s="784"/>
      <c r="D72" s="784"/>
      <c r="E72" s="784"/>
      <c r="F72" s="784"/>
      <c r="G72" s="784"/>
      <c r="H72" s="784"/>
      <c r="I72" s="784"/>
      <c r="J72" s="784"/>
      <c r="K72" s="784"/>
      <c r="L72" s="784"/>
      <c r="M72" s="784"/>
      <c r="N72" s="784"/>
      <c r="O72" s="784"/>
      <c r="P72" s="785"/>
      <c r="Q72" s="910">
        <v>1447</v>
      </c>
      <c r="R72" s="870"/>
      <c r="S72" s="870"/>
      <c r="T72" s="870"/>
      <c r="U72" s="870"/>
      <c r="V72" s="870">
        <v>1407</v>
      </c>
      <c r="W72" s="870"/>
      <c r="X72" s="870"/>
      <c r="Y72" s="870"/>
      <c r="Z72" s="870"/>
      <c r="AA72" s="870">
        <v>39</v>
      </c>
      <c r="AB72" s="870"/>
      <c r="AC72" s="870"/>
      <c r="AD72" s="870"/>
      <c r="AE72" s="870"/>
      <c r="AF72" s="870">
        <v>39</v>
      </c>
      <c r="AG72" s="870"/>
      <c r="AH72" s="870"/>
      <c r="AI72" s="870"/>
      <c r="AJ72" s="870"/>
      <c r="AK72" s="870">
        <v>15</v>
      </c>
      <c r="AL72" s="870"/>
      <c r="AM72" s="870"/>
      <c r="AN72" s="870"/>
      <c r="AO72" s="870"/>
      <c r="AP72" s="870" t="s">
        <v>521</v>
      </c>
      <c r="AQ72" s="870"/>
      <c r="AR72" s="870"/>
      <c r="AS72" s="870"/>
      <c r="AT72" s="870"/>
      <c r="AU72" s="870" t="s">
        <v>521</v>
      </c>
      <c r="AV72" s="870"/>
      <c r="AW72" s="870"/>
      <c r="AX72" s="870"/>
      <c r="AY72" s="870"/>
      <c r="AZ72" s="872"/>
      <c r="BA72" s="872"/>
      <c r="BB72" s="872"/>
      <c r="BC72" s="872"/>
      <c r="BD72" s="873"/>
      <c r="BE72" s="230"/>
      <c r="BF72" s="230"/>
      <c r="BG72" s="230"/>
      <c r="BH72" s="230"/>
      <c r="BI72" s="230"/>
      <c r="BJ72" s="230"/>
      <c r="BK72" s="230"/>
      <c r="BL72" s="230"/>
      <c r="BM72" s="230"/>
      <c r="BN72" s="230"/>
      <c r="BO72" s="230"/>
      <c r="BP72" s="230"/>
      <c r="BQ72" s="227">
        <v>66</v>
      </c>
      <c r="BR72" s="232"/>
      <c r="BS72" s="894"/>
      <c r="BT72" s="895"/>
      <c r="BU72" s="895"/>
      <c r="BV72" s="895"/>
      <c r="BW72" s="895"/>
      <c r="BX72" s="895"/>
      <c r="BY72" s="895"/>
      <c r="BZ72" s="895"/>
      <c r="CA72" s="895"/>
      <c r="CB72" s="895"/>
      <c r="CC72" s="895"/>
      <c r="CD72" s="895"/>
      <c r="CE72" s="895"/>
      <c r="CF72" s="895"/>
      <c r="CG72" s="897"/>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4"/>
      <c r="DW72" s="895"/>
      <c r="DX72" s="895"/>
      <c r="DY72" s="895"/>
      <c r="DZ72" s="896"/>
      <c r="EA72" s="219"/>
    </row>
    <row r="73" spans="1:131" ht="26.25" customHeight="1" x14ac:dyDescent="0.15">
      <c r="A73" s="227">
        <v>6</v>
      </c>
      <c r="B73" s="783" t="s">
        <v>591</v>
      </c>
      <c r="C73" s="784"/>
      <c r="D73" s="784"/>
      <c r="E73" s="784"/>
      <c r="F73" s="784"/>
      <c r="G73" s="784"/>
      <c r="H73" s="784"/>
      <c r="I73" s="784"/>
      <c r="J73" s="784"/>
      <c r="K73" s="784"/>
      <c r="L73" s="784"/>
      <c r="M73" s="784"/>
      <c r="N73" s="784"/>
      <c r="O73" s="784"/>
      <c r="P73" s="785"/>
      <c r="Q73" s="910">
        <v>192</v>
      </c>
      <c r="R73" s="870"/>
      <c r="S73" s="870"/>
      <c r="T73" s="870"/>
      <c r="U73" s="870"/>
      <c r="V73" s="870">
        <v>184</v>
      </c>
      <c r="W73" s="870"/>
      <c r="X73" s="870"/>
      <c r="Y73" s="870"/>
      <c r="Z73" s="870"/>
      <c r="AA73" s="870">
        <v>7</v>
      </c>
      <c r="AB73" s="870"/>
      <c r="AC73" s="870"/>
      <c r="AD73" s="870"/>
      <c r="AE73" s="870"/>
      <c r="AF73" s="870">
        <v>7</v>
      </c>
      <c r="AG73" s="870"/>
      <c r="AH73" s="870"/>
      <c r="AI73" s="870"/>
      <c r="AJ73" s="870"/>
      <c r="AK73" s="870" t="s">
        <v>521</v>
      </c>
      <c r="AL73" s="870"/>
      <c r="AM73" s="870"/>
      <c r="AN73" s="870"/>
      <c r="AO73" s="870"/>
      <c r="AP73" s="870" t="s">
        <v>521</v>
      </c>
      <c r="AQ73" s="870"/>
      <c r="AR73" s="870"/>
      <c r="AS73" s="870"/>
      <c r="AT73" s="870"/>
      <c r="AU73" s="870" t="s">
        <v>521</v>
      </c>
      <c r="AV73" s="870"/>
      <c r="AW73" s="870"/>
      <c r="AX73" s="870"/>
      <c r="AY73" s="870"/>
      <c r="AZ73" s="872"/>
      <c r="BA73" s="872"/>
      <c r="BB73" s="872"/>
      <c r="BC73" s="872"/>
      <c r="BD73" s="873"/>
      <c r="BE73" s="230"/>
      <c r="BF73" s="230"/>
      <c r="BG73" s="230"/>
      <c r="BH73" s="230"/>
      <c r="BI73" s="230"/>
      <c r="BJ73" s="230"/>
      <c r="BK73" s="230"/>
      <c r="BL73" s="230"/>
      <c r="BM73" s="230"/>
      <c r="BN73" s="230"/>
      <c r="BO73" s="230"/>
      <c r="BP73" s="230"/>
      <c r="BQ73" s="227">
        <v>67</v>
      </c>
      <c r="BR73" s="232"/>
      <c r="BS73" s="894"/>
      <c r="BT73" s="895"/>
      <c r="BU73" s="895"/>
      <c r="BV73" s="895"/>
      <c r="BW73" s="895"/>
      <c r="BX73" s="895"/>
      <c r="BY73" s="895"/>
      <c r="BZ73" s="895"/>
      <c r="CA73" s="895"/>
      <c r="CB73" s="895"/>
      <c r="CC73" s="895"/>
      <c r="CD73" s="895"/>
      <c r="CE73" s="895"/>
      <c r="CF73" s="895"/>
      <c r="CG73" s="897"/>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4"/>
      <c r="DW73" s="895"/>
      <c r="DX73" s="895"/>
      <c r="DY73" s="895"/>
      <c r="DZ73" s="896"/>
      <c r="EA73" s="219"/>
    </row>
    <row r="74" spans="1:131" ht="26.25" customHeight="1" x14ac:dyDescent="0.15">
      <c r="A74" s="227">
        <v>7</v>
      </c>
      <c r="B74" s="783" t="s">
        <v>592</v>
      </c>
      <c r="C74" s="784"/>
      <c r="D74" s="784"/>
      <c r="E74" s="784"/>
      <c r="F74" s="784"/>
      <c r="G74" s="784"/>
      <c r="H74" s="784"/>
      <c r="I74" s="784"/>
      <c r="J74" s="784"/>
      <c r="K74" s="784"/>
      <c r="L74" s="784"/>
      <c r="M74" s="784"/>
      <c r="N74" s="784"/>
      <c r="O74" s="784"/>
      <c r="P74" s="785"/>
      <c r="Q74" s="910">
        <v>6522</v>
      </c>
      <c r="R74" s="870"/>
      <c r="S74" s="870"/>
      <c r="T74" s="870"/>
      <c r="U74" s="870"/>
      <c r="V74" s="870">
        <v>5585</v>
      </c>
      <c r="W74" s="870"/>
      <c r="X74" s="870"/>
      <c r="Y74" s="870"/>
      <c r="Z74" s="870"/>
      <c r="AA74" s="870">
        <v>937</v>
      </c>
      <c r="AB74" s="870"/>
      <c r="AC74" s="870"/>
      <c r="AD74" s="870"/>
      <c r="AE74" s="870"/>
      <c r="AF74" s="870">
        <v>937</v>
      </c>
      <c r="AG74" s="870"/>
      <c r="AH74" s="870"/>
      <c r="AI74" s="870"/>
      <c r="AJ74" s="870"/>
      <c r="AK74" s="870">
        <v>7</v>
      </c>
      <c r="AL74" s="870"/>
      <c r="AM74" s="870"/>
      <c r="AN74" s="870"/>
      <c r="AO74" s="870"/>
      <c r="AP74" s="870" t="s">
        <v>521</v>
      </c>
      <c r="AQ74" s="870"/>
      <c r="AR74" s="870"/>
      <c r="AS74" s="870"/>
      <c r="AT74" s="870"/>
      <c r="AU74" s="870" t="s">
        <v>521</v>
      </c>
      <c r="AV74" s="870"/>
      <c r="AW74" s="870"/>
      <c r="AX74" s="870"/>
      <c r="AY74" s="870"/>
      <c r="AZ74" s="872"/>
      <c r="BA74" s="872"/>
      <c r="BB74" s="872"/>
      <c r="BC74" s="872"/>
      <c r="BD74" s="873"/>
      <c r="BE74" s="230"/>
      <c r="BF74" s="230"/>
      <c r="BG74" s="230"/>
      <c r="BH74" s="230"/>
      <c r="BI74" s="230"/>
      <c r="BJ74" s="230"/>
      <c r="BK74" s="230"/>
      <c r="BL74" s="230"/>
      <c r="BM74" s="230"/>
      <c r="BN74" s="230"/>
      <c r="BO74" s="230"/>
      <c r="BP74" s="230"/>
      <c r="BQ74" s="227">
        <v>68</v>
      </c>
      <c r="BR74" s="232"/>
      <c r="BS74" s="894"/>
      <c r="BT74" s="895"/>
      <c r="BU74" s="895"/>
      <c r="BV74" s="895"/>
      <c r="BW74" s="895"/>
      <c r="BX74" s="895"/>
      <c r="BY74" s="895"/>
      <c r="BZ74" s="895"/>
      <c r="CA74" s="895"/>
      <c r="CB74" s="895"/>
      <c r="CC74" s="895"/>
      <c r="CD74" s="895"/>
      <c r="CE74" s="895"/>
      <c r="CF74" s="895"/>
      <c r="CG74" s="897"/>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4"/>
      <c r="DW74" s="895"/>
      <c r="DX74" s="895"/>
      <c r="DY74" s="895"/>
      <c r="DZ74" s="896"/>
      <c r="EA74" s="219"/>
    </row>
    <row r="75" spans="1:131" ht="26.25" customHeight="1" x14ac:dyDescent="0.15">
      <c r="A75" s="227">
        <v>8</v>
      </c>
      <c r="B75" s="783" t="s">
        <v>593</v>
      </c>
      <c r="C75" s="784"/>
      <c r="D75" s="784"/>
      <c r="E75" s="784"/>
      <c r="F75" s="784"/>
      <c r="G75" s="784"/>
      <c r="H75" s="784"/>
      <c r="I75" s="784"/>
      <c r="J75" s="784"/>
      <c r="K75" s="784"/>
      <c r="L75" s="784"/>
      <c r="M75" s="784"/>
      <c r="N75" s="784"/>
      <c r="O75" s="784"/>
      <c r="P75" s="785"/>
      <c r="Q75" s="911">
        <v>13</v>
      </c>
      <c r="R75" s="912"/>
      <c r="S75" s="912"/>
      <c r="T75" s="912"/>
      <c r="U75" s="874"/>
      <c r="V75" s="913">
        <v>11</v>
      </c>
      <c r="W75" s="912"/>
      <c r="X75" s="912"/>
      <c r="Y75" s="912"/>
      <c r="Z75" s="874"/>
      <c r="AA75" s="913">
        <v>2</v>
      </c>
      <c r="AB75" s="912"/>
      <c r="AC75" s="912"/>
      <c r="AD75" s="912"/>
      <c r="AE75" s="874"/>
      <c r="AF75" s="913">
        <v>2</v>
      </c>
      <c r="AG75" s="912"/>
      <c r="AH75" s="912"/>
      <c r="AI75" s="912"/>
      <c r="AJ75" s="874"/>
      <c r="AK75" s="913">
        <v>0</v>
      </c>
      <c r="AL75" s="912"/>
      <c r="AM75" s="912"/>
      <c r="AN75" s="912"/>
      <c r="AO75" s="874"/>
      <c r="AP75" s="913" t="s">
        <v>521</v>
      </c>
      <c r="AQ75" s="912"/>
      <c r="AR75" s="912"/>
      <c r="AS75" s="912"/>
      <c r="AT75" s="874"/>
      <c r="AU75" s="913" t="s">
        <v>521</v>
      </c>
      <c r="AV75" s="912"/>
      <c r="AW75" s="912"/>
      <c r="AX75" s="912"/>
      <c r="AY75" s="874"/>
      <c r="AZ75" s="872"/>
      <c r="BA75" s="872"/>
      <c r="BB75" s="872"/>
      <c r="BC75" s="872"/>
      <c r="BD75" s="873"/>
      <c r="BE75" s="230"/>
      <c r="BF75" s="230"/>
      <c r="BG75" s="230"/>
      <c r="BH75" s="230"/>
      <c r="BI75" s="230"/>
      <c r="BJ75" s="230"/>
      <c r="BK75" s="230"/>
      <c r="BL75" s="230"/>
      <c r="BM75" s="230"/>
      <c r="BN75" s="230"/>
      <c r="BO75" s="230"/>
      <c r="BP75" s="230"/>
      <c r="BQ75" s="227">
        <v>69</v>
      </c>
      <c r="BR75" s="232"/>
      <c r="BS75" s="894"/>
      <c r="BT75" s="895"/>
      <c r="BU75" s="895"/>
      <c r="BV75" s="895"/>
      <c r="BW75" s="895"/>
      <c r="BX75" s="895"/>
      <c r="BY75" s="895"/>
      <c r="BZ75" s="895"/>
      <c r="CA75" s="895"/>
      <c r="CB75" s="895"/>
      <c r="CC75" s="895"/>
      <c r="CD75" s="895"/>
      <c r="CE75" s="895"/>
      <c r="CF75" s="895"/>
      <c r="CG75" s="897"/>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4"/>
      <c r="DW75" s="895"/>
      <c r="DX75" s="895"/>
      <c r="DY75" s="895"/>
      <c r="DZ75" s="896"/>
      <c r="EA75" s="219"/>
    </row>
    <row r="76" spans="1:131" ht="26.25" customHeight="1" x14ac:dyDescent="0.15">
      <c r="A76" s="227">
        <v>9</v>
      </c>
      <c r="B76" s="783" t="s">
        <v>594</v>
      </c>
      <c r="C76" s="784"/>
      <c r="D76" s="784"/>
      <c r="E76" s="784"/>
      <c r="F76" s="784"/>
      <c r="G76" s="784"/>
      <c r="H76" s="784"/>
      <c r="I76" s="784"/>
      <c r="J76" s="784"/>
      <c r="K76" s="784"/>
      <c r="L76" s="784"/>
      <c r="M76" s="784"/>
      <c r="N76" s="784"/>
      <c r="O76" s="784"/>
      <c r="P76" s="785"/>
      <c r="Q76" s="911">
        <v>347</v>
      </c>
      <c r="R76" s="912"/>
      <c r="S76" s="912"/>
      <c r="T76" s="912"/>
      <c r="U76" s="874"/>
      <c r="V76" s="913">
        <v>294</v>
      </c>
      <c r="W76" s="912"/>
      <c r="X76" s="912"/>
      <c r="Y76" s="912"/>
      <c r="Z76" s="874"/>
      <c r="AA76" s="913">
        <v>54</v>
      </c>
      <c r="AB76" s="912"/>
      <c r="AC76" s="912"/>
      <c r="AD76" s="912"/>
      <c r="AE76" s="874"/>
      <c r="AF76" s="913">
        <v>54</v>
      </c>
      <c r="AG76" s="912"/>
      <c r="AH76" s="912"/>
      <c r="AI76" s="912"/>
      <c r="AJ76" s="874"/>
      <c r="AK76" s="913">
        <v>135</v>
      </c>
      <c r="AL76" s="912"/>
      <c r="AM76" s="912"/>
      <c r="AN76" s="912"/>
      <c r="AO76" s="874"/>
      <c r="AP76" s="913" t="s">
        <v>521</v>
      </c>
      <c r="AQ76" s="912"/>
      <c r="AR76" s="912"/>
      <c r="AS76" s="912"/>
      <c r="AT76" s="874"/>
      <c r="AU76" s="913" t="s">
        <v>521</v>
      </c>
      <c r="AV76" s="912"/>
      <c r="AW76" s="912"/>
      <c r="AX76" s="912"/>
      <c r="AY76" s="874"/>
      <c r="AZ76" s="872"/>
      <c r="BA76" s="872"/>
      <c r="BB76" s="872"/>
      <c r="BC76" s="872"/>
      <c r="BD76" s="873"/>
      <c r="BE76" s="230"/>
      <c r="BF76" s="230"/>
      <c r="BG76" s="230"/>
      <c r="BH76" s="230"/>
      <c r="BI76" s="230"/>
      <c r="BJ76" s="230"/>
      <c r="BK76" s="230"/>
      <c r="BL76" s="230"/>
      <c r="BM76" s="230"/>
      <c r="BN76" s="230"/>
      <c r="BO76" s="230"/>
      <c r="BP76" s="230"/>
      <c r="BQ76" s="227">
        <v>70</v>
      </c>
      <c r="BR76" s="232"/>
      <c r="BS76" s="894"/>
      <c r="BT76" s="895"/>
      <c r="BU76" s="895"/>
      <c r="BV76" s="895"/>
      <c r="BW76" s="895"/>
      <c r="BX76" s="895"/>
      <c r="BY76" s="895"/>
      <c r="BZ76" s="895"/>
      <c r="CA76" s="895"/>
      <c r="CB76" s="895"/>
      <c r="CC76" s="895"/>
      <c r="CD76" s="895"/>
      <c r="CE76" s="895"/>
      <c r="CF76" s="895"/>
      <c r="CG76" s="897"/>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4"/>
      <c r="DW76" s="895"/>
      <c r="DX76" s="895"/>
      <c r="DY76" s="895"/>
      <c r="DZ76" s="896"/>
      <c r="EA76" s="219"/>
    </row>
    <row r="77" spans="1:131" ht="26.25" customHeight="1" x14ac:dyDescent="0.15">
      <c r="A77" s="227">
        <v>10</v>
      </c>
      <c r="B77" s="783" t="s">
        <v>595</v>
      </c>
      <c r="C77" s="784"/>
      <c r="D77" s="784"/>
      <c r="E77" s="784"/>
      <c r="F77" s="784"/>
      <c r="G77" s="784"/>
      <c r="H77" s="784"/>
      <c r="I77" s="784"/>
      <c r="J77" s="784"/>
      <c r="K77" s="784"/>
      <c r="L77" s="784"/>
      <c r="M77" s="784"/>
      <c r="N77" s="784"/>
      <c r="O77" s="784"/>
      <c r="P77" s="785"/>
      <c r="Q77" s="911">
        <v>304201</v>
      </c>
      <c r="R77" s="912"/>
      <c r="S77" s="912"/>
      <c r="T77" s="912"/>
      <c r="U77" s="874"/>
      <c r="V77" s="913">
        <v>288028</v>
      </c>
      <c r="W77" s="912"/>
      <c r="X77" s="912"/>
      <c r="Y77" s="912"/>
      <c r="Z77" s="874"/>
      <c r="AA77" s="913">
        <v>16173</v>
      </c>
      <c r="AB77" s="912"/>
      <c r="AC77" s="912"/>
      <c r="AD77" s="912"/>
      <c r="AE77" s="874"/>
      <c r="AF77" s="913">
        <v>16178</v>
      </c>
      <c r="AG77" s="912"/>
      <c r="AH77" s="912"/>
      <c r="AI77" s="912"/>
      <c r="AJ77" s="874"/>
      <c r="AK77" s="913">
        <v>0</v>
      </c>
      <c r="AL77" s="912"/>
      <c r="AM77" s="912"/>
      <c r="AN77" s="912"/>
      <c r="AO77" s="874"/>
      <c r="AP77" s="913" t="s">
        <v>521</v>
      </c>
      <c r="AQ77" s="912"/>
      <c r="AR77" s="912"/>
      <c r="AS77" s="912"/>
      <c r="AT77" s="874"/>
      <c r="AU77" s="913" t="s">
        <v>521</v>
      </c>
      <c r="AV77" s="912"/>
      <c r="AW77" s="912"/>
      <c r="AX77" s="912"/>
      <c r="AY77" s="874"/>
      <c r="AZ77" s="872"/>
      <c r="BA77" s="872"/>
      <c r="BB77" s="872"/>
      <c r="BC77" s="872"/>
      <c r="BD77" s="873"/>
      <c r="BE77" s="230"/>
      <c r="BF77" s="230"/>
      <c r="BG77" s="230"/>
      <c r="BH77" s="230"/>
      <c r="BI77" s="230"/>
      <c r="BJ77" s="230"/>
      <c r="BK77" s="230"/>
      <c r="BL77" s="230"/>
      <c r="BM77" s="230"/>
      <c r="BN77" s="230"/>
      <c r="BO77" s="230"/>
      <c r="BP77" s="230"/>
      <c r="BQ77" s="227">
        <v>71</v>
      </c>
      <c r="BR77" s="232"/>
      <c r="BS77" s="894"/>
      <c r="BT77" s="895"/>
      <c r="BU77" s="895"/>
      <c r="BV77" s="895"/>
      <c r="BW77" s="895"/>
      <c r="BX77" s="895"/>
      <c r="BY77" s="895"/>
      <c r="BZ77" s="895"/>
      <c r="CA77" s="895"/>
      <c r="CB77" s="895"/>
      <c r="CC77" s="895"/>
      <c r="CD77" s="895"/>
      <c r="CE77" s="895"/>
      <c r="CF77" s="895"/>
      <c r="CG77" s="897"/>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4"/>
      <c r="DW77" s="895"/>
      <c r="DX77" s="895"/>
      <c r="DY77" s="895"/>
      <c r="DZ77" s="896"/>
      <c r="EA77" s="219"/>
    </row>
    <row r="78" spans="1:131" ht="26.25" customHeight="1" x14ac:dyDescent="0.15">
      <c r="A78" s="227">
        <v>11</v>
      </c>
      <c r="B78" s="783" t="s">
        <v>596</v>
      </c>
      <c r="C78" s="784"/>
      <c r="D78" s="784"/>
      <c r="E78" s="784"/>
      <c r="F78" s="784"/>
      <c r="G78" s="784"/>
      <c r="H78" s="784"/>
      <c r="I78" s="784"/>
      <c r="J78" s="784"/>
      <c r="K78" s="784"/>
      <c r="L78" s="784"/>
      <c r="M78" s="784"/>
      <c r="N78" s="784"/>
      <c r="O78" s="784"/>
      <c r="P78" s="785"/>
      <c r="Q78" s="910">
        <v>212</v>
      </c>
      <c r="R78" s="870"/>
      <c r="S78" s="870"/>
      <c r="T78" s="870"/>
      <c r="U78" s="870"/>
      <c r="V78" s="870">
        <v>205</v>
      </c>
      <c r="W78" s="870"/>
      <c r="X78" s="870"/>
      <c r="Y78" s="870"/>
      <c r="Z78" s="870"/>
      <c r="AA78" s="870">
        <v>7</v>
      </c>
      <c r="AB78" s="870"/>
      <c r="AC78" s="870"/>
      <c r="AD78" s="870"/>
      <c r="AE78" s="870"/>
      <c r="AF78" s="870">
        <v>7</v>
      </c>
      <c r="AG78" s="870"/>
      <c r="AH78" s="870"/>
      <c r="AI78" s="870"/>
      <c r="AJ78" s="870"/>
      <c r="AK78" s="870" t="s">
        <v>521</v>
      </c>
      <c r="AL78" s="870"/>
      <c r="AM78" s="870"/>
      <c r="AN78" s="870"/>
      <c r="AO78" s="870"/>
      <c r="AP78" s="870" t="s">
        <v>521</v>
      </c>
      <c r="AQ78" s="870"/>
      <c r="AR78" s="870"/>
      <c r="AS78" s="870"/>
      <c r="AT78" s="870"/>
      <c r="AU78" s="870" t="s">
        <v>521</v>
      </c>
      <c r="AV78" s="870"/>
      <c r="AW78" s="870"/>
      <c r="AX78" s="870"/>
      <c r="AY78" s="870"/>
      <c r="AZ78" s="872"/>
      <c r="BA78" s="872"/>
      <c r="BB78" s="872"/>
      <c r="BC78" s="872"/>
      <c r="BD78" s="873"/>
      <c r="BE78" s="230"/>
      <c r="BF78" s="230"/>
      <c r="BG78" s="230"/>
      <c r="BH78" s="230"/>
      <c r="BI78" s="230"/>
      <c r="BJ78" s="219"/>
      <c r="BK78" s="219"/>
      <c r="BL78" s="219"/>
      <c r="BM78" s="219"/>
      <c r="BN78" s="219"/>
      <c r="BO78" s="230"/>
      <c r="BP78" s="230"/>
      <c r="BQ78" s="227">
        <v>72</v>
      </c>
      <c r="BR78" s="232"/>
      <c r="BS78" s="894"/>
      <c r="BT78" s="895"/>
      <c r="BU78" s="895"/>
      <c r="BV78" s="895"/>
      <c r="BW78" s="895"/>
      <c r="BX78" s="895"/>
      <c r="BY78" s="895"/>
      <c r="BZ78" s="895"/>
      <c r="CA78" s="895"/>
      <c r="CB78" s="895"/>
      <c r="CC78" s="895"/>
      <c r="CD78" s="895"/>
      <c r="CE78" s="895"/>
      <c r="CF78" s="895"/>
      <c r="CG78" s="897"/>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4"/>
      <c r="DW78" s="895"/>
      <c r="DX78" s="895"/>
      <c r="DY78" s="895"/>
      <c r="DZ78" s="896"/>
      <c r="EA78" s="219"/>
    </row>
    <row r="79" spans="1:131" ht="26.25" customHeight="1" x14ac:dyDescent="0.15">
      <c r="A79" s="227">
        <v>12</v>
      </c>
      <c r="B79" s="783" t="s">
        <v>597</v>
      </c>
      <c r="C79" s="784"/>
      <c r="D79" s="784"/>
      <c r="E79" s="784"/>
      <c r="F79" s="784"/>
      <c r="G79" s="784"/>
      <c r="H79" s="784"/>
      <c r="I79" s="784"/>
      <c r="J79" s="784"/>
      <c r="K79" s="784"/>
      <c r="L79" s="784"/>
      <c r="M79" s="784"/>
      <c r="N79" s="784"/>
      <c r="O79" s="784"/>
      <c r="P79" s="785"/>
      <c r="Q79" s="910">
        <v>2</v>
      </c>
      <c r="R79" s="870"/>
      <c r="S79" s="870"/>
      <c r="T79" s="870"/>
      <c r="U79" s="870"/>
      <c r="V79" s="870">
        <v>2</v>
      </c>
      <c r="W79" s="870"/>
      <c r="X79" s="870"/>
      <c r="Y79" s="870"/>
      <c r="Z79" s="870"/>
      <c r="AA79" s="870">
        <v>0</v>
      </c>
      <c r="AB79" s="870"/>
      <c r="AC79" s="870"/>
      <c r="AD79" s="870"/>
      <c r="AE79" s="870"/>
      <c r="AF79" s="870">
        <v>0</v>
      </c>
      <c r="AG79" s="870"/>
      <c r="AH79" s="870"/>
      <c r="AI79" s="870"/>
      <c r="AJ79" s="870"/>
      <c r="AK79" s="870" t="s">
        <v>521</v>
      </c>
      <c r="AL79" s="870"/>
      <c r="AM79" s="870"/>
      <c r="AN79" s="870"/>
      <c r="AO79" s="870"/>
      <c r="AP79" s="870" t="s">
        <v>521</v>
      </c>
      <c r="AQ79" s="870"/>
      <c r="AR79" s="870"/>
      <c r="AS79" s="870"/>
      <c r="AT79" s="870"/>
      <c r="AU79" s="870" t="s">
        <v>521</v>
      </c>
      <c r="AV79" s="870"/>
      <c r="AW79" s="870"/>
      <c r="AX79" s="870"/>
      <c r="AY79" s="870"/>
      <c r="AZ79" s="872"/>
      <c r="BA79" s="872"/>
      <c r="BB79" s="872"/>
      <c r="BC79" s="872"/>
      <c r="BD79" s="873"/>
      <c r="BE79" s="230"/>
      <c r="BF79" s="230"/>
      <c r="BG79" s="230"/>
      <c r="BH79" s="230"/>
      <c r="BI79" s="230"/>
      <c r="BJ79" s="219"/>
      <c r="BK79" s="219"/>
      <c r="BL79" s="219"/>
      <c r="BM79" s="219"/>
      <c r="BN79" s="219"/>
      <c r="BO79" s="230"/>
      <c r="BP79" s="230"/>
      <c r="BQ79" s="227">
        <v>73</v>
      </c>
      <c r="BR79" s="232"/>
      <c r="BS79" s="894"/>
      <c r="BT79" s="895"/>
      <c r="BU79" s="895"/>
      <c r="BV79" s="895"/>
      <c r="BW79" s="895"/>
      <c r="BX79" s="895"/>
      <c r="BY79" s="895"/>
      <c r="BZ79" s="895"/>
      <c r="CA79" s="895"/>
      <c r="CB79" s="895"/>
      <c r="CC79" s="895"/>
      <c r="CD79" s="895"/>
      <c r="CE79" s="895"/>
      <c r="CF79" s="895"/>
      <c r="CG79" s="897"/>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4"/>
      <c r="DW79" s="895"/>
      <c r="DX79" s="895"/>
      <c r="DY79" s="895"/>
      <c r="DZ79" s="896"/>
      <c r="EA79" s="219"/>
    </row>
    <row r="80" spans="1:131" ht="26.25" customHeight="1" x14ac:dyDescent="0.15">
      <c r="A80" s="227">
        <v>13</v>
      </c>
      <c r="B80" s="783" t="s">
        <v>598</v>
      </c>
      <c r="C80" s="784"/>
      <c r="D80" s="784"/>
      <c r="E80" s="784"/>
      <c r="F80" s="784"/>
      <c r="G80" s="784"/>
      <c r="H80" s="784"/>
      <c r="I80" s="784"/>
      <c r="J80" s="784"/>
      <c r="K80" s="784"/>
      <c r="L80" s="784"/>
      <c r="M80" s="784"/>
      <c r="N80" s="784"/>
      <c r="O80" s="784"/>
      <c r="P80" s="785"/>
      <c r="Q80" s="910">
        <v>28</v>
      </c>
      <c r="R80" s="870"/>
      <c r="S80" s="870"/>
      <c r="T80" s="870"/>
      <c r="U80" s="870"/>
      <c r="V80" s="870">
        <v>26</v>
      </c>
      <c r="W80" s="870"/>
      <c r="X80" s="870"/>
      <c r="Y80" s="870"/>
      <c r="Z80" s="870"/>
      <c r="AA80" s="870">
        <v>2</v>
      </c>
      <c r="AB80" s="870"/>
      <c r="AC80" s="870"/>
      <c r="AD80" s="870"/>
      <c r="AE80" s="870"/>
      <c r="AF80" s="870">
        <v>0</v>
      </c>
      <c r="AG80" s="870"/>
      <c r="AH80" s="870"/>
      <c r="AI80" s="870"/>
      <c r="AJ80" s="870"/>
      <c r="AK80" s="870" t="s">
        <v>521</v>
      </c>
      <c r="AL80" s="870"/>
      <c r="AM80" s="870"/>
      <c r="AN80" s="870"/>
      <c r="AO80" s="870"/>
      <c r="AP80" s="870" t="s">
        <v>521</v>
      </c>
      <c r="AQ80" s="870"/>
      <c r="AR80" s="870"/>
      <c r="AS80" s="870"/>
      <c r="AT80" s="870"/>
      <c r="AU80" s="870" t="s">
        <v>521</v>
      </c>
      <c r="AV80" s="870"/>
      <c r="AW80" s="870"/>
      <c r="AX80" s="870"/>
      <c r="AY80" s="870"/>
      <c r="AZ80" s="872"/>
      <c r="BA80" s="872"/>
      <c r="BB80" s="872"/>
      <c r="BC80" s="872"/>
      <c r="BD80" s="873"/>
      <c r="BE80" s="230"/>
      <c r="BF80" s="230"/>
      <c r="BG80" s="230"/>
      <c r="BH80" s="230"/>
      <c r="BI80" s="230"/>
      <c r="BJ80" s="230"/>
      <c r="BK80" s="230"/>
      <c r="BL80" s="230"/>
      <c r="BM80" s="230"/>
      <c r="BN80" s="230"/>
      <c r="BO80" s="230"/>
      <c r="BP80" s="230"/>
      <c r="BQ80" s="227">
        <v>74</v>
      </c>
      <c r="BR80" s="232"/>
      <c r="BS80" s="894"/>
      <c r="BT80" s="895"/>
      <c r="BU80" s="895"/>
      <c r="BV80" s="895"/>
      <c r="BW80" s="895"/>
      <c r="BX80" s="895"/>
      <c r="BY80" s="895"/>
      <c r="BZ80" s="895"/>
      <c r="CA80" s="895"/>
      <c r="CB80" s="895"/>
      <c r="CC80" s="895"/>
      <c r="CD80" s="895"/>
      <c r="CE80" s="895"/>
      <c r="CF80" s="895"/>
      <c r="CG80" s="897"/>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4"/>
      <c r="DW80" s="895"/>
      <c r="DX80" s="895"/>
      <c r="DY80" s="895"/>
      <c r="DZ80" s="896"/>
      <c r="EA80" s="219"/>
    </row>
    <row r="81" spans="1:131" ht="26.25" customHeight="1" x14ac:dyDescent="0.15">
      <c r="A81" s="227">
        <v>14</v>
      </c>
      <c r="B81" s="783" t="s">
        <v>599</v>
      </c>
      <c r="C81" s="784"/>
      <c r="D81" s="784"/>
      <c r="E81" s="784"/>
      <c r="F81" s="784"/>
      <c r="G81" s="784"/>
      <c r="H81" s="784"/>
      <c r="I81" s="784"/>
      <c r="J81" s="784"/>
      <c r="K81" s="784"/>
      <c r="L81" s="784"/>
      <c r="M81" s="784"/>
      <c r="N81" s="784"/>
      <c r="O81" s="784"/>
      <c r="P81" s="785"/>
      <c r="Q81" s="910">
        <v>11</v>
      </c>
      <c r="R81" s="870"/>
      <c r="S81" s="870"/>
      <c r="T81" s="870"/>
      <c r="U81" s="870"/>
      <c r="V81" s="870">
        <v>11</v>
      </c>
      <c r="W81" s="870"/>
      <c r="X81" s="870"/>
      <c r="Y81" s="870"/>
      <c r="Z81" s="870"/>
      <c r="AA81" s="870">
        <v>0</v>
      </c>
      <c r="AB81" s="870"/>
      <c r="AC81" s="870"/>
      <c r="AD81" s="870"/>
      <c r="AE81" s="870"/>
      <c r="AF81" s="870">
        <v>0</v>
      </c>
      <c r="AG81" s="870"/>
      <c r="AH81" s="870"/>
      <c r="AI81" s="870"/>
      <c r="AJ81" s="870"/>
      <c r="AK81" s="870" t="s">
        <v>521</v>
      </c>
      <c r="AL81" s="870"/>
      <c r="AM81" s="870"/>
      <c r="AN81" s="870"/>
      <c r="AO81" s="870"/>
      <c r="AP81" s="870" t="s">
        <v>521</v>
      </c>
      <c r="AQ81" s="870"/>
      <c r="AR81" s="870"/>
      <c r="AS81" s="870"/>
      <c r="AT81" s="870"/>
      <c r="AU81" s="870" t="s">
        <v>521</v>
      </c>
      <c r="AV81" s="870"/>
      <c r="AW81" s="870"/>
      <c r="AX81" s="870"/>
      <c r="AY81" s="870"/>
      <c r="AZ81" s="872"/>
      <c r="BA81" s="872"/>
      <c r="BB81" s="872"/>
      <c r="BC81" s="872"/>
      <c r="BD81" s="873"/>
      <c r="BE81" s="230"/>
      <c r="BF81" s="230"/>
      <c r="BG81" s="230"/>
      <c r="BH81" s="230"/>
      <c r="BI81" s="230"/>
      <c r="BJ81" s="230"/>
      <c r="BK81" s="230"/>
      <c r="BL81" s="230"/>
      <c r="BM81" s="230"/>
      <c r="BN81" s="230"/>
      <c r="BO81" s="230"/>
      <c r="BP81" s="230"/>
      <c r="BQ81" s="227">
        <v>75</v>
      </c>
      <c r="BR81" s="232"/>
      <c r="BS81" s="894"/>
      <c r="BT81" s="895"/>
      <c r="BU81" s="895"/>
      <c r="BV81" s="895"/>
      <c r="BW81" s="895"/>
      <c r="BX81" s="895"/>
      <c r="BY81" s="895"/>
      <c r="BZ81" s="895"/>
      <c r="CA81" s="895"/>
      <c r="CB81" s="895"/>
      <c r="CC81" s="895"/>
      <c r="CD81" s="895"/>
      <c r="CE81" s="895"/>
      <c r="CF81" s="895"/>
      <c r="CG81" s="897"/>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4"/>
      <c r="DW81" s="895"/>
      <c r="DX81" s="895"/>
      <c r="DY81" s="895"/>
      <c r="DZ81" s="896"/>
      <c r="EA81" s="219"/>
    </row>
    <row r="82" spans="1:131" ht="26.25" customHeight="1" x14ac:dyDescent="0.15">
      <c r="A82" s="227">
        <v>15</v>
      </c>
      <c r="B82" s="783" t="s">
        <v>600</v>
      </c>
      <c r="C82" s="784"/>
      <c r="D82" s="784"/>
      <c r="E82" s="784"/>
      <c r="F82" s="784"/>
      <c r="G82" s="784"/>
      <c r="H82" s="784"/>
      <c r="I82" s="784"/>
      <c r="J82" s="784"/>
      <c r="K82" s="784"/>
      <c r="L82" s="784"/>
      <c r="M82" s="784"/>
      <c r="N82" s="784"/>
      <c r="O82" s="784"/>
      <c r="P82" s="785"/>
      <c r="Q82" s="910">
        <v>51</v>
      </c>
      <c r="R82" s="870"/>
      <c r="S82" s="870"/>
      <c r="T82" s="870"/>
      <c r="U82" s="870"/>
      <c r="V82" s="870">
        <v>48</v>
      </c>
      <c r="W82" s="870"/>
      <c r="X82" s="870"/>
      <c r="Y82" s="870"/>
      <c r="Z82" s="870"/>
      <c r="AA82" s="870">
        <v>3</v>
      </c>
      <c r="AB82" s="870"/>
      <c r="AC82" s="870"/>
      <c r="AD82" s="870"/>
      <c r="AE82" s="870"/>
      <c r="AF82" s="870">
        <v>4</v>
      </c>
      <c r="AG82" s="870"/>
      <c r="AH82" s="870"/>
      <c r="AI82" s="870"/>
      <c r="AJ82" s="870"/>
      <c r="AK82" s="870">
        <v>0</v>
      </c>
      <c r="AL82" s="870"/>
      <c r="AM82" s="870"/>
      <c r="AN82" s="870"/>
      <c r="AO82" s="870"/>
      <c r="AP82" s="870" t="s">
        <v>521</v>
      </c>
      <c r="AQ82" s="870"/>
      <c r="AR82" s="870"/>
      <c r="AS82" s="870"/>
      <c r="AT82" s="870"/>
      <c r="AU82" s="870" t="s">
        <v>521</v>
      </c>
      <c r="AV82" s="870"/>
      <c r="AW82" s="870"/>
      <c r="AX82" s="870"/>
      <c r="AY82" s="870"/>
      <c r="AZ82" s="872"/>
      <c r="BA82" s="872"/>
      <c r="BB82" s="872"/>
      <c r="BC82" s="872"/>
      <c r="BD82" s="873"/>
      <c r="BE82" s="230"/>
      <c r="BF82" s="230"/>
      <c r="BG82" s="230"/>
      <c r="BH82" s="230"/>
      <c r="BI82" s="230"/>
      <c r="BJ82" s="230"/>
      <c r="BK82" s="230"/>
      <c r="BL82" s="230"/>
      <c r="BM82" s="230"/>
      <c r="BN82" s="230"/>
      <c r="BO82" s="230"/>
      <c r="BP82" s="230"/>
      <c r="BQ82" s="227">
        <v>76</v>
      </c>
      <c r="BR82" s="232"/>
      <c r="BS82" s="894"/>
      <c r="BT82" s="895"/>
      <c r="BU82" s="895"/>
      <c r="BV82" s="895"/>
      <c r="BW82" s="895"/>
      <c r="BX82" s="895"/>
      <c r="BY82" s="895"/>
      <c r="BZ82" s="895"/>
      <c r="CA82" s="895"/>
      <c r="CB82" s="895"/>
      <c r="CC82" s="895"/>
      <c r="CD82" s="895"/>
      <c r="CE82" s="895"/>
      <c r="CF82" s="895"/>
      <c r="CG82" s="897"/>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4"/>
      <c r="DW82" s="895"/>
      <c r="DX82" s="895"/>
      <c r="DY82" s="895"/>
      <c r="DZ82" s="896"/>
      <c r="EA82" s="219"/>
    </row>
    <row r="83" spans="1:131" ht="26.25" customHeight="1" x14ac:dyDescent="0.15">
      <c r="A83" s="227">
        <v>16</v>
      </c>
      <c r="B83" s="783" t="s">
        <v>601</v>
      </c>
      <c r="C83" s="784"/>
      <c r="D83" s="784"/>
      <c r="E83" s="784"/>
      <c r="F83" s="784"/>
      <c r="G83" s="784"/>
      <c r="H83" s="784"/>
      <c r="I83" s="784"/>
      <c r="J83" s="784"/>
      <c r="K83" s="784"/>
      <c r="L83" s="784"/>
      <c r="M83" s="784"/>
      <c r="N83" s="784"/>
      <c r="O83" s="784"/>
      <c r="P83" s="785"/>
      <c r="Q83" s="910">
        <v>29</v>
      </c>
      <c r="R83" s="870"/>
      <c r="S83" s="870"/>
      <c r="T83" s="870"/>
      <c r="U83" s="870"/>
      <c r="V83" s="870">
        <v>26</v>
      </c>
      <c r="W83" s="870"/>
      <c r="X83" s="870"/>
      <c r="Y83" s="870"/>
      <c r="Z83" s="870"/>
      <c r="AA83" s="870">
        <v>3</v>
      </c>
      <c r="AB83" s="870"/>
      <c r="AC83" s="870"/>
      <c r="AD83" s="870"/>
      <c r="AE83" s="870"/>
      <c r="AF83" s="870">
        <v>3</v>
      </c>
      <c r="AG83" s="870"/>
      <c r="AH83" s="870"/>
      <c r="AI83" s="870"/>
      <c r="AJ83" s="870"/>
      <c r="AK83" s="870">
        <v>0</v>
      </c>
      <c r="AL83" s="870"/>
      <c r="AM83" s="870"/>
      <c r="AN83" s="870"/>
      <c r="AO83" s="870"/>
      <c r="AP83" s="870" t="s">
        <v>521</v>
      </c>
      <c r="AQ83" s="870"/>
      <c r="AR83" s="870"/>
      <c r="AS83" s="870"/>
      <c r="AT83" s="870"/>
      <c r="AU83" s="870" t="s">
        <v>521</v>
      </c>
      <c r="AV83" s="870"/>
      <c r="AW83" s="870"/>
      <c r="AX83" s="870"/>
      <c r="AY83" s="870"/>
      <c r="AZ83" s="872"/>
      <c r="BA83" s="872"/>
      <c r="BB83" s="872"/>
      <c r="BC83" s="872"/>
      <c r="BD83" s="873"/>
      <c r="BE83" s="230"/>
      <c r="BF83" s="230"/>
      <c r="BG83" s="230"/>
      <c r="BH83" s="230"/>
      <c r="BI83" s="230"/>
      <c r="BJ83" s="230"/>
      <c r="BK83" s="230"/>
      <c r="BL83" s="230"/>
      <c r="BM83" s="230"/>
      <c r="BN83" s="230"/>
      <c r="BO83" s="230"/>
      <c r="BP83" s="230"/>
      <c r="BQ83" s="227">
        <v>77</v>
      </c>
      <c r="BR83" s="232"/>
      <c r="BS83" s="894"/>
      <c r="BT83" s="895"/>
      <c r="BU83" s="895"/>
      <c r="BV83" s="895"/>
      <c r="BW83" s="895"/>
      <c r="BX83" s="895"/>
      <c r="BY83" s="895"/>
      <c r="BZ83" s="895"/>
      <c r="CA83" s="895"/>
      <c r="CB83" s="895"/>
      <c r="CC83" s="895"/>
      <c r="CD83" s="895"/>
      <c r="CE83" s="895"/>
      <c r="CF83" s="895"/>
      <c r="CG83" s="897"/>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4"/>
      <c r="DW83" s="895"/>
      <c r="DX83" s="895"/>
      <c r="DY83" s="895"/>
      <c r="DZ83" s="896"/>
      <c r="EA83" s="219"/>
    </row>
    <row r="84" spans="1:131" ht="26.25" customHeight="1" x14ac:dyDescent="0.15">
      <c r="A84" s="227">
        <v>17</v>
      </c>
      <c r="B84" s="783"/>
      <c r="C84" s="784"/>
      <c r="D84" s="784"/>
      <c r="E84" s="784"/>
      <c r="F84" s="784"/>
      <c r="G84" s="784"/>
      <c r="H84" s="784"/>
      <c r="I84" s="784"/>
      <c r="J84" s="784"/>
      <c r="K84" s="784"/>
      <c r="L84" s="784"/>
      <c r="M84" s="784"/>
      <c r="N84" s="784"/>
      <c r="O84" s="784"/>
      <c r="P84" s="785"/>
      <c r="Q84" s="910"/>
      <c r="R84" s="870"/>
      <c r="S84" s="870"/>
      <c r="T84" s="870"/>
      <c r="U84" s="870"/>
      <c r="V84" s="870"/>
      <c r="W84" s="870"/>
      <c r="X84" s="870"/>
      <c r="Y84" s="870"/>
      <c r="Z84" s="870"/>
      <c r="AA84" s="870"/>
      <c r="AB84" s="870"/>
      <c r="AC84" s="870"/>
      <c r="AD84" s="870"/>
      <c r="AE84" s="870"/>
      <c r="AF84" s="870"/>
      <c r="AG84" s="870"/>
      <c r="AH84" s="870"/>
      <c r="AI84" s="870"/>
      <c r="AJ84" s="870"/>
      <c r="AK84" s="870"/>
      <c r="AL84" s="870"/>
      <c r="AM84" s="870"/>
      <c r="AN84" s="870"/>
      <c r="AO84" s="870"/>
      <c r="AP84" s="870"/>
      <c r="AQ84" s="870"/>
      <c r="AR84" s="870"/>
      <c r="AS84" s="870"/>
      <c r="AT84" s="870"/>
      <c r="AU84" s="870"/>
      <c r="AV84" s="870"/>
      <c r="AW84" s="870"/>
      <c r="AX84" s="870"/>
      <c r="AY84" s="870"/>
      <c r="AZ84" s="872"/>
      <c r="BA84" s="872"/>
      <c r="BB84" s="872"/>
      <c r="BC84" s="872"/>
      <c r="BD84" s="873"/>
      <c r="BE84" s="230"/>
      <c r="BF84" s="230"/>
      <c r="BG84" s="230"/>
      <c r="BH84" s="230"/>
      <c r="BI84" s="230"/>
      <c r="BJ84" s="230"/>
      <c r="BK84" s="230"/>
      <c r="BL84" s="230"/>
      <c r="BM84" s="230"/>
      <c r="BN84" s="230"/>
      <c r="BO84" s="230"/>
      <c r="BP84" s="230"/>
      <c r="BQ84" s="227">
        <v>78</v>
      </c>
      <c r="BR84" s="232"/>
      <c r="BS84" s="894"/>
      <c r="BT84" s="895"/>
      <c r="BU84" s="895"/>
      <c r="BV84" s="895"/>
      <c r="BW84" s="895"/>
      <c r="BX84" s="895"/>
      <c r="BY84" s="895"/>
      <c r="BZ84" s="895"/>
      <c r="CA84" s="895"/>
      <c r="CB84" s="895"/>
      <c r="CC84" s="895"/>
      <c r="CD84" s="895"/>
      <c r="CE84" s="895"/>
      <c r="CF84" s="895"/>
      <c r="CG84" s="897"/>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4"/>
      <c r="DW84" s="895"/>
      <c r="DX84" s="895"/>
      <c r="DY84" s="895"/>
      <c r="DZ84" s="896"/>
      <c r="EA84" s="219"/>
    </row>
    <row r="85" spans="1:131" ht="26.25" customHeight="1" x14ac:dyDescent="0.15">
      <c r="A85" s="227">
        <v>18</v>
      </c>
      <c r="B85" s="783"/>
      <c r="C85" s="784"/>
      <c r="D85" s="784"/>
      <c r="E85" s="784"/>
      <c r="F85" s="784"/>
      <c r="G85" s="784"/>
      <c r="H85" s="784"/>
      <c r="I85" s="784"/>
      <c r="J85" s="784"/>
      <c r="K85" s="784"/>
      <c r="L85" s="784"/>
      <c r="M85" s="784"/>
      <c r="N85" s="784"/>
      <c r="O85" s="784"/>
      <c r="P85" s="785"/>
      <c r="Q85" s="910"/>
      <c r="R85" s="870"/>
      <c r="S85" s="870"/>
      <c r="T85" s="870"/>
      <c r="U85" s="870"/>
      <c r="V85" s="870"/>
      <c r="W85" s="870"/>
      <c r="X85" s="870"/>
      <c r="Y85" s="870"/>
      <c r="Z85" s="870"/>
      <c r="AA85" s="870"/>
      <c r="AB85" s="870"/>
      <c r="AC85" s="870"/>
      <c r="AD85" s="870"/>
      <c r="AE85" s="870"/>
      <c r="AF85" s="870"/>
      <c r="AG85" s="870"/>
      <c r="AH85" s="870"/>
      <c r="AI85" s="870"/>
      <c r="AJ85" s="870"/>
      <c r="AK85" s="870"/>
      <c r="AL85" s="870"/>
      <c r="AM85" s="870"/>
      <c r="AN85" s="870"/>
      <c r="AO85" s="870"/>
      <c r="AP85" s="870"/>
      <c r="AQ85" s="870"/>
      <c r="AR85" s="870"/>
      <c r="AS85" s="870"/>
      <c r="AT85" s="870"/>
      <c r="AU85" s="870"/>
      <c r="AV85" s="870"/>
      <c r="AW85" s="870"/>
      <c r="AX85" s="870"/>
      <c r="AY85" s="870"/>
      <c r="AZ85" s="872"/>
      <c r="BA85" s="872"/>
      <c r="BB85" s="872"/>
      <c r="BC85" s="872"/>
      <c r="BD85" s="873"/>
      <c r="BE85" s="230"/>
      <c r="BF85" s="230"/>
      <c r="BG85" s="230"/>
      <c r="BH85" s="230"/>
      <c r="BI85" s="230"/>
      <c r="BJ85" s="230"/>
      <c r="BK85" s="230"/>
      <c r="BL85" s="230"/>
      <c r="BM85" s="230"/>
      <c r="BN85" s="230"/>
      <c r="BO85" s="230"/>
      <c r="BP85" s="230"/>
      <c r="BQ85" s="227">
        <v>79</v>
      </c>
      <c r="BR85" s="232"/>
      <c r="BS85" s="894"/>
      <c r="BT85" s="895"/>
      <c r="BU85" s="895"/>
      <c r="BV85" s="895"/>
      <c r="BW85" s="895"/>
      <c r="BX85" s="895"/>
      <c r="BY85" s="895"/>
      <c r="BZ85" s="895"/>
      <c r="CA85" s="895"/>
      <c r="CB85" s="895"/>
      <c r="CC85" s="895"/>
      <c r="CD85" s="895"/>
      <c r="CE85" s="895"/>
      <c r="CF85" s="895"/>
      <c r="CG85" s="897"/>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4"/>
      <c r="DW85" s="895"/>
      <c r="DX85" s="895"/>
      <c r="DY85" s="895"/>
      <c r="DZ85" s="896"/>
      <c r="EA85" s="219"/>
    </row>
    <row r="86" spans="1:131" ht="26.25" customHeight="1" x14ac:dyDescent="0.15">
      <c r="A86" s="227">
        <v>19</v>
      </c>
      <c r="B86" s="783"/>
      <c r="C86" s="784"/>
      <c r="D86" s="784"/>
      <c r="E86" s="784"/>
      <c r="F86" s="784"/>
      <c r="G86" s="784"/>
      <c r="H86" s="784"/>
      <c r="I86" s="784"/>
      <c r="J86" s="784"/>
      <c r="K86" s="784"/>
      <c r="L86" s="784"/>
      <c r="M86" s="784"/>
      <c r="N86" s="784"/>
      <c r="O86" s="784"/>
      <c r="P86" s="785"/>
      <c r="Q86" s="910"/>
      <c r="R86" s="870"/>
      <c r="S86" s="870"/>
      <c r="T86" s="870"/>
      <c r="U86" s="870"/>
      <c r="V86" s="870"/>
      <c r="W86" s="870"/>
      <c r="X86" s="870"/>
      <c r="Y86" s="870"/>
      <c r="Z86" s="870"/>
      <c r="AA86" s="870"/>
      <c r="AB86" s="870"/>
      <c r="AC86" s="870"/>
      <c r="AD86" s="870"/>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872"/>
      <c r="BA86" s="872"/>
      <c r="BB86" s="872"/>
      <c r="BC86" s="872"/>
      <c r="BD86" s="873"/>
      <c r="BE86" s="230"/>
      <c r="BF86" s="230"/>
      <c r="BG86" s="230"/>
      <c r="BH86" s="230"/>
      <c r="BI86" s="230"/>
      <c r="BJ86" s="230"/>
      <c r="BK86" s="230"/>
      <c r="BL86" s="230"/>
      <c r="BM86" s="230"/>
      <c r="BN86" s="230"/>
      <c r="BO86" s="230"/>
      <c r="BP86" s="230"/>
      <c r="BQ86" s="227">
        <v>80</v>
      </c>
      <c r="BR86" s="232"/>
      <c r="BS86" s="894"/>
      <c r="BT86" s="895"/>
      <c r="BU86" s="895"/>
      <c r="BV86" s="895"/>
      <c r="BW86" s="895"/>
      <c r="BX86" s="895"/>
      <c r="BY86" s="895"/>
      <c r="BZ86" s="895"/>
      <c r="CA86" s="895"/>
      <c r="CB86" s="895"/>
      <c r="CC86" s="895"/>
      <c r="CD86" s="895"/>
      <c r="CE86" s="895"/>
      <c r="CF86" s="895"/>
      <c r="CG86" s="897"/>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4"/>
      <c r="DW86" s="895"/>
      <c r="DX86" s="895"/>
      <c r="DY86" s="895"/>
      <c r="DZ86" s="896"/>
      <c r="EA86" s="219"/>
    </row>
    <row r="87" spans="1:131" ht="26.25" customHeight="1" x14ac:dyDescent="0.15">
      <c r="A87" s="233">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30"/>
      <c r="BF87" s="230"/>
      <c r="BG87" s="230"/>
      <c r="BH87" s="230"/>
      <c r="BI87" s="230"/>
      <c r="BJ87" s="230"/>
      <c r="BK87" s="230"/>
      <c r="BL87" s="230"/>
      <c r="BM87" s="230"/>
      <c r="BN87" s="230"/>
      <c r="BO87" s="230"/>
      <c r="BP87" s="230"/>
      <c r="BQ87" s="227">
        <v>81</v>
      </c>
      <c r="BR87" s="232"/>
      <c r="BS87" s="894"/>
      <c r="BT87" s="895"/>
      <c r="BU87" s="895"/>
      <c r="BV87" s="895"/>
      <c r="BW87" s="895"/>
      <c r="BX87" s="895"/>
      <c r="BY87" s="895"/>
      <c r="BZ87" s="895"/>
      <c r="CA87" s="895"/>
      <c r="CB87" s="895"/>
      <c r="CC87" s="895"/>
      <c r="CD87" s="895"/>
      <c r="CE87" s="895"/>
      <c r="CF87" s="895"/>
      <c r="CG87" s="897"/>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4"/>
      <c r="DW87" s="895"/>
      <c r="DX87" s="895"/>
      <c r="DY87" s="895"/>
      <c r="DZ87" s="896"/>
      <c r="EA87" s="219"/>
    </row>
    <row r="88" spans="1:131" ht="26.25" customHeight="1" thickBot="1" x14ac:dyDescent="0.2">
      <c r="A88" s="229" t="s">
        <v>391</v>
      </c>
      <c r="B88" s="829" t="s">
        <v>423</v>
      </c>
      <c r="C88" s="830"/>
      <c r="D88" s="830"/>
      <c r="E88" s="830"/>
      <c r="F88" s="830"/>
      <c r="G88" s="830"/>
      <c r="H88" s="830"/>
      <c r="I88" s="830"/>
      <c r="J88" s="830"/>
      <c r="K88" s="830"/>
      <c r="L88" s="830"/>
      <c r="M88" s="830"/>
      <c r="N88" s="830"/>
      <c r="O88" s="830"/>
      <c r="P88" s="831"/>
      <c r="Q88" s="887"/>
      <c r="R88" s="888"/>
      <c r="S88" s="888"/>
      <c r="T88" s="888"/>
      <c r="U88" s="888"/>
      <c r="V88" s="888"/>
      <c r="W88" s="888"/>
      <c r="X88" s="888"/>
      <c r="Y88" s="888"/>
      <c r="Z88" s="888"/>
      <c r="AA88" s="888"/>
      <c r="AB88" s="888"/>
      <c r="AC88" s="888"/>
      <c r="AD88" s="888"/>
      <c r="AE88" s="888"/>
      <c r="AF88" s="880"/>
      <c r="AG88" s="880"/>
      <c r="AH88" s="880"/>
      <c r="AI88" s="880"/>
      <c r="AJ88" s="880"/>
      <c r="AK88" s="888"/>
      <c r="AL88" s="888"/>
      <c r="AM88" s="888"/>
      <c r="AN88" s="888"/>
      <c r="AO88" s="888"/>
      <c r="AP88" s="880"/>
      <c r="AQ88" s="880"/>
      <c r="AR88" s="880"/>
      <c r="AS88" s="880"/>
      <c r="AT88" s="880"/>
      <c r="AU88" s="880"/>
      <c r="AV88" s="880"/>
      <c r="AW88" s="880"/>
      <c r="AX88" s="880"/>
      <c r="AY88" s="880"/>
      <c r="AZ88" s="882"/>
      <c r="BA88" s="882"/>
      <c r="BB88" s="882"/>
      <c r="BC88" s="882"/>
      <c r="BD88" s="883"/>
      <c r="BE88" s="230"/>
      <c r="BF88" s="230"/>
      <c r="BG88" s="230"/>
      <c r="BH88" s="230"/>
      <c r="BI88" s="230"/>
      <c r="BJ88" s="230"/>
      <c r="BK88" s="230"/>
      <c r="BL88" s="230"/>
      <c r="BM88" s="230"/>
      <c r="BN88" s="230"/>
      <c r="BO88" s="230"/>
      <c r="BP88" s="230"/>
      <c r="BQ88" s="227">
        <v>82</v>
      </c>
      <c r="BR88" s="232"/>
      <c r="BS88" s="894"/>
      <c r="BT88" s="895"/>
      <c r="BU88" s="895"/>
      <c r="BV88" s="895"/>
      <c r="BW88" s="895"/>
      <c r="BX88" s="895"/>
      <c r="BY88" s="895"/>
      <c r="BZ88" s="895"/>
      <c r="CA88" s="895"/>
      <c r="CB88" s="895"/>
      <c r="CC88" s="895"/>
      <c r="CD88" s="895"/>
      <c r="CE88" s="895"/>
      <c r="CF88" s="895"/>
      <c r="CG88" s="897"/>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4"/>
      <c r="DW88" s="895"/>
      <c r="DX88" s="895"/>
      <c r="DY88" s="895"/>
      <c r="DZ88" s="896"/>
      <c r="EA88" s="219"/>
    </row>
    <row r="89" spans="1:13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894"/>
      <c r="BT89" s="895"/>
      <c r="BU89" s="895"/>
      <c r="BV89" s="895"/>
      <c r="BW89" s="895"/>
      <c r="BX89" s="895"/>
      <c r="BY89" s="895"/>
      <c r="BZ89" s="895"/>
      <c r="CA89" s="895"/>
      <c r="CB89" s="895"/>
      <c r="CC89" s="895"/>
      <c r="CD89" s="895"/>
      <c r="CE89" s="895"/>
      <c r="CF89" s="895"/>
      <c r="CG89" s="897"/>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4"/>
      <c r="DW89" s="895"/>
      <c r="DX89" s="895"/>
      <c r="DY89" s="895"/>
      <c r="DZ89" s="896"/>
      <c r="EA89" s="219"/>
    </row>
    <row r="90" spans="1:13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894"/>
      <c r="BT90" s="895"/>
      <c r="BU90" s="895"/>
      <c r="BV90" s="895"/>
      <c r="BW90" s="895"/>
      <c r="BX90" s="895"/>
      <c r="BY90" s="895"/>
      <c r="BZ90" s="895"/>
      <c r="CA90" s="895"/>
      <c r="CB90" s="895"/>
      <c r="CC90" s="895"/>
      <c r="CD90" s="895"/>
      <c r="CE90" s="895"/>
      <c r="CF90" s="895"/>
      <c r="CG90" s="897"/>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4"/>
      <c r="DW90" s="895"/>
      <c r="DX90" s="895"/>
      <c r="DY90" s="895"/>
      <c r="DZ90" s="896"/>
      <c r="EA90" s="219"/>
    </row>
    <row r="91" spans="1:13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894"/>
      <c r="BT91" s="895"/>
      <c r="BU91" s="895"/>
      <c r="BV91" s="895"/>
      <c r="BW91" s="895"/>
      <c r="BX91" s="895"/>
      <c r="BY91" s="895"/>
      <c r="BZ91" s="895"/>
      <c r="CA91" s="895"/>
      <c r="CB91" s="895"/>
      <c r="CC91" s="895"/>
      <c r="CD91" s="895"/>
      <c r="CE91" s="895"/>
      <c r="CF91" s="895"/>
      <c r="CG91" s="897"/>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4"/>
      <c r="DW91" s="895"/>
      <c r="DX91" s="895"/>
      <c r="DY91" s="895"/>
      <c r="DZ91" s="896"/>
      <c r="EA91" s="219"/>
    </row>
    <row r="92" spans="1:13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894"/>
      <c r="BT92" s="895"/>
      <c r="BU92" s="895"/>
      <c r="BV92" s="895"/>
      <c r="BW92" s="895"/>
      <c r="BX92" s="895"/>
      <c r="BY92" s="895"/>
      <c r="BZ92" s="895"/>
      <c r="CA92" s="895"/>
      <c r="CB92" s="895"/>
      <c r="CC92" s="895"/>
      <c r="CD92" s="895"/>
      <c r="CE92" s="895"/>
      <c r="CF92" s="895"/>
      <c r="CG92" s="897"/>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4"/>
      <c r="DW92" s="895"/>
      <c r="DX92" s="895"/>
      <c r="DY92" s="895"/>
      <c r="DZ92" s="896"/>
      <c r="EA92" s="219"/>
    </row>
    <row r="93" spans="1:13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894"/>
      <c r="BT93" s="895"/>
      <c r="BU93" s="895"/>
      <c r="BV93" s="895"/>
      <c r="BW93" s="895"/>
      <c r="BX93" s="895"/>
      <c r="BY93" s="895"/>
      <c r="BZ93" s="895"/>
      <c r="CA93" s="895"/>
      <c r="CB93" s="895"/>
      <c r="CC93" s="895"/>
      <c r="CD93" s="895"/>
      <c r="CE93" s="895"/>
      <c r="CF93" s="895"/>
      <c r="CG93" s="897"/>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4"/>
      <c r="DW93" s="895"/>
      <c r="DX93" s="895"/>
      <c r="DY93" s="895"/>
      <c r="DZ93" s="896"/>
      <c r="EA93" s="219"/>
    </row>
    <row r="94" spans="1:13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894"/>
      <c r="BT94" s="895"/>
      <c r="BU94" s="895"/>
      <c r="BV94" s="895"/>
      <c r="BW94" s="895"/>
      <c r="BX94" s="895"/>
      <c r="BY94" s="895"/>
      <c r="BZ94" s="895"/>
      <c r="CA94" s="895"/>
      <c r="CB94" s="895"/>
      <c r="CC94" s="895"/>
      <c r="CD94" s="895"/>
      <c r="CE94" s="895"/>
      <c r="CF94" s="895"/>
      <c r="CG94" s="897"/>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4"/>
      <c r="DW94" s="895"/>
      <c r="DX94" s="895"/>
      <c r="DY94" s="895"/>
      <c r="DZ94" s="896"/>
      <c r="EA94" s="219"/>
    </row>
    <row r="95" spans="1:13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894"/>
      <c r="BT95" s="895"/>
      <c r="BU95" s="895"/>
      <c r="BV95" s="895"/>
      <c r="BW95" s="895"/>
      <c r="BX95" s="895"/>
      <c r="BY95" s="895"/>
      <c r="BZ95" s="895"/>
      <c r="CA95" s="895"/>
      <c r="CB95" s="895"/>
      <c r="CC95" s="895"/>
      <c r="CD95" s="895"/>
      <c r="CE95" s="895"/>
      <c r="CF95" s="895"/>
      <c r="CG95" s="897"/>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4"/>
      <c r="DW95" s="895"/>
      <c r="DX95" s="895"/>
      <c r="DY95" s="895"/>
      <c r="DZ95" s="896"/>
      <c r="EA95" s="219"/>
    </row>
    <row r="96" spans="1:13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894"/>
      <c r="BT96" s="895"/>
      <c r="BU96" s="895"/>
      <c r="BV96" s="895"/>
      <c r="BW96" s="895"/>
      <c r="BX96" s="895"/>
      <c r="BY96" s="895"/>
      <c r="BZ96" s="895"/>
      <c r="CA96" s="895"/>
      <c r="CB96" s="895"/>
      <c r="CC96" s="895"/>
      <c r="CD96" s="895"/>
      <c r="CE96" s="895"/>
      <c r="CF96" s="895"/>
      <c r="CG96" s="897"/>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4"/>
      <c r="DW96" s="895"/>
      <c r="DX96" s="895"/>
      <c r="DY96" s="895"/>
      <c r="DZ96" s="896"/>
      <c r="EA96" s="219"/>
    </row>
    <row r="97" spans="1:13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894"/>
      <c r="BT97" s="895"/>
      <c r="BU97" s="895"/>
      <c r="BV97" s="895"/>
      <c r="BW97" s="895"/>
      <c r="BX97" s="895"/>
      <c r="BY97" s="895"/>
      <c r="BZ97" s="895"/>
      <c r="CA97" s="895"/>
      <c r="CB97" s="895"/>
      <c r="CC97" s="895"/>
      <c r="CD97" s="895"/>
      <c r="CE97" s="895"/>
      <c r="CF97" s="895"/>
      <c r="CG97" s="897"/>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4"/>
      <c r="DW97" s="895"/>
      <c r="DX97" s="895"/>
      <c r="DY97" s="895"/>
      <c r="DZ97" s="896"/>
      <c r="EA97" s="219"/>
    </row>
    <row r="98" spans="1:13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894"/>
      <c r="BT98" s="895"/>
      <c r="BU98" s="895"/>
      <c r="BV98" s="895"/>
      <c r="BW98" s="895"/>
      <c r="BX98" s="895"/>
      <c r="BY98" s="895"/>
      <c r="BZ98" s="895"/>
      <c r="CA98" s="895"/>
      <c r="CB98" s="895"/>
      <c r="CC98" s="895"/>
      <c r="CD98" s="895"/>
      <c r="CE98" s="895"/>
      <c r="CF98" s="895"/>
      <c r="CG98" s="897"/>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4"/>
      <c r="DW98" s="895"/>
      <c r="DX98" s="895"/>
      <c r="DY98" s="895"/>
      <c r="DZ98" s="896"/>
      <c r="EA98" s="219"/>
    </row>
    <row r="99" spans="1:13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894"/>
      <c r="BT99" s="895"/>
      <c r="BU99" s="895"/>
      <c r="BV99" s="895"/>
      <c r="BW99" s="895"/>
      <c r="BX99" s="895"/>
      <c r="BY99" s="895"/>
      <c r="BZ99" s="895"/>
      <c r="CA99" s="895"/>
      <c r="CB99" s="895"/>
      <c r="CC99" s="895"/>
      <c r="CD99" s="895"/>
      <c r="CE99" s="895"/>
      <c r="CF99" s="895"/>
      <c r="CG99" s="897"/>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4"/>
      <c r="DW99" s="895"/>
      <c r="DX99" s="895"/>
      <c r="DY99" s="895"/>
      <c r="DZ99" s="896"/>
      <c r="EA99" s="219"/>
    </row>
    <row r="100" spans="1:13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894"/>
      <c r="BT100" s="895"/>
      <c r="BU100" s="895"/>
      <c r="BV100" s="895"/>
      <c r="BW100" s="895"/>
      <c r="BX100" s="895"/>
      <c r="BY100" s="895"/>
      <c r="BZ100" s="895"/>
      <c r="CA100" s="895"/>
      <c r="CB100" s="895"/>
      <c r="CC100" s="895"/>
      <c r="CD100" s="895"/>
      <c r="CE100" s="895"/>
      <c r="CF100" s="895"/>
      <c r="CG100" s="897"/>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4"/>
      <c r="DW100" s="895"/>
      <c r="DX100" s="895"/>
      <c r="DY100" s="895"/>
      <c r="DZ100" s="896"/>
      <c r="EA100" s="219"/>
    </row>
    <row r="101" spans="1:13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894"/>
      <c r="BT101" s="895"/>
      <c r="BU101" s="895"/>
      <c r="BV101" s="895"/>
      <c r="BW101" s="895"/>
      <c r="BX101" s="895"/>
      <c r="BY101" s="895"/>
      <c r="BZ101" s="895"/>
      <c r="CA101" s="895"/>
      <c r="CB101" s="895"/>
      <c r="CC101" s="895"/>
      <c r="CD101" s="895"/>
      <c r="CE101" s="895"/>
      <c r="CF101" s="895"/>
      <c r="CG101" s="897"/>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4"/>
      <c r="DW101" s="895"/>
      <c r="DX101" s="895"/>
      <c r="DY101" s="895"/>
      <c r="DZ101" s="896"/>
      <c r="EA101" s="219"/>
    </row>
    <row r="102" spans="1:13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391</v>
      </c>
      <c r="BR102" s="829" t="s">
        <v>424</v>
      </c>
      <c r="BS102" s="830"/>
      <c r="BT102" s="830"/>
      <c r="BU102" s="830"/>
      <c r="BV102" s="830"/>
      <c r="BW102" s="830"/>
      <c r="BX102" s="830"/>
      <c r="BY102" s="830"/>
      <c r="BZ102" s="830"/>
      <c r="CA102" s="830"/>
      <c r="CB102" s="830"/>
      <c r="CC102" s="830"/>
      <c r="CD102" s="830"/>
      <c r="CE102" s="830"/>
      <c r="CF102" s="830"/>
      <c r="CG102" s="831"/>
      <c r="CH102" s="921"/>
      <c r="CI102" s="922"/>
      <c r="CJ102" s="922"/>
      <c r="CK102" s="922"/>
      <c r="CL102" s="923"/>
      <c r="CM102" s="921"/>
      <c r="CN102" s="922"/>
      <c r="CO102" s="922"/>
      <c r="CP102" s="922"/>
      <c r="CQ102" s="923"/>
      <c r="CR102" s="924"/>
      <c r="CS102" s="885"/>
      <c r="CT102" s="885"/>
      <c r="CU102" s="885"/>
      <c r="CV102" s="925"/>
      <c r="CW102" s="924"/>
      <c r="CX102" s="885"/>
      <c r="CY102" s="885"/>
      <c r="CZ102" s="885"/>
      <c r="DA102" s="925"/>
      <c r="DB102" s="924"/>
      <c r="DC102" s="885"/>
      <c r="DD102" s="885"/>
      <c r="DE102" s="885"/>
      <c r="DF102" s="925"/>
      <c r="DG102" s="924"/>
      <c r="DH102" s="885"/>
      <c r="DI102" s="885"/>
      <c r="DJ102" s="885"/>
      <c r="DK102" s="925"/>
      <c r="DL102" s="924"/>
      <c r="DM102" s="885"/>
      <c r="DN102" s="885"/>
      <c r="DO102" s="885"/>
      <c r="DP102" s="925"/>
      <c r="DQ102" s="924"/>
      <c r="DR102" s="885"/>
      <c r="DS102" s="885"/>
      <c r="DT102" s="885"/>
      <c r="DU102" s="925"/>
      <c r="DV102" s="829"/>
      <c r="DW102" s="830"/>
      <c r="DX102" s="830"/>
      <c r="DY102" s="830"/>
      <c r="DZ102" s="948"/>
      <c r="EA102" s="219"/>
    </row>
    <row r="103" spans="1:13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949" t="s">
        <v>425</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9"/>
    </row>
    <row r="104" spans="1:13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950" t="s">
        <v>426</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9"/>
    </row>
    <row r="105" spans="1:131" ht="11.25" customHeight="1" x14ac:dyDescent="0.15">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row>
    <row r="106" spans="1:131" ht="11.25" customHeight="1" x14ac:dyDescent="0.15">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row>
    <row r="107" spans="1:131" s="219" customFormat="1" ht="26.25" customHeight="1" thickBot="1" x14ac:dyDescent="0.2">
      <c r="A107" s="238" t="s">
        <v>427</v>
      </c>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8" t="s">
        <v>428</v>
      </c>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39"/>
      <c r="DH107" s="239"/>
      <c r="DI107" s="239"/>
      <c r="DJ107" s="239"/>
      <c r="DK107" s="239"/>
      <c r="DL107" s="239"/>
      <c r="DM107" s="239"/>
      <c r="DN107" s="239"/>
      <c r="DO107" s="239"/>
      <c r="DP107" s="239"/>
      <c r="DQ107" s="239"/>
      <c r="DR107" s="239"/>
      <c r="DS107" s="239"/>
      <c r="DT107" s="239"/>
      <c r="DU107" s="239"/>
      <c r="DV107" s="239"/>
      <c r="DW107" s="239"/>
      <c r="DX107" s="239"/>
      <c r="DY107" s="239"/>
      <c r="DZ107" s="239"/>
    </row>
    <row r="108" spans="1:131" s="219" customFormat="1" ht="26.25" customHeight="1" x14ac:dyDescent="0.15">
      <c r="A108" s="951" t="s">
        <v>429</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430</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9" customFormat="1" ht="26.25" customHeight="1" x14ac:dyDescent="0.15">
      <c r="A109" s="946" t="s">
        <v>431</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432</v>
      </c>
      <c r="AB109" s="927"/>
      <c r="AC109" s="927"/>
      <c r="AD109" s="927"/>
      <c r="AE109" s="928"/>
      <c r="AF109" s="926" t="s">
        <v>433</v>
      </c>
      <c r="AG109" s="927"/>
      <c r="AH109" s="927"/>
      <c r="AI109" s="927"/>
      <c r="AJ109" s="928"/>
      <c r="AK109" s="926" t="s">
        <v>306</v>
      </c>
      <c r="AL109" s="927"/>
      <c r="AM109" s="927"/>
      <c r="AN109" s="927"/>
      <c r="AO109" s="928"/>
      <c r="AP109" s="926" t="s">
        <v>434</v>
      </c>
      <c r="AQ109" s="927"/>
      <c r="AR109" s="927"/>
      <c r="AS109" s="927"/>
      <c r="AT109" s="929"/>
      <c r="AU109" s="946" t="s">
        <v>431</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432</v>
      </c>
      <c r="BR109" s="927"/>
      <c r="BS109" s="927"/>
      <c r="BT109" s="927"/>
      <c r="BU109" s="928"/>
      <c r="BV109" s="926" t="s">
        <v>433</v>
      </c>
      <c r="BW109" s="927"/>
      <c r="BX109" s="927"/>
      <c r="BY109" s="927"/>
      <c r="BZ109" s="928"/>
      <c r="CA109" s="926" t="s">
        <v>306</v>
      </c>
      <c r="CB109" s="927"/>
      <c r="CC109" s="927"/>
      <c r="CD109" s="927"/>
      <c r="CE109" s="928"/>
      <c r="CF109" s="947" t="s">
        <v>434</v>
      </c>
      <c r="CG109" s="947"/>
      <c r="CH109" s="947"/>
      <c r="CI109" s="947"/>
      <c r="CJ109" s="947"/>
      <c r="CK109" s="926" t="s">
        <v>435</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432</v>
      </c>
      <c r="DH109" s="927"/>
      <c r="DI109" s="927"/>
      <c r="DJ109" s="927"/>
      <c r="DK109" s="928"/>
      <c r="DL109" s="926" t="s">
        <v>433</v>
      </c>
      <c r="DM109" s="927"/>
      <c r="DN109" s="927"/>
      <c r="DO109" s="927"/>
      <c r="DP109" s="928"/>
      <c r="DQ109" s="926" t="s">
        <v>306</v>
      </c>
      <c r="DR109" s="927"/>
      <c r="DS109" s="927"/>
      <c r="DT109" s="927"/>
      <c r="DU109" s="928"/>
      <c r="DV109" s="926" t="s">
        <v>434</v>
      </c>
      <c r="DW109" s="927"/>
      <c r="DX109" s="927"/>
      <c r="DY109" s="927"/>
      <c r="DZ109" s="929"/>
    </row>
    <row r="110" spans="1:131" s="219" customFormat="1" ht="26.25" customHeight="1" x14ac:dyDescent="0.15">
      <c r="A110" s="930" t="s">
        <v>436</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153802</v>
      </c>
      <c r="AB110" s="934"/>
      <c r="AC110" s="934"/>
      <c r="AD110" s="934"/>
      <c r="AE110" s="935"/>
      <c r="AF110" s="936">
        <v>222421</v>
      </c>
      <c r="AG110" s="934"/>
      <c r="AH110" s="934"/>
      <c r="AI110" s="934"/>
      <c r="AJ110" s="935"/>
      <c r="AK110" s="936">
        <v>194651</v>
      </c>
      <c r="AL110" s="934"/>
      <c r="AM110" s="934"/>
      <c r="AN110" s="934"/>
      <c r="AO110" s="935"/>
      <c r="AP110" s="937">
        <v>15.7</v>
      </c>
      <c r="AQ110" s="938"/>
      <c r="AR110" s="938"/>
      <c r="AS110" s="938"/>
      <c r="AT110" s="939"/>
      <c r="AU110" s="940" t="s">
        <v>73</v>
      </c>
      <c r="AV110" s="941"/>
      <c r="AW110" s="941"/>
      <c r="AX110" s="941"/>
      <c r="AY110" s="941"/>
      <c r="AZ110" s="963" t="s">
        <v>437</v>
      </c>
      <c r="BA110" s="931"/>
      <c r="BB110" s="931"/>
      <c r="BC110" s="931"/>
      <c r="BD110" s="931"/>
      <c r="BE110" s="931"/>
      <c r="BF110" s="931"/>
      <c r="BG110" s="931"/>
      <c r="BH110" s="931"/>
      <c r="BI110" s="931"/>
      <c r="BJ110" s="931"/>
      <c r="BK110" s="931"/>
      <c r="BL110" s="931"/>
      <c r="BM110" s="931"/>
      <c r="BN110" s="931"/>
      <c r="BO110" s="931"/>
      <c r="BP110" s="932"/>
      <c r="BQ110" s="964">
        <v>1533889</v>
      </c>
      <c r="BR110" s="965"/>
      <c r="BS110" s="965"/>
      <c r="BT110" s="965"/>
      <c r="BU110" s="965"/>
      <c r="BV110" s="965">
        <v>1712288</v>
      </c>
      <c r="BW110" s="965"/>
      <c r="BX110" s="965"/>
      <c r="BY110" s="965"/>
      <c r="BZ110" s="965"/>
      <c r="CA110" s="965">
        <v>1780503</v>
      </c>
      <c r="CB110" s="965"/>
      <c r="CC110" s="965"/>
      <c r="CD110" s="965"/>
      <c r="CE110" s="965"/>
      <c r="CF110" s="978">
        <v>144</v>
      </c>
      <c r="CG110" s="979"/>
      <c r="CH110" s="979"/>
      <c r="CI110" s="979"/>
      <c r="CJ110" s="979"/>
      <c r="CK110" s="980" t="s">
        <v>438</v>
      </c>
      <c r="CL110" s="981"/>
      <c r="CM110" s="963" t="s">
        <v>439</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64" t="s">
        <v>440</v>
      </c>
      <c r="DH110" s="965"/>
      <c r="DI110" s="965"/>
      <c r="DJ110" s="965"/>
      <c r="DK110" s="965"/>
      <c r="DL110" s="965" t="s">
        <v>413</v>
      </c>
      <c r="DM110" s="965"/>
      <c r="DN110" s="965"/>
      <c r="DO110" s="965"/>
      <c r="DP110" s="965"/>
      <c r="DQ110" s="965" t="s">
        <v>441</v>
      </c>
      <c r="DR110" s="965"/>
      <c r="DS110" s="965"/>
      <c r="DT110" s="965"/>
      <c r="DU110" s="965"/>
      <c r="DV110" s="966" t="s">
        <v>440</v>
      </c>
      <c r="DW110" s="966"/>
      <c r="DX110" s="966"/>
      <c r="DY110" s="966"/>
      <c r="DZ110" s="967"/>
    </row>
    <row r="111" spans="1:131" s="219" customFormat="1" ht="26.25" customHeight="1" x14ac:dyDescent="0.15">
      <c r="A111" s="968" t="s">
        <v>442</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440</v>
      </c>
      <c r="AB111" s="972"/>
      <c r="AC111" s="972"/>
      <c r="AD111" s="972"/>
      <c r="AE111" s="973"/>
      <c r="AF111" s="974" t="s">
        <v>443</v>
      </c>
      <c r="AG111" s="972"/>
      <c r="AH111" s="972"/>
      <c r="AI111" s="972"/>
      <c r="AJ111" s="973"/>
      <c r="AK111" s="974" t="s">
        <v>444</v>
      </c>
      <c r="AL111" s="972"/>
      <c r="AM111" s="972"/>
      <c r="AN111" s="972"/>
      <c r="AO111" s="973"/>
      <c r="AP111" s="975" t="s">
        <v>445</v>
      </c>
      <c r="AQ111" s="976"/>
      <c r="AR111" s="976"/>
      <c r="AS111" s="976"/>
      <c r="AT111" s="977"/>
      <c r="AU111" s="942"/>
      <c r="AV111" s="943"/>
      <c r="AW111" s="943"/>
      <c r="AX111" s="943"/>
      <c r="AY111" s="943"/>
      <c r="AZ111" s="956" t="s">
        <v>446</v>
      </c>
      <c r="BA111" s="957"/>
      <c r="BB111" s="957"/>
      <c r="BC111" s="957"/>
      <c r="BD111" s="957"/>
      <c r="BE111" s="957"/>
      <c r="BF111" s="957"/>
      <c r="BG111" s="957"/>
      <c r="BH111" s="957"/>
      <c r="BI111" s="957"/>
      <c r="BJ111" s="957"/>
      <c r="BK111" s="957"/>
      <c r="BL111" s="957"/>
      <c r="BM111" s="957"/>
      <c r="BN111" s="957"/>
      <c r="BO111" s="957"/>
      <c r="BP111" s="958"/>
      <c r="BQ111" s="959" t="s">
        <v>444</v>
      </c>
      <c r="BR111" s="960"/>
      <c r="BS111" s="960"/>
      <c r="BT111" s="960"/>
      <c r="BU111" s="960"/>
      <c r="BV111" s="960" t="s">
        <v>138</v>
      </c>
      <c r="BW111" s="960"/>
      <c r="BX111" s="960"/>
      <c r="BY111" s="960"/>
      <c r="BZ111" s="960"/>
      <c r="CA111" s="960" t="s">
        <v>440</v>
      </c>
      <c r="CB111" s="960"/>
      <c r="CC111" s="960"/>
      <c r="CD111" s="960"/>
      <c r="CE111" s="960"/>
      <c r="CF111" s="954" t="s">
        <v>443</v>
      </c>
      <c r="CG111" s="955"/>
      <c r="CH111" s="955"/>
      <c r="CI111" s="955"/>
      <c r="CJ111" s="955"/>
      <c r="CK111" s="982"/>
      <c r="CL111" s="983"/>
      <c r="CM111" s="956" t="s">
        <v>447</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445</v>
      </c>
      <c r="DH111" s="960"/>
      <c r="DI111" s="960"/>
      <c r="DJ111" s="960"/>
      <c r="DK111" s="960"/>
      <c r="DL111" s="960" t="s">
        <v>443</v>
      </c>
      <c r="DM111" s="960"/>
      <c r="DN111" s="960"/>
      <c r="DO111" s="960"/>
      <c r="DP111" s="960"/>
      <c r="DQ111" s="960" t="s">
        <v>441</v>
      </c>
      <c r="DR111" s="960"/>
      <c r="DS111" s="960"/>
      <c r="DT111" s="960"/>
      <c r="DU111" s="960"/>
      <c r="DV111" s="961" t="s">
        <v>444</v>
      </c>
      <c r="DW111" s="961"/>
      <c r="DX111" s="961"/>
      <c r="DY111" s="961"/>
      <c r="DZ111" s="962"/>
    </row>
    <row r="112" spans="1:131" s="219" customFormat="1" ht="26.25" customHeight="1" x14ac:dyDescent="0.15">
      <c r="A112" s="986" t="s">
        <v>448</v>
      </c>
      <c r="B112" s="987"/>
      <c r="C112" s="957" t="s">
        <v>449</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92" t="s">
        <v>444</v>
      </c>
      <c r="AB112" s="993"/>
      <c r="AC112" s="993"/>
      <c r="AD112" s="993"/>
      <c r="AE112" s="994"/>
      <c r="AF112" s="995" t="s">
        <v>440</v>
      </c>
      <c r="AG112" s="993"/>
      <c r="AH112" s="993"/>
      <c r="AI112" s="993"/>
      <c r="AJ112" s="994"/>
      <c r="AK112" s="995" t="s">
        <v>450</v>
      </c>
      <c r="AL112" s="993"/>
      <c r="AM112" s="993"/>
      <c r="AN112" s="993"/>
      <c r="AO112" s="994"/>
      <c r="AP112" s="996" t="s">
        <v>440</v>
      </c>
      <c r="AQ112" s="997"/>
      <c r="AR112" s="997"/>
      <c r="AS112" s="997"/>
      <c r="AT112" s="998"/>
      <c r="AU112" s="942"/>
      <c r="AV112" s="943"/>
      <c r="AW112" s="943"/>
      <c r="AX112" s="943"/>
      <c r="AY112" s="943"/>
      <c r="AZ112" s="956" t="s">
        <v>451</v>
      </c>
      <c r="BA112" s="957"/>
      <c r="BB112" s="957"/>
      <c r="BC112" s="957"/>
      <c r="BD112" s="957"/>
      <c r="BE112" s="957"/>
      <c r="BF112" s="957"/>
      <c r="BG112" s="957"/>
      <c r="BH112" s="957"/>
      <c r="BI112" s="957"/>
      <c r="BJ112" s="957"/>
      <c r="BK112" s="957"/>
      <c r="BL112" s="957"/>
      <c r="BM112" s="957"/>
      <c r="BN112" s="957"/>
      <c r="BO112" s="957"/>
      <c r="BP112" s="958"/>
      <c r="BQ112" s="959">
        <v>228273</v>
      </c>
      <c r="BR112" s="960"/>
      <c r="BS112" s="960"/>
      <c r="BT112" s="960"/>
      <c r="BU112" s="960"/>
      <c r="BV112" s="960">
        <v>224915</v>
      </c>
      <c r="BW112" s="960"/>
      <c r="BX112" s="960"/>
      <c r="BY112" s="960"/>
      <c r="BZ112" s="960"/>
      <c r="CA112" s="960">
        <v>243158</v>
      </c>
      <c r="CB112" s="960"/>
      <c r="CC112" s="960"/>
      <c r="CD112" s="960"/>
      <c r="CE112" s="960"/>
      <c r="CF112" s="954">
        <v>19.7</v>
      </c>
      <c r="CG112" s="955"/>
      <c r="CH112" s="955"/>
      <c r="CI112" s="955"/>
      <c r="CJ112" s="955"/>
      <c r="CK112" s="982"/>
      <c r="CL112" s="983"/>
      <c r="CM112" s="956" t="s">
        <v>452</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138</v>
      </c>
      <c r="DH112" s="960"/>
      <c r="DI112" s="960"/>
      <c r="DJ112" s="960"/>
      <c r="DK112" s="960"/>
      <c r="DL112" s="960" t="s">
        <v>450</v>
      </c>
      <c r="DM112" s="960"/>
      <c r="DN112" s="960"/>
      <c r="DO112" s="960"/>
      <c r="DP112" s="960"/>
      <c r="DQ112" s="960" t="s">
        <v>450</v>
      </c>
      <c r="DR112" s="960"/>
      <c r="DS112" s="960"/>
      <c r="DT112" s="960"/>
      <c r="DU112" s="960"/>
      <c r="DV112" s="961" t="s">
        <v>440</v>
      </c>
      <c r="DW112" s="961"/>
      <c r="DX112" s="961"/>
      <c r="DY112" s="961"/>
      <c r="DZ112" s="962"/>
    </row>
    <row r="113" spans="1:130" s="219" customFormat="1" ht="26.25" customHeight="1" x14ac:dyDescent="0.15">
      <c r="A113" s="988"/>
      <c r="B113" s="989"/>
      <c r="C113" s="957" t="s">
        <v>453</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71">
        <v>27533</v>
      </c>
      <c r="AB113" s="972"/>
      <c r="AC113" s="972"/>
      <c r="AD113" s="972"/>
      <c r="AE113" s="973"/>
      <c r="AF113" s="974">
        <v>31666</v>
      </c>
      <c r="AG113" s="972"/>
      <c r="AH113" s="972"/>
      <c r="AI113" s="972"/>
      <c r="AJ113" s="973"/>
      <c r="AK113" s="974">
        <v>32417</v>
      </c>
      <c r="AL113" s="972"/>
      <c r="AM113" s="972"/>
      <c r="AN113" s="972"/>
      <c r="AO113" s="973"/>
      <c r="AP113" s="975">
        <v>2.6</v>
      </c>
      <c r="AQ113" s="976"/>
      <c r="AR113" s="976"/>
      <c r="AS113" s="976"/>
      <c r="AT113" s="977"/>
      <c r="AU113" s="942"/>
      <c r="AV113" s="943"/>
      <c r="AW113" s="943"/>
      <c r="AX113" s="943"/>
      <c r="AY113" s="943"/>
      <c r="AZ113" s="956" t="s">
        <v>454</v>
      </c>
      <c r="BA113" s="957"/>
      <c r="BB113" s="957"/>
      <c r="BC113" s="957"/>
      <c r="BD113" s="957"/>
      <c r="BE113" s="957"/>
      <c r="BF113" s="957"/>
      <c r="BG113" s="957"/>
      <c r="BH113" s="957"/>
      <c r="BI113" s="957"/>
      <c r="BJ113" s="957"/>
      <c r="BK113" s="957"/>
      <c r="BL113" s="957"/>
      <c r="BM113" s="957"/>
      <c r="BN113" s="957"/>
      <c r="BO113" s="957"/>
      <c r="BP113" s="958"/>
      <c r="BQ113" s="959">
        <v>41369</v>
      </c>
      <c r="BR113" s="960"/>
      <c r="BS113" s="960"/>
      <c r="BT113" s="960"/>
      <c r="BU113" s="960"/>
      <c r="BV113" s="960">
        <v>37192</v>
      </c>
      <c r="BW113" s="960"/>
      <c r="BX113" s="960"/>
      <c r="BY113" s="960"/>
      <c r="BZ113" s="960"/>
      <c r="CA113" s="960">
        <v>59277</v>
      </c>
      <c r="CB113" s="960"/>
      <c r="CC113" s="960"/>
      <c r="CD113" s="960"/>
      <c r="CE113" s="960"/>
      <c r="CF113" s="954">
        <v>4.8</v>
      </c>
      <c r="CG113" s="955"/>
      <c r="CH113" s="955"/>
      <c r="CI113" s="955"/>
      <c r="CJ113" s="955"/>
      <c r="CK113" s="982"/>
      <c r="CL113" s="983"/>
      <c r="CM113" s="956" t="s">
        <v>455</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2" t="s">
        <v>440</v>
      </c>
      <c r="DH113" s="993"/>
      <c r="DI113" s="993"/>
      <c r="DJ113" s="993"/>
      <c r="DK113" s="994"/>
      <c r="DL113" s="995" t="s">
        <v>440</v>
      </c>
      <c r="DM113" s="993"/>
      <c r="DN113" s="993"/>
      <c r="DO113" s="993"/>
      <c r="DP113" s="994"/>
      <c r="DQ113" s="995" t="s">
        <v>441</v>
      </c>
      <c r="DR113" s="993"/>
      <c r="DS113" s="993"/>
      <c r="DT113" s="993"/>
      <c r="DU113" s="994"/>
      <c r="DV113" s="996" t="s">
        <v>450</v>
      </c>
      <c r="DW113" s="997"/>
      <c r="DX113" s="997"/>
      <c r="DY113" s="997"/>
      <c r="DZ113" s="998"/>
    </row>
    <row r="114" spans="1:130" s="219" customFormat="1" ht="26.25" customHeight="1" x14ac:dyDescent="0.15">
      <c r="A114" s="988"/>
      <c r="B114" s="989"/>
      <c r="C114" s="957" t="s">
        <v>456</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92">
        <v>919</v>
      </c>
      <c r="AB114" s="993"/>
      <c r="AC114" s="993"/>
      <c r="AD114" s="993"/>
      <c r="AE114" s="994"/>
      <c r="AF114" s="995">
        <v>3068</v>
      </c>
      <c r="AG114" s="993"/>
      <c r="AH114" s="993"/>
      <c r="AI114" s="993"/>
      <c r="AJ114" s="994"/>
      <c r="AK114" s="995">
        <v>3848</v>
      </c>
      <c r="AL114" s="993"/>
      <c r="AM114" s="993"/>
      <c r="AN114" s="993"/>
      <c r="AO114" s="994"/>
      <c r="AP114" s="996">
        <v>0.3</v>
      </c>
      <c r="AQ114" s="997"/>
      <c r="AR114" s="997"/>
      <c r="AS114" s="997"/>
      <c r="AT114" s="998"/>
      <c r="AU114" s="942"/>
      <c r="AV114" s="943"/>
      <c r="AW114" s="943"/>
      <c r="AX114" s="943"/>
      <c r="AY114" s="943"/>
      <c r="AZ114" s="956" t="s">
        <v>457</v>
      </c>
      <c r="BA114" s="957"/>
      <c r="BB114" s="957"/>
      <c r="BC114" s="957"/>
      <c r="BD114" s="957"/>
      <c r="BE114" s="957"/>
      <c r="BF114" s="957"/>
      <c r="BG114" s="957"/>
      <c r="BH114" s="957"/>
      <c r="BI114" s="957"/>
      <c r="BJ114" s="957"/>
      <c r="BK114" s="957"/>
      <c r="BL114" s="957"/>
      <c r="BM114" s="957"/>
      <c r="BN114" s="957"/>
      <c r="BO114" s="957"/>
      <c r="BP114" s="958"/>
      <c r="BQ114" s="959">
        <v>413767</v>
      </c>
      <c r="BR114" s="960"/>
      <c r="BS114" s="960"/>
      <c r="BT114" s="960"/>
      <c r="BU114" s="960"/>
      <c r="BV114" s="960">
        <v>411246</v>
      </c>
      <c r="BW114" s="960"/>
      <c r="BX114" s="960"/>
      <c r="BY114" s="960"/>
      <c r="BZ114" s="960"/>
      <c r="CA114" s="960">
        <v>393589</v>
      </c>
      <c r="CB114" s="960"/>
      <c r="CC114" s="960"/>
      <c r="CD114" s="960"/>
      <c r="CE114" s="960"/>
      <c r="CF114" s="954">
        <v>31.8</v>
      </c>
      <c r="CG114" s="955"/>
      <c r="CH114" s="955"/>
      <c r="CI114" s="955"/>
      <c r="CJ114" s="955"/>
      <c r="CK114" s="982"/>
      <c r="CL114" s="983"/>
      <c r="CM114" s="956" t="s">
        <v>458</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2" t="s">
        <v>440</v>
      </c>
      <c r="DH114" s="993"/>
      <c r="DI114" s="993"/>
      <c r="DJ114" s="993"/>
      <c r="DK114" s="994"/>
      <c r="DL114" s="995" t="s">
        <v>450</v>
      </c>
      <c r="DM114" s="993"/>
      <c r="DN114" s="993"/>
      <c r="DO114" s="993"/>
      <c r="DP114" s="994"/>
      <c r="DQ114" s="995" t="s">
        <v>440</v>
      </c>
      <c r="DR114" s="993"/>
      <c r="DS114" s="993"/>
      <c r="DT114" s="993"/>
      <c r="DU114" s="994"/>
      <c r="DV114" s="996" t="s">
        <v>138</v>
      </c>
      <c r="DW114" s="997"/>
      <c r="DX114" s="997"/>
      <c r="DY114" s="997"/>
      <c r="DZ114" s="998"/>
    </row>
    <row r="115" spans="1:130" s="219" customFormat="1" ht="26.25" customHeight="1" x14ac:dyDescent="0.15">
      <c r="A115" s="988"/>
      <c r="B115" s="989"/>
      <c r="C115" s="957" t="s">
        <v>459</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71" t="s">
        <v>440</v>
      </c>
      <c r="AB115" s="972"/>
      <c r="AC115" s="972"/>
      <c r="AD115" s="972"/>
      <c r="AE115" s="973"/>
      <c r="AF115" s="974" t="s">
        <v>138</v>
      </c>
      <c r="AG115" s="972"/>
      <c r="AH115" s="972"/>
      <c r="AI115" s="972"/>
      <c r="AJ115" s="973"/>
      <c r="AK115" s="974" t="s">
        <v>444</v>
      </c>
      <c r="AL115" s="972"/>
      <c r="AM115" s="972"/>
      <c r="AN115" s="972"/>
      <c r="AO115" s="973"/>
      <c r="AP115" s="975" t="s">
        <v>450</v>
      </c>
      <c r="AQ115" s="976"/>
      <c r="AR115" s="976"/>
      <c r="AS115" s="976"/>
      <c r="AT115" s="977"/>
      <c r="AU115" s="942"/>
      <c r="AV115" s="943"/>
      <c r="AW115" s="943"/>
      <c r="AX115" s="943"/>
      <c r="AY115" s="943"/>
      <c r="AZ115" s="956" t="s">
        <v>460</v>
      </c>
      <c r="BA115" s="957"/>
      <c r="BB115" s="957"/>
      <c r="BC115" s="957"/>
      <c r="BD115" s="957"/>
      <c r="BE115" s="957"/>
      <c r="BF115" s="957"/>
      <c r="BG115" s="957"/>
      <c r="BH115" s="957"/>
      <c r="BI115" s="957"/>
      <c r="BJ115" s="957"/>
      <c r="BK115" s="957"/>
      <c r="BL115" s="957"/>
      <c r="BM115" s="957"/>
      <c r="BN115" s="957"/>
      <c r="BO115" s="957"/>
      <c r="BP115" s="958"/>
      <c r="BQ115" s="959" t="s">
        <v>450</v>
      </c>
      <c r="BR115" s="960"/>
      <c r="BS115" s="960"/>
      <c r="BT115" s="960"/>
      <c r="BU115" s="960"/>
      <c r="BV115" s="960" t="s">
        <v>441</v>
      </c>
      <c r="BW115" s="960"/>
      <c r="BX115" s="960"/>
      <c r="BY115" s="960"/>
      <c r="BZ115" s="960"/>
      <c r="CA115" s="960" t="s">
        <v>450</v>
      </c>
      <c r="CB115" s="960"/>
      <c r="CC115" s="960"/>
      <c r="CD115" s="960"/>
      <c r="CE115" s="960"/>
      <c r="CF115" s="954" t="s">
        <v>441</v>
      </c>
      <c r="CG115" s="955"/>
      <c r="CH115" s="955"/>
      <c r="CI115" s="955"/>
      <c r="CJ115" s="955"/>
      <c r="CK115" s="982"/>
      <c r="CL115" s="983"/>
      <c r="CM115" s="956" t="s">
        <v>461</v>
      </c>
      <c r="CN115" s="957"/>
      <c r="CO115" s="957"/>
      <c r="CP115" s="957"/>
      <c r="CQ115" s="957"/>
      <c r="CR115" s="957"/>
      <c r="CS115" s="957"/>
      <c r="CT115" s="957"/>
      <c r="CU115" s="957"/>
      <c r="CV115" s="957"/>
      <c r="CW115" s="957"/>
      <c r="CX115" s="957"/>
      <c r="CY115" s="957"/>
      <c r="CZ115" s="957"/>
      <c r="DA115" s="957"/>
      <c r="DB115" s="957"/>
      <c r="DC115" s="957"/>
      <c r="DD115" s="957"/>
      <c r="DE115" s="957"/>
      <c r="DF115" s="958"/>
      <c r="DG115" s="992" t="s">
        <v>138</v>
      </c>
      <c r="DH115" s="993"/>
      <c r="DI115" s="993"/>
      <c r="DJ115" s="993"/>
      <c r="DK115" s="994"/>
      <c r="DL115" s="995" t="s">
        <v>440</v>
      </c>
      <c r="DM115" s="993"/>
      <c r="DN115" s="993"/>
      <c r="DO115" s="993"/>
      <c r="DP115" s="994"/>
      <c r="DQ115" s="995" t="s">
        <v>440</v>
      </c>
      <c r="DR115" s="993"/>
      <c r="DS115" s="993"/>
      <c r="DT115" s="993"/>
      <c r="DU115" s="994"/>
      <c r="DV115" s="996" t="s">
        <v>440</v>
      </c>
      <c r="DW115" s="997"/>
      <c r="DX115" s="997"/>
      <c r="DY115" s="997"/>
      <c r="DZ115" s="998"/>
    </row>
    <row r="116" spans="1:130" s="219" customFormat="1" ht="26.25" customHeight="1" x14ac:dyDescent="0.15">
      <c r="A116" s="990"/>
      <c r="B116" s="991"/>
      <c r="C116" s="999" t="s">
        <v>462</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445</v>
      </c>
      <c r="AB116" s="993"/>
      <c r="AC116" s="993"/>
      <c r="AD116" s="993"/>
      <c r="AE116" s="994"/>
      <c r="AF116" s="995" t="s">
        <v>444</v>
      </c>
      <c r="AG116" s="993"/>
      <c r="AH116" s="993"/>
      <c r="AI116" s="993"/>
      <c r="AJ116" s="994"/>
      <c r="AK116" s="995" t="s">
        <v>444</v>
      </c>
      <c r="AL116" s="993"/>
      <c r="AM116" s="993"/>
      <c r="AN116" s="993"/>
      <c r="AO116" s="994"/>
      <c r="AP116" s="996" t="s">
        <v>138</v>
      </c>
      <c r="AQ116" s="997"/>
      <c r="AR116" s="997"/>
      <c r="AS116" s="997"/>
      <c r="AT116" s="998"/>
      <c r="AU116" s="942"/>
      <c r="AV116" s="943"/>
      <c r="AW116" s="943"/>
      <c r="AX116" s="943"/>
      <c r="AY116" s="943"/>
      <c r="AZ116" s="1001" t="s">
        <v>463</v>
      </c>
      <c r="BA116" s="1002"/>
      <c r="BB116" s="1002"/>
      <c r="BC116" s="1002"/>
      <c r="BD116" s="1002"/>
      <c r="BE116" s="1002"/>
      <c r="BF116" s="1002"/>
      <c r="BG116" s="1002"/>
      <c r="BH116" s="1002"/>
      <c r="BI116" s="1002"/>
      <c r="BJ116" s="1002"/>
      <c r="BK116" s="1002"/>
      <c r="BL116" s="1002"/>
      <c r="BM116" s="1002"/>
      <c r="BN116" s="1002"/>
      <c r="BO116" s="1002"/>
      <c r="BP116" s="1003"/>
      <c r="BQ116" s="959" t="s">
        <v>440</v>
      </c>
      <c r="BR116" s="960"/>
      <c r="BS116" s="960"/>
      <c r="BT116" s="960"/>
      <c r="BU116" s="960"/>
      <c r="BV116" s="960" t="s">
        <v>441</v>
      </c>
      <c r="BW116" s="960"/>
      <c r="BX116" s="960"/>
      <c r="BY116" s="960"/>
      <c r="BZ116" s="960"/>
      <c r="CA116" s="960" t="s">
        <v>450</v>
      </c>
      <c r="CB116" s="960"/>
      <c r="CC116" s="960"/>
      <c r="CD116" s="960"/>
      <c r="CE116" s="960"/>
      <c r="CF116" s="954" t="s">
        <v>445</v>
      </c>
      <c r="CG116" s="955"/>
      <c r="CH116" s="955"/>
      <c r="CI116" s="955"/>
      <c r="CJ116" s="955"/>
      <c r="CK116" s="982"/>
      <c r="CL116" s="983"/>
      <c r="CM116" s="956" t="s">
        <v>464</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2" t="s">
        <v>440</v>
      </c>
      <c r="DH116" s="993"/>
      <c r="DI116" s="993"/>
      <c r="DJ116" s="993"/>
      <c r="DK116" s="994"/>
      <c r="DL116" s="995" t="s">
        <v>138</v>
      </c>
      <c r="DM116" s="993"/>
      <c r="DN116" s="993"/>
      <c r="DO116" s="993"/>
      <c r="DP116" s="994"/>
      <c r="DQ116" s="995" t="s">
        <v>444</v>
      </c>
      <c r="DR116" s="993"/>
      <c r="DS116" s="993"/>
      <c r="DT116" s="993"/>
      <c r="DU116" s="994"/>
      <c r="DV116" s="996" t="s">
        <v>440</v>
      </c>
      <c r="DW116" s="997"/>
      <c r="DX116" s="997"/>
      <c r="DY116" s="997"/>
      <c r="DZ116" s="998"/>
    </row>
    <row r="117" spans="1:130" s="219" customFormat="1" ht="26.25" customHeight="1" x14ac:dyDescent="0.15">
      <c r="A117" s="946" t="s">
        <v>189</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11" t="s">
        <v>465</v>
      </c>
      <c r="Z117" s="928"/>
      <c r="AA117" s="1012">
        <v>182254</v>
      </c>
      <c r="AB117" s="1013"/>
      <c r="AC117" s="1013"/>
      <c r="AD117" s="1013"/>
      <c r="AE117" s="1014"/>
      <c r="AF117" s="1015">
        <v>257155</v>
      </c>
      <c r="AG117" s="1013"/>
      <c r="AH117" s="1013"/>
      <c r="AI117" s="1013"/>
      <c r="AJ117" s="1014"/>
      <c r="AK117" s="1015">
        <v>230916</v>
      </c>
      <c r="AL117" s="1013"/>
      <c r="AM117" s="1013"/>
      <c r="AN117" s="1013"/>
      <c r="AO117" s="1014"/>
      <c r="AP117" s="1016"/>
      <c r="AQ117" s="1017"/>
      <c r="AR117" s="1017"/>
      <c r="AS117" s="1017"/>
      <c r="AT117" s="1018"/>
      <c r="AU117" s="942"/>
      <c r="AV117" s="943"/>
      <c r="AW117" s="943"/>
      <c r="AX117" s="943"/>
      <c r="AY117" s="943"/>
      <c r="AZ117" s="1008" t="s">
        <v>466</v>
      </c>
      <c r="BA117" s="1009"/>
      <c r="BB117" s="1009"/>
      <c r="BC117" s="1009"/>
      <c r="BD117" s="1009"/>
      <c r="BE117" s="1009"/>
      <c r="BF117" s="1009"/>
      <c r="BG117" s="1009"/>
      <c r="BH117" s="1009"/>
      <c r="BI117" s="1009"/>
      <c r="BJ117" s="1009"/>
      <c r="BK117" s="1009"/>
      <c r="BL117" s="1009"/>
      <c r="BM117" s="1009"/>
      <c r="BN117" s="1009"/>
      <c r="BO117" s="1009"/>
      <c r="BP117" s="1010"/>
      <c r="BQ117" s="959" t="s">
        <v>444</v>
      </c>
      <c r="BR117" s="960"/>
      <c r="BS117" s="960"/>
      <c r="BT117" s="960"/>
      <c r="BU117" s="960"/>
      <c r="BV117" s="960" t="s">
        <v>445</v>
      </c>
      <c r="BW117" s="960"/>
      <c r="BX117" s="960"/>
      <c r="BY117" s="960"/>
      <c r="BZ117" s="960"/>
      <c r="CA117" s="960" t="s">
        <v>443</v>
      </c>
      <c r="CB117" s="960"/>
      <c r="CC117" s="960"/>
      <c r="CD117" s="960"/>
      <c r="CE117" s="960"/>
      <c r="CF117" s="954" t="s">
        <v>393</v>
      </c>
      <c r="CG117" s="955"/>
      <c r="CH117" s="955"/>
      <c r="CI117" s="955"/>
      <c r="CJ117" s="955"/>
      <c r="CK117" s="982"/>
      <c r="CL117" s="983"/>
      <c r="CM117" s="956" t="s">
        <v>467</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2" t="s">
        <v>444</v>
      </c>
      <c r="DH117" s="993"/>
      <c r="DI117" s="993"/>
      <c r="DJ117" s="993"/>
      <c r="DK117" s="994"/>
      <c r="DL117" s="995" t="s">
        <v>440</v>
      </c>
      <c r="DM117" s="993"/>
      <c r="DN117" s="993"/>
      <c r="DO117" s="993"/>
      <c r="DP117" s="994"/>
      <c r="DQ117" s="995" t="s">
        <v>444</v>
      </c>
      <c r="DR117" s="993"/>
      <c r="DS117" s="993"/>
      <c r="DT117" s="993"/>
      <c r="DU117" s="994"/>
      <c r="DV117" s="996" t="s">
        <v>393</v>
      </c>
      <c r="DW117" s="997"/>
      <c r="DX117" s="997"/>
      <c r="DY117" s="997"/>
      <c r="DZ117" s="998"/>
    </row>
    <row r="118" spans="1:130" s="219" customFormat="1" ht="26.25" customHeight="1" x14ac:dyDescent="0.15">
      <c r="A118" s="946" t="s">
        <v>435</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432</v>
      </c>
      <c r="AB118" s="927"/>
      <c r="AC118" s="927"/>
      <c r="AD118" s="927"/>
      <c r="AE118" s="928"/>
      <c r="AF118" s="926" t="s">
        <v>433</v>
      </c>
      <c r="AG118" s="927"/>
      <c r="AH118" s="927"/>
      <c r="AI118" s="927"/>
      <c r="AJ118" s="928"/>
      <c r="AK118" s="926" t="s">
        <v>306</v>
      </c>
      <c r="AL118" s="927"/>
      <c r="AM118" s="927"/>
      <c r="AN118" s="927"/>
      <c r="AO118" s="928"/>
      <c r="AP118" s="1004" t="s">
        <v>434</v>
      </c>
      <c r="AQ118" s="1005"/>
      <c r="AR118" s="1005"/>
      <c r="AS118" s="1005"/>
      <c r="AT118" s="1006"/>
      <c r="AU118" s="942"/>
      <c r="AV118" s="943"/>
      <c r="AW118" s="943"/>
      <c r="AX118" s="943"/>
      <c r="AY118" s="943"/>
      <c r="AZ118" s="1007" t="s">
        <v>468</v>
      </c>
      <c r="BA118" s="999"/>
      <c r="BB118" s="999"/>
      <c r="BC118" s="999"/>
      <c r="BD118" s="999"/>
      <c r="BE118" s="999"/>
      <c r="BF118" s="999"/>
      <c r="BG118" s="999"/>
      <c r="BH118" s="999"/>
      <c r="BI118" s="999"/>
      <c r="BJ118" s="999"/>
      <c r="BK118" s="999"/>
      <c r="BL118" s="999"/>
      <c r="BM118" s="999"/>
      <c r="BN118" s="999"/>
      <c r="BO118" s="999"/>
      <c r="BP118" s="1000"/>
      <c r="BQ118" s="1033" t="s">
        <v>443</v>
      </c>
      <c r="BR118" s="1034"/>
      <c r="BS118" s="1034"/>
      <c r="BT118" s="1034"/>
      <c r="BU118" s="1034"/>
      <c r="BV118" s="1034" t="s">
        <v>443</v>
      </c>
      <c r="BW118" s="1034"/>
      <c r="BX118" s="1034"/>
      <c r="BY118" s="1034"/>
      <c r="BZ118" s="1034"/>
      <c r="CA118" s="1034" t="s">
        <v>469</v>
      </c>
      <c r="CB118" s="1034"/>
      <c r="CC118" s="1034"/>
      <c r="CD118" s="1034"/>
      <c r="CE118" s="1034"/>
      <c r="CF118" s="954" t="s">
        <v>440</v>
      </c>
      <c r="CG118" s="955"/>
      <c r="CH118" s="955"/>
      <c r="CI118" s="955"/>
      <c r="CJ118" s="955"/>
      <c r="CK118" s="982"/>
      <c r="CL118" s="983"/>
      <c r="CM118" s="956" t="s">
        <v>470</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2" t="s">
        <v>443</v>
      </c>
      <c r="DH118" s="993"/>
      <c r="DI118" s="993"/>
      <c r="DJ118" s="993"/>
      <c r="DK118" s="994"/>
      <c r="DL118" s="995" t="s">
        <v>443</v>
      </c>
      <c r="DM118" s="993"/>
      <c r="DN118" s="993"/>
      <c r="DO118" s="993"/>
      <c r="DP118" s="994"/>
      <c r="DQ118" s="995" t="s">
        <v>469</v>
      </c>
      <c r="DR118" s="993"/>
      <c r="DS118" s="993"/>
      <c r="DT118" s="993"/>
      <c r="DU118" s="994"/>
      <c r="DV118" s="996" t="s">
        <v>443</v>
      </c>
      <c r="DW118" s="997"/>
      <c r="DX118" s="997"/>
      <c r="DY118" s="997"/>
      <c r="DZ118" s="998"/>
    </row>
    <row r="119" spans="1:130" s="219" customFormat="1" ht="26.25" customHeight="1" x14ac:dyDescent="0.15">
      <c r="A119" s="1090" t="s">
        <v>438</v>
      </c>
      <c r="B119" s="981"/>
      <c r="C119" s="963" t="s">
        <v>439</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393</v>
      </c>
      <c r="AB119" s="934"/>
      <c r="AC119" s="934"/>
      <c r="AD119" s="934"/>
      <c r="AE119" s="935"/>
      <c r="AF119" s="936" t="s">
        <v>440</v>
      </c>
      <c r="AG119" s="934"/>
      <c r="AH119" s="934"/>
      <c r="AI119" s="934"/>
      <c r="AJ119" s="935"/>
      <c r="AK119" s="936" t="s">
        <v>471</v>
      </c>
      <c r="AL119" s="934"/>
      <c r="AM119" s="934"/>
      <c r="AN119" s="934"/>
      <c r="AO119" s="935"/>
      <c r="AP119" s="937" t="s">
        <v>443</v>
      </c>
      <c r="AQ119" s="938"/>
      <c r="AR119" s="938"/>
      <c r="AS119" s="938"/>
      <c r="AT119" s="939"/>
      <c r="AU119" s="944"/>
      <c r="AV119" s="945"/>
      <c r="AW119" s="945"/>
      <c r="AX119" s="945"/>
      <c r="AY119" s="945"/>
      <c r="AZ119" s="240" t="s">
        <v>189</v>
      </c>
      <c r="BA119" s="240"/>
      <c r="BB119" s="240"/>
      <c r="BC119" s="240"/>
      <c r="BD119" s="240"/>
      <c r="BE119" s="240"/>
      <c r="BF119" s="240"/>
      <c r="BG119" s="240"/>
      <c r="BH119" s="240"/>
      <c r="BI119" s="240"/>
      <c r="BJ119" s="240"/>
      <c r="BK119" s="240"/>
      <c r="BL119" s="240"/>
      <c r="BM119" s="240"/>
      <c r="BN119" s="240"/>
      <c r="BO119" s="1011" t="s">
        <v>472</v>
      </c>
      <c r="BP119" s="1039"/>
      <c r="BQ119" s="1033">
        <v>2217298</v>
      </c>
      <c r="BR119" s="1034"/>
      <c r="BS119" s="1034"/>
      <c r="BT119" s="1034"/>
      <c r="BU119" s="1034"/>
      <c r="BV119" s="1034">
        <v>2385641</v>
      </c>
      <c r="BW119" s="1034"/>
      <c r="BX119" s="1034"/>
      <c r="BY119" s="1034"/>
      <c r="BZ119" s="1034"/>
      <c r="CA119" s="1034">
        <v>2476527</v>
      </c>
      <c r="CB119" s="1034"/>
      <c r="CC119" s="1034"/>
      <c r="CD119" s="1034"/>
      <c r="CE119" s="1034"/>
      <c r="CF119" s="1035"/>
      <c r="CG119" s="1036"/>
      <c r="CH119" s="1036"/>
      <c r="CI119" s="1036"/>
      <c r="CJ119" s="1037"/>
      <c r="CK119" s="984"/>
      <c r="CL119" s="985"/>
      <c r="CM119" s="1007" t="s">
        <v>473</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1038" t="s">
        <v>443</v>
      </c>
      <c r="DH119" s="1020"/>
      <c r="DI119" s="1020"/>
      <c r="DJ119" s="1020"/>
      <c r="DK119" s="1021"/>
      <c r="DL119" s="1019" t="s">
        <v>443</v>
      </c>
      <c r="DM119" s="1020"/>
      <c r="DN119" s="1020"/>
      <c r="DO119" s="1020"/>
      <c r="DP119" s="1021"/>
      <c r="DQ119" s="1019" t="s">
        <v>445</v>
      </c>
      <c r="DR119" s="1020"/>
      <c r="DS119" s="1020"/>
      <c r="DT119" s="1020"/>
      <c r="DU119" s="1021"/>
      <c r="DV119" s="1022" t="s">
        <v>444</v>
      </c>
      <c r="DW119" s="1023"/>
      <c r="DX119" s="1023"/>
      <c r="DY119" s="1023"/>
      <c r="DZ119" s="1024"/>
    </row>
    <row r="120" spans="1:130" s="219" customFormat="1" ht="26.25" customHeight="1" x14ac:dyDescent="0.15">
      <c r="A120" s="1091"/>
      <c r="B120" s="983"/>
      <c r="C120" s="956" t="s">
        <v>447</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2" t="s">
        <v>445</v>
      </c>
      <c r="AB120" s="993"/>
      <c r="AC120" s="993"/>
      <c r="AD120" s="993"/>
      <c r="AE120" s="994"/>
      <c r="AF120" s="995" t="s">
        <v>444</v>
      </c>
      <c r="AG120" s="993"/>
      <c r="AH120" s="993"/>
      <c r="AI120" s="993"/>
      <c r="AJ120" s="994"/>
      <c r="AK120" s="995" t="s">
        <v>393</v>
      </c>
      <c r="AL120" s="993"/>
      <c r="AM120" s="993"/>
      <c r="AN120" s="993"/>
      <c r="AO120" s="994"/>
      <c r="AP120" s="996" t="s">
        <v>443</v>
      </c>
      <c r="AQ120" s="997"/>
      <c r="AR120" s="997"/>
      <c r="AS120" s="997"/>
      <c r="AT120" s="998"/>
      <c r="AU120" s="1025" t="s">
        <v>474</v>
      </c>
      <c r="AV120" s="1026"/>
      <c r="AW120" s="1026"/>
      <c r="AX120" s="1026"/>
      <c r="AY120" s="1027"/>
      <c r="AZ120" s="963" t="s">
        <v>475</v>
      </c>
      <c r="BA120" s="931"/>
      <c r="BB120" s="931"/>
      <c r="BC120" s="931"/>
      <c r="BD120" s="931"/>
      <c r="BE120" s="931"/>
      <c r="BF120" s="931"/>
      <c r="BG120" s="931"/>
      <c r="BH120" s="931"/>
      <c r="BI120" s="931"/>
      <c r="BJ120" s="931"/>
      <c r="BK120" s="931"/>
      <c r="BL120" s="931"/>
      <c r="BM120" s="931"/>
      <c r="BN120" s="931"/>
      <c r="BO120" s="931"/>
      <c r="BP120" s="932"/>
      <c r="BQ120" s="964">
        <v>2549002</v>
      </c>
      <c r="BR120" s="965"/>
      <c r="BS120" s="965"/>
      <c r="BT120" s="965"/>
      <c r="BU120" s="965"/>
      <c r="BV120" s="965">
        <v>2735179</v>
      </c>
      <c r="BW120" s="965"/>
      <c r="BX120" s="965"/>
      <c r="BY120" s="965"/>
      <c r="BZ120" s="965"/>
      <c r="CA120" s="965">
        <v>2922116</v>
      </c>
      <c r="CB120" s="965"/>
      <c r="CC120" s="965"/>
      <c r="CD120" s="965"/>
      <c r="CE120" s="965"/>
      <c r="CF120" s="978">
        <v>236.4</v>
      </c>
      <c r="CG120" s="979"/>
      <c r="CH120" s="979"/>
      <c r="CI120" s="979"/>
      <c r="CJ120" s="979"/>
      <c r="CK120" s="1040" t="s">
        <v>476</v>
      </c>
      <c r="CL120" s="1041"/>
      <c r="CM120" s="1041"/>
      <c r="CN120" s="1041"/>
      <c r="CO120" s="1042"/>
      <c r="CP120" s="1048" t="s">
        <v>477</v>
      </c>
      <c r="CQ120" s="1049"/>
      <c r="CR120" s="1049"/>
      <c r="CS120" s="1049"/>
      <c r="CT120" s="1049"/>
      <c r="CU120" s="1049"/>
      <c r="CV120" s="1049"/>
      <c r="CW120" s="1049"/>
      <c r="CX120" s="1049"/>
      <c r="CY120" s="1049"/>
      <c r="CZ120" s="1049"/>
      <c r="DA120" s="1049"/>
      <c r="DB120" s="1049"/>
      <c r="DC120" s="1049"/>
      <c r="DD120" s="1049"/>
      <c r="DE120" s="1049"/>
      <c r="DF120" s="1050"/>
      <c r="DG120" s="964">
        <v>228273</v>
      </c>
      <c r="DH120" s="965"/>
      <c r="DI120" s="965"/>
      <c r="DJ120" s="965"/>
      <c r="DK120" s="965"/>
      <c r="DL120" s="965">
        <v>224915</v>
      </c>
      <c r="DM120" s="965"/>
      <c r="DN120" s="965"/>
      <c r="DO120" s="965"/>
      <c r="DP120" s="965"/>
      <c r="DQ120" s="965">
        <v>243158</v>
      </c>
      <c r="DR120" s="965"/>
      <c r="DS120" s="965"/>
      <c r="DT120" s="965"/>
      <c r="DU120" s="965"/>
      <c r="DV120" s="966">
        <v>19.7</v>
      </c>
      <c r="DW120" s="966"/>
      <c r="DX120" s="966"/>
      <c r="DY120" s="966"/>
      <c r="DZ120" s="967"/>
    </row>
    <row r="121" spans="1:130" s="219" customFormat="1" ht="26.25" customHeight="1" x14ac:dyDescent="0.15">
      <c r="A121" s="1091"/>
      <c r="B121" s="983"/>
      <c r="C121" s="1008" t="s">
        <v>478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92" t="s">
        <v>444</v>
      </c>
      <c r="AB121" s="993"/>
      <c r="AC121" s="993"/>
      <c r="AD121" s="993"/>
      <c r="AE121" s="994"/>
      <c r="AF121" s="995" t="s">
        <v>469</v>
      </c>
      <c r="AG121" s="993"/>
      <c r="AH121" s="993"/>
      <c r="AI121" s="993"/>
      <c r="AJ121" s="994"/>
      <c r="AK121" s="995" t="s">
        <v>393</v>
      </c>
      <c r="AL121" s="993"/>
      <c r="AM121" s="993"/>
      <c r="AN121" s="993"/>
      <c r="AO121" s="994"/>
      <c r="AP121" s="996" t="s">
        <v>443</v>
      </c>
      <c r="AQ121" s="997"/>
      <c r="AR121" s="997"/>
      <c r="AS121" s="997"/>
      <c r="AT121" s="998"/>
      <c r="AU121" s="1028"/>
      <c r="AV121" s="1029"/>
      <c r="AW121" s="1029"/>
      <c r="AX121" s="1029"/>
      <c r="AY121" s="1030"/>
      <c r="AZ121" s="956" t="s">
        <v>479</v>
      </c>
      <c r="BA121" s="957"/>
      <c r="BB121" s="957"/>
      <c r="BC121" s="957"/>
      <c r="BD121" s="957"/>
      <c r="BE121" s="957"/>
      <c r="BF121" s="957"/>
      <c r="BG121" s="957"/>
      <c r="BH121" s="957"/>
      <c r="BI121" s="957"/>
      <c r="BJ121" s="957"/>
      <c r="BK121" s="957"/>
      <c r="BL121" s="957"/>
      <c r="BM121" s="957"/>
      <c r="BN121" s="957"/>
      <c r="BO121" s="957"/>
      <c r="BP121" s="958"/>
      <c r="BQ121" s="959" t="s">
        <v>444</v>
      </c>
      <c r="BR121" s="960"/>
      <c r="BS121" s="960"/>
      <c r="BT121" s="960"/>
      <c r="BU121" s="960"/>
      <c r="BV121" s="960" t="s">
        <v>445</v>
      </c>
      <c r="BW121" s="960"/>
      <c r="BX121" s="960"/>
      <c r="BY121" s="960"/>
      <c r="BZ121" s="960"/>
      <c r="CA121" s="960" t="s">
        <v>471</v>
      </c>
      <c r="CB121" s="960"/>
      <c r="CC121" s="960"/>
      <c r="CD121" s="960"/>
      <c r="CE121" s="960"/>
      <c r="CF121" s="954" t="s">
        <v>471</v>
      </c>
      <c r="CG121" s="955"/>
      <c r="CH121" s="955"/>
      <c r="CI121" s="955"/>
      <c r="CJ121" s="955"/>
      <c r="CK121" s="1043"/>
      <c r="CL121" s="1044"/>
      <c r="CM121" s="1044"/>
      <c r="CN121" s="1044"/>
      <c r="CO121" s="1045"/>
      <c r="CP121" s="1053" t="s">
        <v>480</v>
      </c>
      <c r="CQ121" s="1054"/>
      <c r="CR121" s="1054"/>
      <c r="CS121" s="1054"/>
      <c r="CT121" s="1054"/>
      <c r="CU121" s="1054"/>
      <c r="CV121" s="1054"/>
      <c r="CW121" s="1054"/>
      <c r="CX121" s="1054"/>
      <c r="CY121" s="1054"/>
      <c r="CZ121" s="1054"/>
      <c r="DA121" s="1054"/>
      <c r="DB121" s="1054"/>
      <c r="DC121" s="1054"/>
      <c r="DD121" s="1054"/>
      <c r="DE121" s="1054"/>
      <c r="DF121" s="1055"/>
      <c r="DG121" s="959" t="s">
        <v>444</v>
      </c>
      <c r="DH121" s="960"/>
      <c r="DI121" s="960"/>
      <c r="DJ121" s="960"/>
      <c r="DK121" s="960"/>
      <c r="DL121" s="960" t="s">
        <v>393</v>
      </c>
      <c r="DM121" s="960"/>
      <c r="DN121" s="960"/>
      <c r="DO121" s="960"/>
      <c r="DP121" s="960"/>
      <c r="DQ121" s="960" t="s">
        <v>444</v>
      </c>
      <c r="DR121" s="960"/>
      <c r="DS121" s="960"/>
      <c r="DT121" s="960"/>
      <c r="DU121" s="960"/>
      <c r="DV121" s="961" t="s">
        <v>440</v>
      </c>
      <c r="DW121" s="961"/>
      <c r="DX121" s="961"/>
      <c r="DY121" s="961"/>
      <c r="DZ121" s="962"/>
    </row>
    <row r="122" spans="1:130" s="219" customFormat="1" ht="26.25" customHeight="1" x14ac:dyDescent="0.15">
      <c r="A122" s="1091"/>
      <c r="B122" s="983"/>
      <c r="C122" s="956" t="s">
        <v>458</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2" t="s">
        <v>440</v>
      </c>
      <c r="AB122" s="993"/>
      <c r="AC122" s="993"/>
      <c r="AD122" s="993"/>
      <c r="AE122" s="994"/>
      <c r="AF122" s="995" t="s">
        <v>393</v>
      </c>
      <c r="AG122" s="993"/>
      <c r="AH122" s="993"/>
      <c r="AI122" s="993"/>
      <c r="AJ122" s="994"/>
      <c r="AK122" s="995" t="s">
        <v>444</v>
      </c>
      <c r="AL122" s="993"/>
      <c r="AM122" s="993"/>
      <c r="AN122" s="993"/>
      <c r="AO122" s="994"/>
      <c r="AP122" s="996" t="s">
        <v>443</v>
      </c>
      <c r="AQ122" s="997"/>
      <c r="AR122" s="997"/>
      <c r="AS122" s="997"/>
      <c r="AT122" s="998"/>
      <c r="AU122" s="1028"/>
      <c r="AV122" s="1029"/>
      <c r="AW122" s="1029"/>
      <c r="AX122" s="1029"/>
      <c r="AY122" s="1030"/>
      <c r="AZ122" s="1007" t="s">
        <v>481</v>
      </c>
      <c r="BA122" s="999"/>
      <c r="BB122" s="999"/>
      <c r="BC122" s="999"/>
      <c r="BD122" s="999"/>
      <c r="BE122" s="999"/>
      <c r="BF122" s="999"/>
      <c r="BG122" s="999"/>
      <c r="BH122" s="999"/>
      <c r="BI122" s="999"/>
      <c r="BJ122" s="999"/>
      <c r="BK122" s="999"/>
      <c r="BL122" s="999"/>
      <c r="BM122" s="999"/>
      <c r="BN122" s="999"/>
      <c r="BO122" s="999"/>
      <c r="BP122" s="1000"/>
      <c r="BQ122" s="1033">
        <v>2062629</v>
      </c>
      <c r="BR122" s="1034"/>
      <c r="BS122" s="1034"/>
      <c r="BT122" s="1034"/>
      <c r="BU122" s="1034"/>
      <c r="BV122" s="1034">
        <v>2094096</v>
      </c>
      <c r="BW122" s="1034"/>
      <c r="BX122" s="1034"/>
      <c r="BY122" s="1034"/>
      <c r="BZ122" s="1034"/>
      <c r="CA122" s="1034">
        <v>2061800</v>
      </c>
      <c r="CB122" s="1034"/>
      <c r="CC122" s="1034"/>
      <c r="CD122" s="1034"/>
      <c r="CE122" s="1034"/>
      <c r="CF122" s="1051">
        <v>166.8</v>
      </c>
      <c r="CG122" s="1052"/>
      <c r="CH122" s="1052"/>
      <c r="CI122" s="1052"/>
      <c r="CJ122" s="1052"/>
      <c r="CK122" s="1043"/>
      <c r="CL122" s="1044"/>
      <c r="CM122" s="1044"/>
      <c r="CN122" s="1044"/>
      <c r="CO122" s="1045"/>
      <c r="CP122" s="1053" t="s">
        <v>482</v>
      </c>
      <c r="CQ122" s="1054"/>
      <c r="CR122" s="1054"/>
      <c r="CS122" s="1054"/>
      <c r="CT122" s="1054"/>
      <c r="CU122" s="1054"/>
      <c r="CV122" s="1054"/>
      <c r="CW122" s="1054"/>
      <c r="CX122" s="1054"/>
      <c r="CY122" s="1054"/>
      <c r="CZ122" s="1054"/>
      <c r="DA122" s="1054"/>
      <c r="DB122" s="1054"/>
      <c r="DC122" s="1054"/>
      <c r="DD122" s="1054"/>
      <c r="DE122" s="1054"/>
      <c r="DF122" s="1055"/>
      <c r="DG122" s="959" t="s">
        <v>445</v>
      </c>
      <c r="DH122" s="960"/>
      <c r="DI122" s="960"/>
      <c r="DJ122" s="960"/>
      <c r="DK122" s="960"/>
      <c r="DL122" s="960" t="s">
        <v>444</v>
      </c>
      <c r="DM122" s="960"/>
      <c r="DN122" s="960"/>
      <c r="DO122" s="960"/>
      <c r="DP122" s="960"/>
      <c r="DQ122" s="960" t="s">
        <v>440</v>
      </c>
      <c r="DR122" s="960"/>
      <c r="DS122" s="960"/>
      <c r="DT122" s="960"/>
      <c r="DU122" s="960"/>
      <c r="DV122" s="961" t="s">
        <v>445</v>
      </c>
      <c r="DW122" s="961"/>
      <c r="DX122" s="961"/>
      <c r="DY122" s="961"/>
      <c r="DZ122" s="962"/>
    </row>
    <row r="123" spans="1:130" s="219" customFormat="1" ht="26.25" customHeight="1" x14ac:dyDescent="0.15">
      <c r="A123" s="1091"/>
      <c r="B123" s="983"/>
      <c r="C123" s="956" t="s">
        <v>464</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2" t="s">
        <v>440</v>
      </c>
      <c r="AB123" s="993"/>
      <c r="AC123" s="993"/>
      <c r="AD123" s="993"/>
      <c r="AE123" s="994"/>
      <c r="AF123" s="995" t="s">
        <v>440</v>
      </c>
      <c r="AG123" s="993"/>
      <c r="AH123" s="993"/>
      <c r="AI123" s="993"/>
      <c r="AJ123" s="994"/>
      <c r="AK123" s="995" t="s">
        <v>440</v>
      </c>
      <c r="AL123" s="993"/>
      <c r="AM123" s="993"/>
      <c r="AN123" s="993"/>
      <c r="AO123" s="994"/>
      <c r="AP123" s="996" t="s">
        <v>440</v>
      </c>
      <c r="AQ123" s="997"/>
      <c r="AR123" s="997"/>
      <c r="AS123" s="997"/>
      <c r="AT123" s="998"/>
      <c r="AU123" s="1031"/>
      <c r="AV123" s="1032"/>
      <c r="AW123" s="1032"/>
      <c r="AX123" s="1032"/>
      <c r="AY123" s="1032"/>
      <c r="AZ123" s="240" t="s">
        <v>189</v>
      </c>
      <c r="BA123" s="240"/>
      <c r="BB123" s="240"/>
      <c r="BC123" s="240"/>
      <c r="BD123" s="240"/>
      <c r="BE123" s="240"/>
      <c r="BF123" s="240"/>
      <c r="BG123" s="240"/>
      <c r="BH123" s="240"/>
      <c r="BI123" s="240"/>
      <c r="BJ123" s="240"/>
      <c r="BK123" s="240"/>
      <c r="BL123" s="240"/>
      <c r="BM123" s="240"/>
      <c r="BN123" s="240"/>
      <c r="BO123" s="1011" t="s">
        <v>483</v>
      </c>
      <c r="BP123" s="1039"/>
      <c r="BQ123" s="1097">
        <v>4611631</v>
      </c>
      <c r="BR123" s="1098"/>
      <c r="BS123" s="1098"/>
      <c r="BT123" s="1098"/>
      <c r="BU123" s="1098"/>
      <c r="BV123" s="1098">
        <v>4829275</v>
      </c>
      <c r="BW123" s="1098"/>
      <c r="BX123" s="1098"/>
      <c r="BY123" s="1098"/>
      <c r="BZ123" s="1098"/>
      <c r="CA123" s="1098">
        <v>4983916</v>
      </c>
      <c r="CB123" s="1098"/>
      <c r="CC123" s="1098"/>
      <c r="CD123" s="1098"/>
      <c r="CE123" s="1098"/>
      <c r="CF123" s="1035"/>
      <c r="CG123" s="1036"/>
      <c r="CH123" s="1036"/>
      <c r="CI123" s="1036"/>
      <c r="CJ123" s="1037"/>
      <c r="CK123" s="1043"/>
      <c r="CL123" s="1044"/>
      <c r="CM123" s="1044"/>
      <c r="CN123" s="1044"/>
      <c r="CO123" s="1045"/>
      <c r="CP123" s="1053" t="s">
        <v>484</v>
      </c>
      <c r="CQ123" s="1054"/>
      <c r="CR123" s="1054"/>
      <c r="CS123" s="1054"/>
      <c r="CT123" s="1054"/>
      <c r="CU123" s="1054"/>
      <c r="CV123" s="1054"/>
      <c r="CW123" s="1054"/>
      <c r="CX123" s="1054"/>
      <c r="CY123" s="1054"/>
      <c r="CZ123" s="1054"/>
      <c r="DA123" s="1054"/>
      <c r="DB123" s="1054"/>
      <c r="DC123" s="1054"/>
      <c r="DD123" s="1054"/>
      <c r="DE123" s="1054"/>
      <c r="DF123" s="1055"/>
      <c r="DG123" s="992" t="s">
        <v>445</v>
      </c>
      <c r="DH123" s="993"/>
      <c r="DI123" s="993"/>
      <c r="DJ123" s="993"/>
      <c r="DK123" s="994"/>
      <c r="DL123" s="995" t="s">
        <v>443</v>
      </c>
      <c r="DM123" s="993"/>
      <c r="DN123" s="993"/>
      <c r="DO123" s="993"/>
      <c r="DP123" s="994"/>
      <c r="DQ123" s="995" t="s">
        <v>443</v>
      </c>
      <c r="DR123" s="993"/>
      <c r="DS123" s="993"/>
      <c r="DT123" s="993"/>
      <c r="DU123" s="994"/>
      <c r="DV123" s="996" t="s">
        <v>393</v>
      </c>
      <c r="DW123" s="997"/>
      <c r="DX123" s="997"/>
      <c r="DY123" s="997"/>
      <c r="DZ123" s="998"/>
    </row>
    <row r="124" spans="1:130" s="219" customFormat="1" ht="26.25" customHeight="1" thickBot="1" x14ac:dyDescent="0.2">
      <c r="A124" s="1091"/>
      <c r="B124" s="983"/>
      <c r="C124" s="956" t="s">
        <v>467</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2" t="s">
        <v>440</v>
      </c>
      <c r="AB124" s="993"/>
      <c r="AC124" s="993"/>
      <c r="AD124" s="993"/>
      <c r="AE124" s="994"/>
      <c r="AF124" s="995" t="s">
        <v>444</v>
      </c>
      <c r="AG124" s="993"/>
      <c r="AH124" s="993"/>
      <c r="AI124" s="993"/>
      <c r="AJ124" s="994"/>
      <c r="AK124" s="995" t="s">
        <v>443</v>
      </c>
      <c r="AL124" s="993"/>
      <c r="AM124" s="993"/>
      <c r="AN124" s="993"/>
      <c r="AO124" s="994"/>
      <c r="AP124" s="996" t="s">
        <v>471</v>
      </c>
      <c r="AQ124" s="997"/>
      <c r="AR124" s="997"/>
      <c r="AS124" s="997"/>
      <c r="AT124" s="998"/>
      <c r="AU124" s="1093" t="s">
        <v>485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440</v>
      </c>
      <c r="BR124" s="1061"/>
      <c r="BS124" s="1061"/>
      <c r="BT124" s="1061"/>
      <c r="BU124" s="1061"/>
      <c r="BV124" s="1061" t="s">
        <v>440</v>
      </c>
      <c r="BW124" s="1061"/>
      <c r="BX124" s="1061"/>
      <c r="BY124" s="1061"/>
      <c r="BZ124" s="1061"/>
      <c r="CA124" s="1061" t="s">
        <v>444</v>
      </c>
      <c r="CB124" s="1061"/>
      <c r="CC124" s="1061"/>
      <c r="CD124" s="1061"/>
      <c r="CE124" s="1061"/>
      <c r="CF124" s="1062"/>
      <c r="CG124" s="1063"/>
      <c r="CH124" s="1063"/>
      <c r="CI124" s="1063"/>
      <c r="CJ124" s="1064"/>
      <c r="CK124" s="1046"/>
      <c r="CL124" s="1046"/>
      <c r="CM124" s="1046"/>
      <c r="CN124" s="1046"/>
      <c r="CO124" s="1047"/>
      <c r="CP124" s="1053" t="s">
        <v>486</v>
      </c>
      <c r="CQ124" s="1054"/>
      <c r="CR124" s="1054"/>
      <c r="CS124" s="1054"/>
      <c r="CT124" s="1054"/>
      <c r="CU124" s="1054"/>
      <c r="CV124" s="1054"/>
      <c r="CW124" s="1054"/>
      <c r="CX124" s="1054"/>
      <c r="CY124" s="1054"/>
      <c r="CZ124" s="1054"/>
      <c r="DA124" s="1054"/>
      <c r="DB124" s="1054"/>
      <c r="DC124" s="1054"/>
      <c r="DD124" s="1054"/>
      <c r="DE124" s="1054"/>
      <c r="DF124" s="1055"/>
      <c r="DG124" s="1038" t="s">
        <v>444</v>
      </c>
      <c r="DH124" s="1020"/>
      <c r="DI124" s="1020"/>
      <c r="DJ124" s="1020"/>
      <c r="DK124" s="1021"/>
      <c r="DL124" s="1019" t="s">
        <v>444</v>
      </c>
      <c r="DM124" s="1020"/>
      <c r="DN124" s="1020"/>
      <c r="DO124" s="1020"/>
      <c r="DP124" s="1021"/>
      <c r="DQ124" s="1019" t="s">
        <v>443</v>
      </c>
      <c r="DR124" s="1020"/>
      <c r="DS124" s="1020"/>
      <c r="DT124" s="1020"/>
      <c r="DU124" s="1021"/>
      <c r="DV124" s="1022" t="s">
        <v>440</v>
      </c>
      <c r="DW124" s="1023"/>
      <c r="DX124" s="1023"/>
      <c r="DY124" s="1023"/>
      <c r="DZ124" s="1024"/>
    </row>
    <row r="125" spans="1:130" s="219" customFormat="1" ht="26.25" customHeight="1" x14ac:dyDescent="0.15">
      <c r="A125" s="1091"/>
      <c r="B125" s="983"/>
      <c r="C125" s="956" t="s">
        <v>470</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2" t="s">
        <v>440</v>
      </c>
      <c r="AB125" s="993"/>
      <c r="AC125" s="993"/>
      <c r="AD125" s="993"/>
      <c r="AE125" s="994"/>
      <c r="AF125" s="995" t="s">
        <v>443</v>
      </c>
      <c r="AG125" s="993"/>
      <c r="AH125" s="993"/>
      <c r="AI125" s="993"/>
      <c r="AJ125" s="994"/>
      <c r="AK125" s="995" t="s">
        <v>443</v>
      </c>
      <c r="AL125" s="993"/>
      <c r="AM125" s="993"/>
      <c r="AN125" s="993"/>
      <c r="AO125" s="994"/>
      <c r="AP125" s="996" t="s">
        <v>444</v>
      </c>
      <c r="AQ125" s="997"/>
      <c r="AR125" s="997"/>
      <c r="AS125" s="997"/>
      <c r="AT125" s="998"/>
      <c r="AU125" s="241"/>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21"/>
      <c r="BR125" s="221"/>
      <c r="BS125" s="221"/>
      <c r="BT125" s="221"/>
      <c r="BU125" s="221"/>
      <c r="BV125" s="221"/>
      <c r="BW125" s="221"/>
      <c r="BX125" s="221"/>
      <c r="BY125" s="221"/>
      <c r="BZ125" s="221"/>
      <c r="CA125" s="221"/>
      <c r="CB125" s="221"/>
      <c r="CC125" s="221"/>
      <c r="CD125" s="221"/>
      <c r="CE125" s="221"/>
      <c r="CF125" s="221"/>
      <c r="CG125" s="221"/>
      <c r="CH125" s="221"/>
      <c r="CI125" s="221"/>
      <c r="CJ125" s="243"/>
      <c r="CK125" s="1056" t="s">
        <v>487</v>
      </c>
      <c r="CL125" s="1041"/>
      <c r="CM125" s="1041"/>
      <c r="CN125" s="1041"/>
      <c r="CO125" s="1042"/>
      <c r="CP125" s="963" t="s">
        <v>488</v>
      </c>
      <c r="CQ125" s="931"/>
      <c r="CR125" s="931"/>
      <c r="CS125" s="931"/>
      <c r="CT125" s="931"/>
      <c r="CU125" s="931"/>
      <c r="CV125" s="931"/>
      <c r="CW125" s="931"/>
      <c r="CX125" s="931"/>
      <c r="CY125" s="931"/>
      <c r="CZ125" s="931"/>
      <c r="DA125" s="931"/>
      <c r="DB125" s="931"/>
      <c r="DC125" s="931"/>
      <c r="DD125" s="931"/>
      <c r="DE125" s="931"/>
      <c r="DF125" s="932"/>
      <c r="DG125" s="964" t="s">
        <v>443</v>
      </c>
      <c r="DH125" s="965"/>
      <c r="DI125" s="965"/>
      <c r="DJ125" s="965"/>
      <c r="DK125" s="965"/>
      <c r="DL125" s="965" t="s">
        <v>444</v>
      </c>
      <c r="DM125" s="965"/>
      <c r="DN125" s="965"/>
      <c r="DO125" s="965"/>
      <c r="DP125" s="965"/>
      <c r="DQ125" s="965" t="s">
        <v>444</v>
      </c>
      <c r="DR125" s="965"/>
      <c r="DS125" s="965"/>
      <c r="DT125" s="965"/>
      <c r="DU125" s="965"/>
      <c r="DV125" s="966" t="s">
        <v>444</v>
      </c>
      <c r="DW125" s="966"/>
      <c r="DX125" s="966"/>
      <c r="DY125" s="966"/>
      <c r="DZ125" s="967"/>
    </row>
    <row r="126" spans="1:130" s="219" customFormat="1" ht="26.25" customHeight="1" thickBot="1" x14ac:dyDescent="0.2">
      <c r="A126" s="1091"/>
      <c r="B126" s="983"/>
      <c r="C126" s="956" t="s">
        <v>473</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2" t="s">
        <v>444</v>
      </c>
      <c r="AB126" s="993"/>
      <c r="AC126" s="993"/>
      <c r="AD126" s="993"/>
      <c r="AE126" s="994"/>
      <c r="AF126" s="995" t="s">
        <v>445</v>
      </c>
      <c r="AG126" s="993"/>
      <c r="AH126" s="993"/>
      <c r="AI126" s="993"/>
      <c r="AJ126" s="994"/>
      <c r="AK126" s="995" t="s">
        <v>444</v>
      </c>
      <c r="AL126" s="993"/>
      <c r="AM126" s="993"/>
      <c r="AN126" s="993"/>
      <c r="AO126" s="994"/>
      <c r="AP126" s="996" t="s">
        <v>440</v>
      </c>
      <c r="AQ126" s="997"/>
      <c r="AR126" s="997"/>
      <c r="AS126" s="997"/>
      <c r="AT126" s="998"/>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44"/>
      <c r="CE126" s="244"/>
      <c r="CF126" s="244"/>
      <c r="CG126" s="221"/>
      <c r="CH126" s="221"/>
      <c r="CI126" s="221"/>
      <c r="CJ126" s="243"/>
      <c r="CK126" s="1057"/>
      <c r="CL126" s="1044"/>
      <c r="CM126" s="1044"/>
      <c r="CN126" s="1044"/>
      <c r="CO126" s="1045"/>
      <c r="CP126" s="956" t="s">
        <v>489</v>
      </c>
      <c r="CQ126" s="957"/>
      <c r="CR126" s="957"/>
      <c r="CS126" s="957"/>
      <c r="CT126" s="957"/>
      <c r="CU126" s="957"/>
      <c r="CV126" s="957"/>
      <c r="CW126" s="957"/>
      <c r="CX126" s="957"/>
      <c r="CY126" s="957"/>
      <c r="CZ126" s="957"/>
      <c r="DA126" s="957"/>
      <c r="DB126" s="957"/>
      <c r="DC126" s="957"/>
      <c r="DD126" s="957"/>
      <c r="DE126" s="957"/>
      <c r="DF126" s="958"/>
      <c r="DG126" s="959" t="s">
        <v>443</v>
      </c>
      <c r="DH126" s="960"/>
      <c r="DI126" s="960"/>
      <c r="DJ126" s="960"/>
      <c r="DK126" s="960"/>
      <c r="DL126" s="960" t="s">
        <v>440</v>
      </c>
      <c r="DM126" s="960"/>
      <c r="DN126" s="960"/>
      <c r="DO126" s="960"/>
      <c r="DP126" s="960"/>
      <c r="DQ126" s="960" t="s">
        <v>445</v>
      </c>
      <c r="DR126" s="960"/>
      <c r="DS126" s="960"/>
      <c r="DT126" s="960"/>
      <c r="DU126" s="960"/>
      <c r="DV126" s="961" t="s">
        <v>443</v>
      </c>
      <c r="DW126" s="961"/>
      <c r="DX126" s="961"/>
      <c r="DY126" s="961"/>
      <c r="DZ126" s="962"/>
    </row>
    <row r="127" spans="1:130" s="219" customFormat="1" ht="26.25" customHeight="1" x14ac:dyDescent="0.15">
      <c r="A127" s="1092"/>
      <c r="B127" s="985"/>
      <c r="C127" s="1007" t="s">
        <v>490</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92" t="s">
        <v>443</v>
      </c>
      <c r="AB127" s="993"/>
      <c r="AC127" s="993"/>
      <c r="AD127" s="993"/>
      <c r="AE127" s="994"/>
      <c r="AF127" s="995" t="s">
        <v>440</v>
      </c>
      <c r="AG127" s="993"/>
      <c r="AH127" s="993"/>
      <c r="AI127" s="993"/>
      <c r="AJ127" s="994"/>
      <c r="AK127" s="995" t="s">
        <v>443</v>
      </c>
      <c r="AL127" s="993"/>
      <c r="AM127" s="993"/>
      <c r="AN127" s="993"/>
      <c r="AO127" s="994"/>
      <c r="AP127" s="996" t="s">
        <v>440</v>
      </c>
      <c r="AQ127" s="997"/>
      <c r="AR127" s="997"/>
      <c r="AS127" s="997"/>
      <c r="AT127" s="998"/>
      <c r="AU127" s="221"/>
      <c r="AV127" s="221"/>
      <c r="AW127" s="221"/>
      <c r="AX127" s="1065" t="s">
        <v>491</v>
      </c>
      <c r="AY127" s="1066"/>
      <c r="AZ127" s="1066"/>
      <c r="BA127" s="1066"/>
      <c r="BB127" s="1066"/>
      <c r="BC127" s="1066"/>
      <c r="BD127" s="1066"/>
      <c r="BE127" s="1067"/>
      <c r="BF127" s="1068" t="s">
        <v>492</v>
      </c>
      <c r="BG127" s="1066"/>
      <c r="BH127" s="1066"/>
      <c r="BI127" s="1066"/>
      <c r="BJ127" s="1066"/>
      <c r="BK127" s="1066"/>
      <c r="BL127" s="1067"/>
      <c r="BM127" s="1068" t="s">
        <v>493</v>
      </c>
      <c r="BN127" s="1066"/>
      <c r="BO127" s="1066"/>
      <c r="BP127" s="1066"/>
      <c r="BQ127" s="1066"/>
      <c r="BR127" s="1066"/>
      <c r="BS127" s="1067"/>
      <c r="BT127" s="1068" t="s">
        <v>494</v>
      </c>
      <c r="BU127" s="1066"/>
      <c r="BV127" s="1066"/>
      <c r="BW127" s="1066"/>
      <c r="BX127" s="1066"/>
      <c r="BY127" s="1066"/>
      <c r="BZ127" s="1089"/>
      <c r="CA127" s="221"/>
      <c r="CB127" s="221"/>
      <c r="CC127" s="221"/>
      <c r="CD127" s="244"/>
      <c r="CE127" s="244"/>
      <c r="CF127" s="244"/>
      <c r="CG127" s="221"/>
      <c r="CH127" s="221"/>
      <c r="CI127" s="221"/>
      <c r="CJ127" s="243"/>
      <c r="CK127" s="1057"/>
      <c r="CL127" s="1044"/>
      <c r="CM127" s="1044"/>
      <c r="CN127" s="1044"/>
      <c r="CO127" s="1045"/>
      <c r="CP127" s="956" t="s">
        <v>495</v>
      </c>
      <c r="CQ127" s="957"/>
      <c r="CR127" s="957"/>
      <c r="CS127" s="957"/>
      <c r="CT127" s="957"/>
      <c r="CU127" s="957"/>
      <c r="CV127" s="957"/>
      <c r="CW127" s="957"/>
      <c r="CX127" s="957"/>
      <c r="CY127" s="957"/>
      <c r="CZ127" s="957"/>
      <c r="DA127" s="957"/>
      <c r="DB127" s="957"/>
      <c r="DC127" s="957"/>
      <c r="DD127" s="957"/>
      <c r="DE127" s="957"/>
      <c r="DF127" s="958"/>
      <c r="DG127" s="959" t="s">
        <v>443</v>
      </c>
      <c r="DH127" s="960"/>
      <c r="DI127" s="960"/>
      <c r="DJ127" s="960"/>
      <c r="DK127" s="960"/>
      <c r="DL127" s="960" t="s">
        <v>443</v>
      </c>
      <c r="DM127" s="960"/>
      <c r="DN127" s="960"/>
      <c r="DO127" s="960"/>
      <c r="DP127" s="960"/>
      <c r="DQ127" s="960" t="s">
        <v>445</v>
      </c>
      <c r="DR127" s="960"/>
      <c r="DS127" s="960"/>
      <c r="DT127" s="960"/>
      <c r="DU127" s="960"/>
      <c r="DV127" s="961" t="s">
        <v>440</v>
      </c>
      <c r="DW127" s="961"/>
      <c r="DX127" s="961"/>
      <c r="DY127" s="961"/>
      <c r="DZ127" s="962"/>
    </row>
    <row r="128" spans="1:130" s="219" customFormat="1" ht="26.25" customHeight="1" thickBot="1" x14ac:dyDescent="0.2">
      <c r="A128" s="1075" t="s">
        <v>496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497</v>
      </c>
      <c r="X128" s="1077"/>
      <c r="Y128" s="1077"/>
      <c r="Z128" s="1078"/>
      <c r="AA128" s="1079" t="s">
        <v>440</v>
      </c>
      <c r="AB128" s="1080"/>
      <c r="AC128" s="1080"/>
      <c r="AD128" s="1080"/>
      <c r="AE128" s="1081"/>
      <c r="AF128" s="1082" t="s">
        <v>440</v>
      </c>
      <c r="AG128" s="1080"/>
      <c r="AH128" s="1080"/>
      <c r="AI128" s="1080"/>
      <c r="AJ128" s="1081"/>
      <c r="AK128" s="1082" t="s">
        <v>440</v>
      </c>
      <c r="AL128" s="1080"/>
      <c r="AM128" s="1080"/>
      <c r="AN128" s="1080"/>
      <c r="AO128" s="1081"/>
      <c r="AP128" s="1083"/>
      <c r="AQ128" s="1084"/>
      <c r="AR128" s="1084"/>
      <c r="AS128" s="1084"/>
      <c r="AT128" s="1085"/>
      <c r="AU128" s="221"/>
      <c r="AV128" s="221"/>
      <c r="AW128" s="221"/>
      <c r="AX128" s="930" t="s">
        <v>498</v>
      </c>
      <c r="AY128" s="931"/>
      <c r="AZ128" s="931"/>
      <c r="BA128" s="931"/>
      <c r="BB128" s="931"/>
      <c r="BC128" s="931"/>
      <c r="BD128" s="931"/>
      <c r="BE128" s="932"/>
      <c r="BF128" s="1086" t="s">
        <v>440</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0"/>
      <c r="CA128" s="244"/>
      <c r="CB128" s="244"/>
      <c r="CC128" s="244"/>
      <c r="CD128" s="244"/>
      <c r="CE128" s="244"/>
      <c r="CF128" s="244"/>
      <c r="CG128" s="221"/>
      <c r="CH128" s="221"/>
      <c r="CI128" s="221"/>
      <c r="CJ128" s="243"/>
      <c r="CK128" s="1058"/>
      <c r="CL128" s="1059"/>
      <c r="CM128" s="1059"/>
      <c r="CN128" s="1059"/>
      <c r="CO128" s="1060"/>
      <c r="CP128" s="1069" t="s">
        <v>499</v>
      </c>
      <c r="CQ128" s="760"/>
      <c r="CR128" s="760"/>
      <c r="CS128" s="760"/>
      <c r="CT128" s="760"/>
      <c r="CU128" s="760"/>
      <c r="CV128" s="760"/>
      <c r="CW128" s="760"/>
      <c r="CX128" s="760"/>
      <c r="CY128" s="760"/>
      <c r="CZ128" s="760"/>
      <c r="DA128" s="760"/>
      <c r="DB128" s="760"/>
      <c r="DC128" s="760"/>
      <c r="DD128" s="760"/>
      <c r="DE128" s="760"/>
      <c r="DF128" s="1070"/>
      <c r="DG128" s="1071" t="s">
        <v>445</v>
      </c>
      <c r="DH128" s="1072"/>
      <c r="DI128" s="1072"/>
      <c r="DJ128" s="1072"/>
      <c r="DK128" s="1072"/>
      <c r="DL128" s="1072" t="s">
        <v>440</v>
      </c>
      <c r="DM128" s="1072"/>
      <c r="DN128" s="1072"/>
      <c r="DO128" s="1072"/>
      <c r="DP128" s="1072"/>
      <c r="DQ128" s="1072" t="s">
        <v>471</v>
      </c>
      <c r="DR128" s="1072"/>
      <c r="DS128" s="1072"/>
      <c r="DT128" s="1072"/>
      <c r="DU128" s="1072"/>
      <c r="DV128" s="1073" t="s">
        <v>440</v>
      </c>
      <c r="DW128" s="1073"/>
      <c r="DX128" s="1073"/>
      <c r="DY128" s="1073"/>
      <c r="DZ128" s="1074"/>
    </row>
    <row r="129" spans="1:131" s="219" customFormat="1" ht="26.25" customHeight="1" x14ac:dyDescent="0.15">
      <c r="A129" s="968" t="s">
        <v>106</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104" t="s">
        <v>500</v>
      </c>
      <c r="X129" s="1105"/>
      <c r="Y129" s="1105"/>
      <c r="Z129" s="1106"/>
      <c r="AA129" s="992">
        <v>1255604</v>
      </c>
      <c r="AB129" s="993"/>
      <c r="AC129" s="993"/>
      <c r="AD129" s="993"/>
      <c r="AE129" s="994"/>
      <c r="AF129" s="995">
        <v>1358591</v>
      </c>
      <c r="AG129" s="993"/>
      <c r="AH129" s="993"/>
      <c r="AI129" s="993"/>
      <c r="AJ129" s="994"/>
      <c r="AK129" s="995">
        <v>1454593</v>
      </c>
      <c r="AL129" s="993"/>
      <c r="AM129" s="993"/>
      <c r="AN129" s="993"/>
      <c r="AO129" s="994"/>
      <c r="AP129" s="1107"/>
      <c r="AQ129" s="1108"/>
      <c r="AR129" s="1108"/>
      <c r="AS129" s="1108"/>
      <c r="AT129" s="1109"/>
      <c r="AU129" s="222"/>
      <c r="AV129" s="222"/>
      <c r="AW129" s="222"/>
      <c r="AX129" s="1099" t="s">
        <v>501</v>
      </c>
      <c r="AY129" s="957"/>
      <c r="AZ129" s="957"/>
      <c r="BA129" s="957"/>
      <c r="BB129" s="957"/>
      <c r="BC129" s="957"/>
      <c r="BD129" s="957"/>
      <c r="BE129" s="958"/>
      <c r="BF129" s="1100" t="s">
        <v>445</v>
      </c>
      <c r="BG129" s="1101"/>
      <c r="BH129" s="1101"/>
      <c r="BI129" s="1101"/>
      <c r="BJ129" s="1101"/>
      <c r="BK129" s="1101"/>
      <c r="BL129" s="1102"/>
      <c r="BM129" s="1100">
        <v>20</v>
      </c>
      <c r="BN129" s="1101"/>
      <c r="BO129" s="1101"/>
      <c r="BP129" s="1101"/>
      <c r="BQ129" s="1101"/>
      <c r="BR129" s="1101"/>
      <c r="BS129" s="1102"/>
      <c r="BT129" s="1100">
        <v>30</v>
      </c>
      <c r="BU129" s="1101"/>
      <c r="BV129" s="1101"/>
      <c r="BW129" s="1101"/>
      <c r="BX129" s="1101"/>
      <c r="BY129" s="1101"/>
      <c r="BZ129" s="1103"/>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22"/>
      <c r="DQ129" s="222"/>
      <c r="DR129" s="222"/>
      <c r="DS129" s="222"/>
      <c r="DT129" s="222"/>
      <c r="DU129" s="222"/>
      <c r="DV129" s="222"/>
      <c r="DW129" s="222"/>
      <c r="DX129" s="222"/>
      <c r="DY129" s="222"/>
      <c r="DZ129" s="222"/>
    </row>
    <row r="130" spans="1:131" s="219" customFormat="1" ht="26.25" customHeight="1" x14ac:dyDescent="0.15">
      <c r="A130" s="968" t="s">
        <v>502</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104" t="s">
        <v>503</v>
      </c>
      <c r="X130" s="1105"/>
      <c r="Y130" s="1105"/>
      <c r="Z130" s="1106"/>
      <c r="AA130" s="992">
        <v>189987</v>
      </c>
      <c r="AB130" s="993"/>
      <c r="AC130" s="993"/>
      <c r="AD130" s="993"/>
      <c r="AE130" s="994"/>
      <c r="AF130" s="995">
        <v>233453</v>
      </c>
      <c r="AG130" s="993"/>
      <c r="AH130" s="993"/>
      <c r="AI130" s="993"/>
      <c r="AJ130" s="994"/>
      <c r="AK130" s="995">
        <v>218296</v>
      </c>
      <c r="AL130" s="993"/>
      <c r="AM130" s="993"/>
      <c r="AN130" s="993"/>
      <c r="AO130" s="994"/>
      <c r="AP130" s="1107"/>
      <c r="AQ130" s="1108"/>
      <c r="AR130" s="1108"/>
      <c r="AS130" s="1108"/>
      <c r="AT130" s="1109"/>
      <c r="AU130" s="222"/>
      <c r="AV130" s="222"/>
      <c r="AW130" s="222"/>
      <c r="AX130" s="1099" t="s">
        <v>504</v>
      </c>
      <c r="AY130" s="957"/>
      <c r="AZ130" s="957"/>
      <c r="BA130" s="957"/>
      <c r="BB130" s="957"/>
      <c r="BC130" s="957"/>
      <c r="BD130" s="957"/>
      <c r="BE130" s="958"/>
      <c r="BF130" s="1135">
        <v>0.8</v>
      </c>
      <c r="BG130" s="1136"/>
      <c r="BH130" s="1136"/>
      <c r="BI130" s="1136"/>
      <c r="BJ130" s="1136"/>
      <c r="BK130" s="1136"/>
      <c r="BL130" s="1137"/>
      <c r="BM130" s="1135">
        <v>25</v>
      </c>
      <c r="BN130" s="1136"/>
      <c r="BO130" s="1136"/>
      <c r="BP130" s="1136"/>
      <c r="BQ130" s="1136"/>
      <c r="BR130" s="1136"/>
      <c r="BS130" s="1137"/>
      <c r="BT130" s="1135">
        <v>35</v>
      </c>
      <c r="BU130" s="1136"/>
      <c r="BV130" s="1136"/>
      <c r="BW130" s="1136"/>
      <c r="BX130" s="1136"/>
      <c r="BY130" s="1136"/>
      <c r="BZ130" s="1138"/>
      <c r="CA130" s="245"/>
      <c r="CB130" s="245"/>
      <c r="CC130" s="245"/>
      <c r="CD130" s="245"/>
      <c r="CE130" s="245"/>
      <c r="CF130" s="245"/>
      <c r="CG130" s="245"/>
      <c r="CH130" s="245"/>
      <c r="CI130" s="245"/>
      <c r="CJ130" s="245"/>
      <c r="CK130" s="245"/>
      <c r="CL130" s="245"/>
      <c r="CM130" s="245"/>
      <c r="CN130" s="245"/>
      <c r="CO130" s="245"/>
      <c r="CP130" s="245"/>
      <c r="CQ130" s="245"/>
      <c r="CR130" s="245"/>
      <c r="CS130" s="245"/>
      <c r="CT130" s="245"/>
      <c r="CU130" s="245"/>
      <c r="CV130" s="245"/>
      <c r="CW130" s="245"/>
      <c r="CX130" s="245"/>
      <c r="CY130" s="245"/>
      <c r="CZ130" s="245"/>
      <c r="DA130" s="245"/>
      <c r="DB130" s="245"/>
      <c r="DC130" s="245"/>
      <c r="DD130" s="245"/>
      <c r="DE130" s="245"/>
      <c r="DF130" s="245"/>
      <c r="DG130" s="245"/>
      <c r="DH130" s="245"/>
      <c r="DI130" s="245"/>
      <c r="DJ130" s="245"/>
      <c r="DK130" s="245"/>
      <c r="DL130" s="245"/>
      <c r="DM130" s="245"/>
      <c r="DN130" s="245"/>
      <c r="DO130" s="245"/>
      <c r="DP130" s="222"/>
      <c r="DQ130" s="222"/>
      <c r="DR130" s="222"/>
      <c r="DS130" s="222"/>
      <c r="DT130" s="222"/>
      <c r="DU130" s="222"/>
      <c r="DV130" s="222"/>
      <c r="DW130" s="222"/>
      <c r="DX130" s="222"/>
      <c r="DY130" s="222"/>
      <c r="DZ130" s="222"/>
    </row>
    <row r="131" spans="1:131" s="21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505</v>
      </c>
      <c r="X131" s="1142"/>
      <c r="Y131" s="1142"/>
      <c r="Z131" s="1143"/>
      <c r="AA131" s="1038">
        <v>1065617</v>
      </c>
      <c r="AB131" s="1020"/>
      <c r="AC131" s="1020"/>
      <c r="AD131" s="1020"/>
      <c r="AE131" s="1021"/>
      <c r="AF131" s="1019">
        <v>1125138</v>
      </c>
      <c r="AG131" s="1020"/>
      <c r="AH131" s="1020"/>
      <c r="AI131" s="1020"/>
      <c r="AJ131" s="1021"/>
      <c r="AK131" s="1019">
        <v>1236297</v>
      </c>
      <c r="AL131" s="1020"/>
      <c r="AM131" s="1020"/>
      <c r="AN131" s="1020"/>
      <c r="AO131" s="1021"/>
      <c r="AP131" s="1144"/>
      <c r="AQ131" s="1145"/>
      <c r="AR131" s="1145"/>
      <c r="AS131" s="1145"/>
      <c r="AT131" s="1146"/>
      <c r="AU131" s="222"/>
      <c r="AV131" s="222"/>
      <c r="AW131" s="222"/>
      <c r="AX131" s="1117" t="s">
        <v>506</v>
      </c>
      <c r="AY131" s="760"/>
      <c r="AZ131" s="760"/>
      <c r="BA131" s="760"/>
      <c r="BB131" s="760"/>
      <c r="BC131" s="760"/>
      <c r="BD131" s="760"/>
      <c r="BE131" s="1070"/>
      <c r="BF131" s="1118" t="s">
        <v>440</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45"/>
      <c r="CB131" s="245"/>
      <c r="CC131" s="245"/>
      <c r="CD131" s="245"/>
      <c r="CE131" s="245"/>
      <c r="CF131" s="245"/>
      <c r="CG131" s="245"/>
      <c r="CH131" s="245"/>
      <c r="CI131" s="245"/>
      <c r="CJ131" s="245"/>
      <c r="CK131" s="245"/>
      <c r="CL131" s="245"/>
      <c r="CM131" s="245"/>
      <c r="CN131" s="245"/>
      <c r="CO131" s="245"/>
      <c r="CP131" s="245"/>
      <c r="CQ131" s="245"/>
      <c r="CR131" s="245"/>
      <c r="CS131" s="245"/>
      <c r="CT131" s="245"/>
      <c r="CU131" s="245"/>
      <c r="CV131" s="245"/>
      <c r="CW131" s="245"/>
      <c r="CX131" s="245"/>
      <c r="CY131" s="245"/>
      <c r="CZ131" s="245"/>
      <c r="DA131" s="245"/>
      <c r="DB131" s="245"/>
      <c r="DC131" s="245"/>
      <c r="DD131" s="245"/>
      <c r="DE131" s="245"/>
      <c r="DF131" s="245"/>
      <c r="DG131" s="245"/>
      <c r="DH131" s="245"/>
      <c r="DI131" s="245"/>
      <c r="DJ131" s="245"/>
      <c r="DK131" s="245"/>
      <c r="DL131" s="245"/>
      <c r="DM131" s="245"/>
      <c r="DN131" s="245"/>
      <c r="DO131" s="245"/>
      <c r="DP131" s="222"/>
      <c r="DQ131" s="222"/>
      <c r="DR131" s="222"/>
      <c r="DS131" s="222"/>
      <c r="DT131" s="222"/>
      <c r="DU131" s="222"/>
      <c r="DV131" s="222"/>
      <c r="DW131" s="222"/>
      <c r="DX131" s="222"/>
      <c r="DY131" s="222"/>
      <c r="DZ131" s="222"/>
    </row>
    <row r="132" spans="1:131" s="219" customFormat="1" ht="26.25" customHeight="1" x14ac:dyDescent="0.15">
      <c r="A132" s="1124" t="s">
        <v>507</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508</v>
      </c>
      <c r="W132" s="1128"/>
      <c r="X132" s="1128"/>
      <c r="Y132" s="1128"/>
      <c r="Z132" s="1129"/>
      <c r="AA132" s="1130">
        <v>-0.72568286699999995</v>
      </c>
      <c r="AB132" s="1131"/>
      <c r="AC132" s="1131"/>
      <c r="AD132" s="1131"/>
      <c r="AE132" s="1132"/>
      <c r="AF132" s="1133">
        <v>2.106586037</v>
      </c>
      <c r="AG132" s="1131"/>
      <c r="AH132" s="1131"/>
      <c r="AI132" s="1131"/>
      <c r="AJ132" s="1132"/>
      <c r="AK132" s="1133">
        <v>1.0207903119999999</v>
      </c>
      <c r="AL132" s="1131"/>
      <c r="AM132" s="1131"/>
      <c r="AN132" s="1131"/>
      <c r="AO132" s="1132"/>
      <c r="AP132" s="1035"/>
      <c r="AQ132" s="1036"/>
      <c r="AR132" s="1036"/>
      <c r="AS132" s="1036"/>
      <c r="AT132" s="1134"/>
      <c r="AU132" s="246"/>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3"/>
      <c r="BT132" s="222"/>
      <c r="BU132" s="222"/>
      <c r="BV132" s="222"/>
      <c r="BW132" s="222"/>
      <c r="BX132" s="222"/>
      <c r="BY132" s="222"/>
      <c r="BZ132" s="222"/>
      <c r="CA132" s="245"/>
      <c r="CB132" s="245"/>
      <c r="CC132" s="245"/>
      <c r="CD132" s="245"/>
      <c r="CE132" s="245"/>
      <c r="CF132" s="245"/>
      <c r="CG132" s="245"/>
      <c r="CH132" s="245"/>
      <c r="CI132" s="245"/>
      <c r="CJ132" s="245"/>
      <c r="CK132" s="245"/>
      <c r="CL132" s="245"/>
      <c r="CM132" s="245"/>
      <c r="CN132" s="245"/>
      <c r="CO132" s="245"/>
      <c r="CP132" s="245"/>
      <c r="CQ132" s="245"/>
      <c r="CR132" s="245"/>
      <c r="CS132" s="245"/>
      <c r="CT132" s="245"/>
      <c r="CU132" s="245"/>
      <c r="CV132" s="245"/>
      <c r="CW132" s="245"/>
      <c r="CX132" s="245"/>
      <c r="CY132" s="245"/>
      <c r="CZ132" s="245"/>
      <c r="DA132" s="245"/>
      <c r="DB132" s="245"/>
      <c r="DC132" s="245"/>
      <c r="DD132" s="245"/>
      <c r="DE132" s="245"/>
      <c r="DF132" s="245"/>
      <c r="DG132" s="245"/>
      <c r="DH132" s="245"/>
      <c r="DI132" s="245"/>
      <c r="DJ132" s="245"/>
      <c r="DK132" s="245"/>
      <c r="DL132" s="245"/>
      <c r="DM132" s="245"/>
      <c r="DN132" s="245"/>
      <c r="DO132" s="245"/>
      <c r="DP132" s="222"/>
      <c r="DQ132" s="222"/>
      <c r="DR132" s="222"/>
      <c r="DS132" s="222"/>
      <c r="DT132" s="222"/>
      <c r="DU132" s="222"/>
      <c r="DV132" s="222"/>
      <c r="DW132" s="222"/>
      <c r="DX132" s="222"/>
      <c r="DY132" s="222"/>
      <c r="DZ132" s="222"/>
    </row>
    <row r="133" spans="1:131" s="21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509</v>
      </c>
      <c r="W133" s="1111"/>
      <c r="X133" s="1111"/>
      <c r="Y133" s="1111"/>
      <c r="Z133" s="1112"/>
      <c r="AA133" s="1113">
        <v>0.4</v>
      </c>
      <c r="AB133" s="1114"/>
      <c r="AC133" s="1114"/>
      <c r="AD133" s="1114"/>
      <c r="AE133" s="1115"/>
      <c r="AF133" s="1113">
        <v>0.6</v>
      </c>
      <c r="AG133" s="1114"/>
      <c r="AH133" s="1114"/>
      <c r="AI133" s="1114"/>
      <c r="AJ133" s="1115"/>
      <c r="AK133" s="1113">
        <v>0.8</v>
      </c>
      <c r="AL133" s="1114"/>
      <c r="AM133" s="1114"/>
      <c r="AN133" s="1114"/>
      <c r="AO133" s="1115"/>
      <c r="AP133" s="1062"/>
      <c r="AQ133" s="1063"/>
      <c r="AR133" s="1063"/>
      <c r="AS133" s="1063"/>
      <c r="AT133" s="1116"/>
      <c r="AU133" s="222"/>
      <c r="AV133" s="222"/>
      <c r="AW133" s="222"/>
      <c r="AX133" s="222"/>
      <c r="AY133" s="222"/>
      <c r="AZ133" s="222"/>
      <c r="BA133" s="222"/>
      <c r="BB133" s="222"/>
      <c r="BC133" s="222"/>
      <c r="BD133" s="222"/>
      <c r="BE133" s="222"/>
      <c r="BF133" s="222"/>
      <c r="BG133" s="222"/>
      <c r="BH133" s="222"/>
      <c r="BI133" s="222"/>
      <c r="BJ133" s="222"/>
      <c r="BK133" s="222"/>
      <c r="BL133" s="222"/>
      <c r="BM133" s="222"/>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5"/>
      <c r="CT133" s="245"/>
      <c r="CU133" s="245"/>
      <c r="CV133" s="245"/>
      <c r="CW133" s="245"/>
      <c r="CX133" s="245"/>
      <c r="CY133" s="245"/>
      <c r="CZ133" s="245"/>
      <c r="DA133" s="245"/>
      <c r="DB133" s="245"/>
      <c r="DC133" s="245"/>
      <c r="DD133" s="245"/>
      <c r="DE133" s="245"/>
      <c r="DF133" s="245"/>
      <c r="DG133" s="245"/>
      <c r="DH133" s="245"/>
      <c r="DI133" s="245"/>
      <c r="DJ133" s="245"/>
      <c r="DK133" s="245"/>
      <c r="DL133" s="245"/>
      <c r="DM133" s="245"/>
      <c r="DN133" s="245"/>
      <c r="DO133" s="245"/>
      <c r="DP133" s="222"/>
      <c r="DQ133" s="222"/>
      <c r="DR133" s="222"/>
      <c r="DS133" s="222"/>
      <c r="DT133" s="222"/>
      <c r="DU133" s="222"/>
      <c r="DV133" s="222"/>
      <c r="DW133" s="222"/>
      <c r="DX133" s="222"/>
      <c r="DY133" s="222"/>
      <c r="DZ133" s="222"/>
    </row>
    <row r="134" spans="1:131" ht="11.25" customHeight="1" x14ac:dyDescent="0.15">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22"/>
      <c r="AV134" s="222"/>
      <c r="AW134" s="222"/>
      <c r="AX134" s="222"/>
      <c r="AY134" s="222"/>
      <c r="AZ134" s="222"/>
      <c r="BA134" s="222"/>
      <c r="BB134" s="222"/>
      <c r="BC134" s="222"/>
      <c r="BD134" s="222"/>
      <c r="BE134" s="222"/>
      <c r="BF134" s="222"/>
      <c r="BG134" s="222"/>
      <c r="BH134" s="222"/>
      <c r="BI134" s="222"/>
      <c r="BJ134" s="222"/>
      <c r="BK134" s="222"/>
      <c r="BL134" s="222"/>
      <c r="BM134" s="222"/>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5"/>
      <c r="CT134" s="245"/>
      <c r="CU134" s="245"/>
      <c r="CV134" s="245"/>
      <c r="CW134" s="245"/>
      <c r="CX134" s="245"/>
      <c r="CY134" s="245"/>
      <c r="CZ134" s="245"/>
      <c r="DA134" s="245"/>
      <c r="DB134" s="245"/>
      <c r="DC134" s="245"/>
      <c r="DD134" s="245"/>
      <c r="DE134" s="245"/>
      <c r="DF134" s="245"/>
      <c r="DG134" s="245"/>
      <c r="DH134" s="245"/>
      <c r="DI134" s="245"/>
      <c r="DJ134" s="245"/>
      <c r="DK134" s="245"/>
      <c r="DL134" s="245"/>
      <c r="DM134" s="245"/>
      <c r="DN134" s="245"/>
      <c r="DO134" s="245"/>
      <c r="DP134" s="222"/>
      <c r="DQ134" s="222"/>
      <c r="DR134" s="222"/>
      <c r="DS134" s="222"/>
      <c r="DT134" s="222"/>
      <c r="DU134" s="222"/>
      <c r="DV134" s="222"/>
      <c r="DW134" s="222"/>
      <c r="DX134" s="222"/>
      <c r="DY134" s="222"/>
      <c r="DZ134" s="222"/>
      <c r="EA134" s="219"/>
    </row>
    <row r="135" spans="1:131" ht="14.25" hidden="1" x14ac:dyDescent="0.15">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row>
  </sheetData>
  <sheetProtection algorithmName="SHA-512" hashValue="WX7VAagffhLeWxVdUj5RXR9VttheF4IeWDB8elHrTMwVknOZgZ5kqpX8g02e3fulotYGB4gWRMUZvH0qkqXCGQ==" saltValue="0KB7WCIhklfWPgjKr/yo/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CH7:CL7"/>
    <mergeCell ref="CM7:CQ7"/>
    <mergeCell ref="CR7:CV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 zoomScaleNormal="85" zoomScaleSheetLayoutView="100" workbookViewId="0"/>
  </sheetViews>
  <sheetFormatPr defaultColWidth="0" defaultRowHeight="13.5" customHeight="1" zeroHeight="1" x14ac:dyDescent="0.15"/>
  <cols>
    <col min="1" max="120" width="2.75" style="249" customWidth="1"/>
    <col min="121" max="121" width="0" style="248" hidden="1" customWidth="1"/>
    <col min="122" max="16384" width="9" style="248" hidden="1"/>
  </cols>
  <sheetData>
    <row r="1" spans="1:120"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8"/>
    </row>
    <row r="17" spans="119:120" x14ac:dyDescent="0.15">
      <c r="DP17" s="248"/>
    </row>
    <row r="18" spans="119:120" x14ac:dyDescent="0.15"/>
    <row r="19" spans="119:120" x14ac:dyDescent="0.15"/>
    <row r="20" spans="119:120" x14ac:dyDescent="0.15">
      <c r="DO20" s="248"/>
      <c r="DP20" s="248"/>
    </row>
    <row r="21" spans="119:120" x14ac:dyDescent="0.15">
      <c r="DP21" s="248"/>
    </row>
    <row r="22" spans="119:120" x14ac:dyDescent="0.15"/>
    <row r="23" spans="119:120" x14ac:dyDescent="0.15">
      <c r="DO23" s="248"/>
      <c r="DP23" s="248"/>
    </row>
    <row r="24" spans="119:120" x14ac:dyDescent="0.15">
      <c r="DP24" s="248"/>
    </row>
    <row r="25" spans="119:120" x14ac:dyDescent="0.15">
      <c r="DP25" s="248"/>
    </row>
    <row r="26" spans="119:120" x14ac:dyDescent="0.15">
      <c r="DO26" s="248"/>
      <c r="DP26" s="248"/>
    </row>
    <row r="27" spans="119:120" x14ac:dyDescent="0.15"/>
    <row r="28" spans="119:120" x14ac:dyDescent="0.15">
      <c r="DO28" s="248"/>
      <c r="DP28" s="248"/>
    </row>
    <row r="29" spans="119:120" x14ac:dyDescent="0.15">
      <c r="DP29" s="248"/>
    </row>
    <row r="30" spans="119:120" x14ac:dyDescent="0.15"/>
    <row r="31" spans="119:120" x14ac:dyDescent="0.15">
      <c r="DO31" s="248"/>
      <c r="DP31" s="248"/>
    </row>
    <row r="32" spans="119:120" x14ac:dyDescent="0.15"/>
    <row r="33" spans="98:120" x14ac:dyDescent="0.15">
      <c r="DO33" s="248"/>
      <c r="DP33" s="248"/>
    </row>
    <row r="34" spans="98:120" x14ac:dyDescent="0.15">
      <c r="DM34" s="248"/>
    </row>
    <row r="35" spans="98:120" x14ac:dyDescent="0.15">
      <c r="CT35" s="248"/>
      <c r="CU35" s="248"/>
      <c r="CV35" s="248"/>
      <c r="CY35" s="248"/>
      <c r="CZ35" s="248"/>
      <c r="DA35" s="248"/>
      <c r="DD35" s="248"/>
      <c r="DE35" s="248"/>
      <c r="DF35" s="248"/>
      <c r="DI35" s="248"/>
      <c r="DJ35" s="248"/>
      <c r="DK35" s="248"/>
      <c r="DM35" s="248"/>
      <c r="DN35" s="248"/>
      <c r="DO35" s="248"/>
      <c r="DP35" s="248"/>
    </row>
    <row r="36" spans="98:120" x14ac:dyDescent="0.15"/>
    <row r="37" spans="98:120" x14ac:dyDescent="0.15">
      <c r="CW37" s="248"/>
      <c r="DB37" s="248"/>
      <c r="DG37" s="248"/>
      <c r="DL37" s="248"/>
      <c r="DP37" s="248"/>
    </row>
    <row r="38" spans="98:120" x14ac:dyDescent="0.15">
      <c r="CT38" s="248"/>
      <c r="CU38" s="248"/>
      <c r="CV38" s="248"/>
      <c r="CW38" s="248"/>
      <c r="CY38" s="248"/>
      <c r="CZ38" s="248"/>
      <c r="DA38" s="248"/>
      <c r="DB38" s="248"/>
      <c r="DD38" s="248"/>
      <c r="DE38" s="248"/>
      <c r="DF38" s="248"/>
      <c r="DG38" s="248"/>
      <c r="DI38" s="248"/>
      <c r="DJ38" s="248"/>
      <c r="DK38" s="248"/>
      <c r="DL38" s="248"/>
      <c r="DN38" s="248"/>
      <c r="DO38" s="248"/>
      <c r="DP38" s="24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8"/>
      <c r="DO49" s="248"/>
      <c r="DP49" s="24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8"/>
      <c r="CS63" s="248"/>
      <c r="CX63" s="248"/>
      <c r="DC63" s="248"/>
      <c r="DH63" s="248"/>
    </row>
    <row r="64" spans="22:120" x14ac:dyDescent="0.15">
      <c r="V64" s="248"/>
    </row>
    <row r="65" spans="15:120" x14ac:dyDescent="0.15">
      <c r="X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U65" s="248"/>
      <c r="CZ65" s="248"/>
      <c r="DE65" s="248"/>
      <c r="DJ65" s="248"/>
    </row>
    <row r="66" spans="15:120" x14ac:dyDescent="0.15">
      <c r="Q66" s="248"/>
      <c r="S66" s="248"/>
      <c r="U66" s="248"/>
      <c r="DM66" s="248"/>
    </row>
    <row r="67" spans="15:120" x14ac:dyDescent="0.15">
      <c r="O67" s="248"/>
      <c r="P67" s="248"/>
      <c r="R67" s="248"/>
      <c r="T67" s="248"/>
      <c r="Y67" s="248"/>
      <c r="CT67" s="248"/>
      <c r="CV67" s="248"/>
      <c r="CW67" s="248"/>
      <c r="CY67" s="248"/>
      <c r="DA67" s="248"/>
      <c r="DB67" s="248"/>
      <c r="DD67" s="248"/>
      <c r="DF67" s="248"/>
      <c r="DG67" s="248"/>
      <c r="DI67" s="248"/>
      <c r="DK67" s="248"/>
      <c r="DL67" s="248"/>
      <c r="DN67" s="248"/>
      <c r="DO67" s="248"/>
      <c r="DP67" s="248"/>
    </row>
    <row r="68" spans="15:120" x14ac:dyDescent="0.15"/>
    <row r="69" spans="15:120" x14ac:dyDescent="0.15"/>
    <row r="70" spans="15:120" x14ac:dyDescent="0.15"/>
    <row r="71" spans="15:120" x14ac:dyDescent="0.15"/>
    <row r="72" spans="15:120" x14ac:dyDescent="0.15">
      <c r="DP72" s="248"/>
    </row>
    <row r="73" spans="15:120" x14ac:dyDescent="0.15">
      <c r="DP73" s="24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8"/>
      <c r="CX96" s="248"/>
      <c r="DC96" s="248"/>
      <c r="DH96" s="248"/>
    </row>
    <row r="97" spans="24:120" x14ac:dyDescent="0.15">
      <c r="CS97" s="248"/>
      <c r="CX97" s="248"/>
      <c r="DC97" s="248"/>
      <c r="DH97" s="248"/>
      <c r="DP97" s="249" t="s">
        <v>510</v>
      </c>
    </row>
    <row r="98" spans="24:120" hidden="1" x14ac:dyDescent="0.15">
      <c r="CS98" s="248"/>
      <c r="CX98" s="248"/>
      <c r="DC98" s="248"/>
      <c r="DH98" s="248"/>
    </row>
    <row r="99" spans="24:120" hidden="1" x14ac:dyDescent="0.15">
      <c r="CS99" s="248"/>
      <c r="CX99" s="248"/>
      <c r="DC99" s="248"/>
      <c r="DH99" s="248"/>
    </row>
    <row r="101" spans="24:120" ht="12" hidden="1" customHeight="1" x14ac:dyDescent="0.15">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U101" s="248"/>
      <c r="CZ101" s="248"/>
      <c r="DE101" s="248"/>
      <c r="DJ101" s="248"/>
    </row>
    <row r="102" spans="24:120" ht="1.5" hidden="1" customHeight="1" x14ac:dyDescent="0.15">
      <c r="CU102" s="248"/>
      <c r="CZ102" s="248"/>
      <c r="DE102" s="248"/>
      <c r="DJ102" s="248"/>
      <c r="DM102" s="248"/>
    </row>
    <row r="103" spans="24:120" hidden="1" x14ac:dyDescent="0.15">
      <c r="CT103" s="248"/>
      <c r="CV103" s="248"/>
      <c r="CW103" s="248"/>
      <c r="CY103" s="248"/>
      <c r="DA103" s="248"/>
      <c r="DB103" s="248"/>
      <c r="DD103" s="248"/>
      <c r="DF103" s="248"/>
      <c r="DG103" s="248"/>
      <c r="DI103" s="248"/>
      <c r="DK103" s="248"/>
      <c r="DL103" s="248"/>
      <c r="DM103" s="248"/>
      <c r="DN103" s="248"/>
      <c r="DO103" s="248"/>
      <c r="DP103" s="248"/>
    </row>
    <row r="104" spans="24:120" hidden="1" x14ac:dyDescent="0.15">
      <c r="CV104" s="248"/>
      <c r="CW104" s="248"/>
      <c r="DA104" s="248"/>
      <c r="DB104" s="248"/>
      <c r="DF104" s="248"/>
      <c r="DG104" s="248"/>
      <c r="DK104" s="248"/>
      <c r="DL104" s="248"/>
      <c r="DN104" s="248"/>
      <c r="DO104" s="248"/>
      <c r="DP104" s="248"/>
    </row>
    <row r="105" spans="24:120" ht="12.75" hidden="1" customHeight="1" x14ac:dyDescent="0.15"/>
  </sheetData>
  <sheetProtection algorithmName="SHA-512" hashValue="Z6VtSXbOnB8xKIzpTNoTX+LLzxTgINoW8dwQG7txJC9xF+nITmqmLcXxq5PtaHqFbODoT1iRzbgmxAtijMthOg==" saltValue="RJOqA7drYF6Qo1gvNoEC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Y61" zoomScaleNormal="100" zoomScaleSheetLayoutView="55" workbookViewId="0"/>
  </sheetViews>
  <sheetFormatPr defaultColWidth="0" defaultRowHeight="13.5" customHeight="1" zeroHeight="1" x14ac:dyDescent="0.15"/>
  <cols>
    <col min="1" max="116" width="2.625" style="249" customWidth="1"/>
    <col min="117" max="16384" width="9" style="248" hidden="1"/>
  </cols>
  <sheetData>
    <row r="1" spans="2:116"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row>
    <row r="2" spans="2:116" x14ac:dyDescent="0.15"/>
    <row r="3" spans="2:116" x14ac:dyDescent="0.15"/>
    <row r="4" spans="2:116" x14ac:dyDescent="0.15">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row>
    <row r="5" spans="2:116" x14ac:dyDescent="0.15">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row>
    <row r="19" spans="9:116" x14ac:dyDescent="0.15"/>
    <row r="20" spans="9:116" x14ac:dyDescent="0.15"/>
    <row r="21" spans="9:116" x14ac:dyDescent="0.15">
      <c r="DL21" s="248"/>
    </row>
    <row r="22" spans="9:116" x14ac:dyDescent="0.15">
      <c r="DI22" s="248"/>
      <c r="DJ22" s="248"/>
      <c r="DK22" s="248"/>
      <c r="DL22" s="248"/>
    </row>
    <row r="23" spans="9:116" x14ac:dyDescent="0.15">
      <c r="CY23" s="248"/>
      <c r="CZ23" s="248"/>
      <c r="DA23" s="248"/>
      <c r="DB23" s="248"/>
      <c r="DC23" s="248"/>
      <c r="DD23" s="248"/>
      <c r="DE23" s="248"/>
      <c r="DF23" s="248"/>
      <c r="DG23" s="248"/>
      <c r="DH23" s="248"/>
      <c r="DI23" s="248"/>
      <c r="DJ23" s="248"/>
      <c r="DK23" s="248"/>
      <c r="DL23" s="24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8"/>
      <c r="DA35" s="248"/>
      <c r="DB35" s="248"/>
      <c r="DC35" s="248"/>
      <c r="DD35" s="248"/>
      <c r="DE35" s="248"/>
      <c r="DF35" s="248"/>
      <c r="DG35" s="248"/>
      <c r="DH35" s="248"/>
      <c r="DI35" s="248"/>
      <c r="DJ35" s="248"/>
      <c r="DK35" s="248"/>
      <c r="DL35" s="248"/>
    </row>
    <row r="36" spans="15:116" x14ac:dyDescent="0.15"/>
    <row r="37" spans="15:116" x14ac:dyDescent="0.15">
      <c r="DL37" s="248"/>
    </row>
    <row r="38" spans="15:116" x14ac:dyDescent="0.15">
      <c r="DI38" s="248"/>
      <c r="DJ38" s="248"/>
      <c r="DK38" s="248"/>
      <c r="DL38" s="248"/>
    </row>
    <row r="39" spans="15:116" x14ac:dyDescent="0.15"/>
    <row r="40" spans="15:116" x14ac:dyDescent="0.15"/>
    <row r="41" spans="15:116" x14ac:dyDescent="0.15"/>
    <row r="42" spans="15:116" x14ac:dyDescent="0.15"/>
    <row r="43" spans="15:116" x14ac:dyDescent="0.15">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row>
    <row r="44" spans="15:116" x14ac:dyDescent="0.15">
      <c r="DL44" s="248"/>
    </row>
    <row r="45" spans="15:116" x14ac:dyDescent="0.15"/>
    <row r="46" spans="15:116" x14ac:dyDescent="0.15">
      <c r="DA46" s="248"/>
      <c r="DB46" s="248"/>
      <c r="DC46" s="248"/>
      <c r="DD46" s="248"/>
      <c r="DE46" s="248"/>
      <c r="DF46" s="248"/>
      <c r="DG46" s="248"/>
      <c r="DH46" s="248"/>
      <c r="DI46" s="248"/>
      <c r="DJ46" s="248"/>
      <c r="DK46" s="248"/>
      <c r="DL46" s="248"/>
    </row>
    <row r="47" spans="15:116" x14ac:dyDescent="0.15"/>
    <row r="48" spans="15:116" x14ac:dyDescent="0.15"/>
    <row r="49" spans="104:116" x14ac:dyDescent="0.15"/>
    <row r="50" spans="104:116" x14ac:dyDescent="0.15">
      <c r="CZ50" s="248"/>
      <c r="DA50" s="248"/>
      <c r="DB50" s="248"/>
      <c r="DC50" s="248"/>
      <c r="DD50" s="248"/>
      <c r="DE50" s="248"/>
      <c r="DF50" s="248"/>
      <c r="DG50" s="248"/>
      <c r="DH50" s="248"/>
      <c r="DI50" s="248"/>
      <c r="DJ50" s="248"/>
      <c r="DK50" s="248"/>
      <c r="DL50" s="248"/>
    </row>
    <row r="51" spans="104:116" x14ac:dyDescent="0.15"/>
    <row r="52" spans="104:116" x14ac:dyDescent="0.15"/>
    <row r="53" spans="104:116" x14ac:dyDescent="0.15">
      <c r="DL53" s="24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8"/>
      <c r="DD67" s="248"/>
      <c r="DE67" s="248"/>
      <c r="DF67" s="248"/>
      <c r="DG67" s="248"/>
      <c r="DH67" s="248"/>
      <c r="DI67" s="248"/>
      <c r="DJ67" s="248"/>
      <c r="DK67" s="248"/>
      <c r="DL67" s="24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DCpbULmmnypHb57EgdxycpqrWJr3LrlhrmQzBMTMfq54KOhcrSCNBfffOfzAK/7gW4HsVGPo9ikKSVONQxjOw==" saltValue="YKa6r/jfTaIdeGuqGnX6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0" customWidth="1"/>
    <col min="37" max="44" width="17" style="250" customWidth="1"/>
    <col min="45" max="45" width="6.125" style="257" customWidth="1"/>
    <col min="46" max="46" width="3" style="255" customWidth="1"/>
    <col min="47" max="47" width="19.125" style="250" hidden="1" customWidth="1"/>
    <col min="48" max="52" width="12.625" style="250" hidden="1" customWidth="1"/>
    <col min="53" max="16384" width="8.625" style="250"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511</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6" t="s">
        <v>512</v>
      </c>
      <c r="AL6" s="256"/>
      <c r="AM6" s="256"/>
      <c r="AN6" s="256"/>
      <c r="AO6" s="251"/>
      <c r="AP6" s="251"/>
      <c r="AQ6" s="251"/>
      <c r="AR6" s="251"/>
    </row>
    <row r="7" spans="1:46" ht="13.5" customHeight="1" x14ac:dyDescent="0.15">
      <c r="A7" s="255"/>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8"/>
      <c r="AL7" s="259"/>
      <c r="AM7" s="259"/>
      <c r="AN7" s="260"/>
      <c r="AO7" s="1148" t="s">
        <v>513</v>
      </c>
      <c r="AP7" s="261"/>
      <c r="AQ7" s="262" t="s">
        <v>514</v>
      </c>
      <c r="AR7" s="263"/>
    </row>
    <row r="8" spans="1:46" x14ac:dyDescent="0.15">
      <c r="A8" s="255"/>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4"/>
      <c r="AL8" s="265"/>
      <c r="AM8" s="265"/>
      <c r="AN8" s="266"/>
      <c r="AO8" s="1149"/>
      <c r="AP8" s="267" t="s">
        <v>515</v>
      </c>
      <c r="AQ8" s="268" t="s">
        <v>516</v>
      </c>
      <c r="AR8" s="269" t="s">
        <v>517</v>
      </c>
    </row>
    <row r="9" spans="1:46" x14ac:dyDescent="0.15">
      <c r="A9" s="255"/>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1150" t="s">
        <v>518</v>
      </c>
      <c r="AL9" s="1151"/>
      <c r="AM9" s="1151"/>
      <c r="AN9" s="1152"/>
      <c r="AO9" s="270">
        <v>323839</v>
      </c>
      <c r="AP9" s="270">
        <v>344143</v>
      </c>
      <c r="AQ9" s="271">
        <v>231388</v>
      </c>
      <c r="AR9" s="272">
        <v>48.7</v>
      </c>
    </row>
    <row r="10" spans="1:46" ht="13.5" customHeight="1" x14ac:dyDescent="0.15">
      <c r="A10" s="255"/>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1150" t="s">
        <v>519</v>
      </c>
      <c r="AL10" s="1151"/>
      <c r="AM10" s="1151"/>
      <c r="AN10" s="1152"/>
      <c r="AO10" s="273">
        <v>31407</v>
      </c>
      <c r="AP10" s="273">
        <v>33376</v>
      </c>
      <c r="AQ10" s="274">
        <v>33497</v>
      </c>
      <c r="AR10" s="275">
        <v>-0.4</v>
      </c>
    </row>
    <row r="11" spans="1:46" ht="13.5" customHeight="1" x14ac:dyDescent="0.15">
      <c r="A11" s="25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1150" t="s">
        <v>520</v>
      </c>
      <c r="AL11" s="1151"/>
      <c r="AM11" s="1151"/>
      <c r="AN11" s="1152"/>
      <c r="AO11" s="273" t="s">
        <v>521</v>
      </c>
      <c r="AP11" s="273" t="s">
        <v>521</v>
      </c>
      <c r="AQ11" s="274">
        <v>3588</v>
      </c>
      <c r="AR11" s="275" t="s">
        <v>521</v>
      </c>
    </row>
    <row r="12" spans="1:46" ht="13.5" customHeight="1" x14ac:dyDescent="0.15">
      <c r="A12" s="255"/>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1150" t="s">
        <v>522</v>
      </c>
      <c r="AL12" s="1151"/>
      <c r="AM12" s="1151"/>
      <c r="AN12" s="1152"/>
      <c r="AO12" s="273" t="s">
        <v>521</v>
      </c>
      <c r="AP12" s="273" t="s">
        <v>521</v>
      </c>
      <c r="AQ12" s="274" t="s">
        <v>521</v>
      </c>
      <c r="AR12" s="275" t="s">
        <v>521</v>
      </c>
    </row>
    <row r="13" spans="1:46" ht="13.5" customHeight="1" x14ac:dyDescent="0.15">
      <c r="A13" s="255"/>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1150" t="s">
        <v>523</v>
      </c>
      <c r="AL13" s="1151"/>
      <c r="AM13" s="1151"/>
      <c r="AN13" s="1152"/>
      <c r="AO13" s="273">
        <v>8374</v>
      </c>
      <c r="AP13" s="273">
        <v>8899</v>
      </c>
      <c r="AQ13" s="274">
        <v>10932</v>
      </c>
      <c r="AR13" s="275">
        <v>-18.600000000000001</v>
      </c>
    </row>
    <row r="14" spans="1:46" ht="13.5" customHeight="1" x14ac:dyDescent="0.15">
      <c r="A14" s="255"/>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1150" t="s">
        <v>524</v>
      </c>
      <c r="AL14" s="1151"/>
      <c r="AM14" s="1151"/>
      <c r="AN14" s="1152"/>
      <c r="AO14" s="273">
        <v>22329</v>
      </c>
      <c r="AP14" s="273">
        <v>23729</v>
      </c>
      <c r="AQ14" s="274">
        <v>4261</v>
      </c>
      <c r="AR14" s="275">
        <v>456.9</v>
      </c>
    </row>
    <row r="15" spans="1:46" ht="13.5" customHeight="1" x14ac:dyDescent="0.15">
      <c r="A15" s="255"/>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1153" t="s">
        <v>525</v>
      </c>
      <c r="AL15" s="1154"/>
      <c r="AM15" s="1154"/>
      <c r="AN15" s="1155"/>
      <c r="AO15" s="273">
        <v>-25229</v>
      </c>
      <c r="AP15" s="273">
        <v>-26811</v>
      </c>
      <c r="AQ15" s="274">
        <v>-17972</v>
      </c>
      <c r="AR15" s="275">
        <v>49.2</v>
      </c>
    </row>
    <row r="16" spans="1:46" x14ac:dyDescent="0.15">
      <c r="A16" s="255"/>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1153" t="s">
        <v>189</v>
      </c>
      <c r="AL16" s="1154"/>
      <c r="AM16" s="1154"/>
      <c r="AN16" s="1155"/>
      <c r="AO16" s="273">
        <v>360720</v>
      </c>
      <c r="AP16" s="273">
        <v>383337</v>
      </c>
      <c r="AQ16" s="274">
        <v>265695</v>
      </c>
      <c r="AR16" s="275">
        <v>44.3</v>
      </c>
    </row>
    <row r="17" spans="1:46" x14ac:dyDescent="0.15">
      <c r="A17" s="255"/>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76"/>
    </row>
    <row r="18" spans="1:46" x14ac:dyDescent="0.15">
      <c r="A18" s="255"/>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77"/>
      <c r="AR18" s="277"/>
    </row>
    <row r="19" spans="1:46" x14ac:dyDescent="0.15">
      <c r="A19" s="255"/>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t="s">
        <v>526</v>
      </c>
      <c r="AL19" s="251"/>
      <c r="AM19" s="251"/>
      <c r="AN19" s="251"/>
      <c r="AO19" s="251"/>
      <c r="AP19" s="251"/>
      <c r="AQ19" s="251"/>
      <c r="AR19" s="251"/>
    </row>
    <row r="20" spans="1:46" x14ac:dyDescent="0.15">
      <c r="A20" s="255"/>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78"/>
      <c r="AL20" s="279"/>
      <c r="AM20" s="279"/>
      <c r="AN20" s="280"/>
      <c r="AO20" s="281" t="s">
        <v>527</v>
      </c>
      <c r="AP20" s="282" t="s">
        <v>528</v>
      </c>
      <c r="AQ20" s="283" t="s">
        <v>529</v>
      </c>
      <c r="AR20" s="284"/>
    </row>
    <row r="21" spans="1:46" s="290" customFormat="1" x14ac:dyDescent="0.15">
      <c r="A21" s="285"/>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1156" t="s">
        <v>530</v>
      </c>
      <c r="AL21" s="1157"/>
      <c r="AM21" s="1157"/>
      <c r="AN21" s="1158"/>
      <c r="AO21" s="286">
        <v>36.130000000000003</v>
      </c>
      <c r="AP21" s="287">
        <v>23.14</v>
      </c>
      <c r="AQ21" s="288">
        <v>12.99</v>
      </c>
      <c r="AR21" s="256"/>
      <c r="AS21" s="289"/>
      <c r="AT21" s="285"/>
    </row>
    <row r="22" spans="1:46" s="290" customFormat="1" x14ac:dyDescent="0.15">
      <c r="A22" s="285"/>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1156" t="s">
        <v>531</v>
      </c>
      <c r="AL22" s="1157"/>
      <c r="AM22" s="1157"/>
      <c r="AN22" s="1158"/>
      <c r="AO22" s="291">
        <v>93.8</v>
      </c>
      <c r="AP22" s="292">
        <v>95.7</v>
      </c>
      <c r="AQ22" s="293">
        <v>-1.9</v>
      </c>
      <c r="AR22" s="277"/>
      <c r="AS22" s="289"/>
      <c r="AT22" s="285"/>
    </row>
    <row r="23" spans="1:46" s="290" customFormat="1" x14ac:dyDescent="0.15">
      <c r="A23" s="285"/>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77"/>
      <c r="AQ23" s="277"/>
      <c r="AR23" s="277"/>
      <c r="AS23" s="289"/>
      <c r="AT23" s="285"/>
    </row>
    <row r="24" spans="1:46" s="290" customFormat="1" x14ac:dyDescent="0.15">
      <c r="A24" s="28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77"/>
      <c r="AQ24" s="277"/>
      <c r="AR24" s="277"/>
      <c r="AS24" s="289"/>
      <c r="AT24" s="285"/>
    </row>
    <row r="25" spans="1:46" s="290" customFormat="1" x14ac:dyDescent="0.15">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5"/>
    </row>
    <row r="26" spans="1:46" s="290" customFormat="1" x14ac:dyDescent="0.15">
      <c r="A26" s="1147" t="s">
        <v>532</v>
      </c>
      <c r="B26" s="1147"/>
      <c r="C26" s="1147"/>
      <c r="D26" s="1147"/>
      <c r="E26" s="1147"/>
      <c r="F26" s="1147"/>
      <c r="G26" s="1147"/>
      <c r="H26" s="1147"/>
      <c r="I26" s="1147"/>
      <c r="J26" s="1147"/>
      <c r="K26" s="1147"/>
      <c r="L26" s="1147"/>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7"/>
      <c r="AJ26" s="1147"/>
      <c r="AK26" s="1147"/>
      <c r="AL26" s="1147"/>
      <c r="AM26" s="1147"/>
      <c r="AN26" s="1147"/>
      <c r="AO26" s="1147"/>
      <c r="AP26" s="1147"/>
      <c r="AQ26" s="1147"/>
      <c r="AR26" s="1147"/>
      <c r="AS26" s="1147"/>
      <c r="AT26" s="256"/>
    </row>
    <row r="27" spans="1:46" x14ac:dyDescent="0.15">
      <c r="A27" s="298"/>
      <c r="AO27" s="251"/>
      <c r="AP27" s="251"/>
      <c r="AQ27" s="251"/>
      <c r="AR27" s="251"/>
      <c r="AS27" s="251"/>
      <c r="AT27" s="251"/>
    </row>
    <row r="28" spans="1:46" ht="17.25" x14ac:dyDescent="0.15">
      <c r="A28" s="252" t="s">
        <v>533</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9"/>
    </row>
    <row r="29" spans="1:46" x14ac:dyDescent="0.15">
      <c r="A29" s="255"/>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6" t="s">
        <v>534</v>
      </c>
      <c r="AL29" s="256"/>
      <c r="AM29" s="256"/>
      <c r="AN29" s="256"/>
      <c r="AO29" s="251"/>
      <c r="AP29" s="251"/>
      <c r="AQ29" s="251"/>
      <c r="AR29" s="251"/>
      <c r="AS29" s="300"/>
    </row>
    <row r="30" spans="1:46" ht="13.5" customHeight="1" x14ac:dyDescent="0.15">
      <c r="A30" s="255"/>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8"/>
      <c r="AL30" s="259"/>
      <c r="AM30" s="259"/>
      <c r="AN30" s="260"/>
      <c r="AO30" s="1148" t="s">
        <v>513</v>
      </c>
      <c r="AP30" s="261"/>
      <c r="AQ30" s="262" t="s">
        <v>514</v>
      </c>
      <c r="AR30" s="263"/>
    </row>
    <row r="31" spans="1:46" x14ac:dyDescent="0.15">
      <c r="A31" s="255"/>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64"/>
      <c r="AL31" s="265"/>
      <c r="AM31" s="265"/>
      <c r="AN31" s="266"/>
      <c r="AO31" s="1149"/>
      <c r="AP31" s="267" t="s">
        <v>515</v>
      </c>
      <c r="AQ31" s="268" t="s">
        <v>516</v>
      </c>
      <c r="AR31" s="269" t="s">
        <v>517</v>
      </c>
    </row>
    <row r="32" spans="1:46" ht="27" customHeight="1" x14ac:dyDescent="0.15">
      <c r="A32" s="255"/>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1164" t="s">
        <v>535</v>
      </c>
      <c r="AL32" s="1165"/>
      <c r="AM32" s="1165"/>
      <c r="AN32" s="1166"/>
      <c r="AO32" s="301">
        <v>194651</v>
      </c>
      <c r="AP32" s="301">
        <v>206855</v>
      </c>
      <c r="AQ32" s="302">
        <v>153945</v>
      </c>
      <c r="AR32" s="303">
        <v>34.4</v>
      </c>
    </row>
    <row r="33" spans="1:46" ht="13.5" customHeight="1" x14ac:dyDescent="0.15">
      <c r="A33" s="255"/>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1164" t="s">
        <v>536</v>
      </c>
      <c r="AL33" s="1165"/>
      <c r="AM33" s="1165"/>
      <c r="AN33" s="1166"/>
      <c r="AO33" s="301" t="s">
        <v>521</v>
      </c>
      <c r="AP33" s="301" t="s">
        <v>521</v>
      </c>
      <c r="AQ33" s="302" t="s">
        <v>521</v>
      </c>
      <c r="AR33" s="303" t="s">
        <v>521</v>
      </c>
    </row>
    <row r="34" spans="1:46" ht="27" customHeight="1" x14ac:dyDescent="0.15">
      <c r="A34" s="255"/>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1164" t="s">
        <v>537</v>
      </c>
      <c r="AL34" s="1165"/>
      <c r="AM34" s="1165"/>
      <c r="AN34" s="1166"/>
      <c r="AO34" s="301" t="s">
        <v>521</v>
      </c>
      <c r="AP34" s="301" t="s">
        <v>521</v>
      </c>
      <c r="AQ34" s="302">
        <v>4</v>
      </c>
      <c r="AR34" s="303" t="s">
        <v>521</v>
      </c>
    </row>
    <row r="35" spans="1:46" ht="27" customHeight="1" x14ac:dyDescent="0.15">
      <c r="A35" s="255"/>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1164" t="s">
        <v>538</v>
      </c>
      <c r="AL35" s="1165"/>
      <c r="AM35" s="1165"/>
      <c r="AN35" s="1166"/>
      <c r="AO35" s="301">
        <v>32417</v>
      </c>
      <c r="AP35" s="301">
        <v>34450</v>
      </c>
      <c r="AQ35" s="302">
        <v>31105</v>
      </c>
      <c r="AR35" s="303">
        <v>10.8</v>
      </c>
    </row>
    <row r="36" spans="1:46" ht="27" customHeight="1" x14ac:dyDescent="0.15">
      <c r="A36" s="255"/>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1164" t="s">
        <v>539</v>
      </c>
      <c r="AL36" s="1165"/>
      <c r="AM36" s="1165"/>
      <c r="AN36" s="1166"/>
      <c r="AO36" s="301">
        <v>3848</v>
      </c>
      <c r="AP36" s="301">
        <v>4089</v>
      </c>
      <c r="AQ36" s="302">
        <v>3257</v>
      </c>
      <c r="AR36" s="303">
        <v>25.5</v>
      </c>
    </row>
    <row r="37" spans="1:46" ht="13.5" customHeight="1" x14ac:dyDescent="0.15">
      <c r="A37" s="255"/>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1164" t="s">
        <v>540</v>
      </c>
      <c r="AL37" s="1165"/>
      <c r="AM37" s="1165"/>
      <c r="AN37" s="1166"/>
      <c r="AO37" s="301" t="s">
        <v>521</v>
      </c>
      <c r="AP37" s="301" t="s">
        <v>521</v>
      </c>
      <c r="AQ37" s="302">
        <v>1590</v>
      </c>
      <c r="AR37" s="303" t="s">
        <v>521</v>
      </c>
    </row>
    <row r="38" spans="1:46" ht="27" customHeight="1" x14ac:dyDescent="0.15">
      <c r="A38" s="255"/>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1167" t="s">
        <v>541</v>
      </c>
      <c r="AL38" s="1168"/>
      <c r="AM38" s="1168"/>
      <c r="AN38" s="1169"/>
      <c r="AO38" s="304" t="s">
        <v>521</v>
      </c>
      <c r="AP38" s="304" t="s">
        <v>521</v>
      </c>
      <c r="AQ38" s="305">
        <v>20</v>
      </c>
      <c r="AR38" s="293" t="s">
        <v>521</v>
      </c>
      <c r="AS38" s="300"/>
    </row>
    <row r="39" spans="1:46" x14ac:dyDescent="0.15">
      <c r="A39" s="255"/>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167" t="s">
        <v>542</v>
      </c>
      <c r="AL39" s="1168"/>
      <c r="AM39" s="1168"/>
      <c r="AN39" s="1169"/>
      <c r="AO39" s="301" t="s">
        <v>521</v>
      </c>
      <c r="AP39" s="301" t="s">
        <v>521</v>
      </c>
      <c r="AQ39" s="302">
        <v>-7358</v>
      </c>
      <c r="AR39" s="303" t="s">
        <v>521</v>
      </c>
      <c r="AS39" s="300"/>
    </row>
    <row r="40" spans="1:46" ht="27" customHeight="1" x14ac:dyDescent="0.15">
      <c r="A40" s="255"/>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1164" t="s">
        <v>543</v>
      </c>
      <c r="AL40" s="1165"/>
      <c r="AM40" s="1165"/>
      <c r="AN40" s="1166"/>
      <c r="AO40" s="301">
        <v>-218296</v>
      </c>
      <c r="AP40" s="301">
        <v>-231983</v>
      </c>
      <c r="AQ40" s="302">
        <v>-130450</v>
      </c>
      <c r="AR40" s="303">
        <v>77.8</v>
      </c>
      <c r="AS40" s="300"/>
    </row>
    <row r="41" spans="1:46" x14ac:dyDescent="0.15">
      <c r="A41" s="255"/>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1170" t="s">
        <v>299</v>
      </c>
      <c r="AL41" s="1171"/>
      <c r="AM41" s="1171"/>
      <c r="AN41" s="1172"/>
      <c r="AO41" s="301">
        <v>12620</v>
      </c>
      <c r="AP41" s="301">
        <v>13411</v>
      </c>
      <c r="AQ41" s="302">
        <v>52112</v>
      </c>
      <c r="AR41" s="303">
        <v>-74.3</v>
      </c>
      <c r="AS41" s="300"/>
    </row>
    <row r="42" spans="1:46" x14ac:dyDescent="0.15">
      <c r="A42" s="255"/>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306" t="s">
        <v>544</v>
      </c>
      <c r="AL42" s="251"/>
      <c r="AM42" s="251"/>
      <c r="AN42" s="251"/>
      <c r="AO42" s="251"/>
      <c r="AP42" s="251"/>
      <c r="AQ42" s="277"/>
      <c r="AR42" s="277"/>
      <c r="AS42" s="300"/>
    </row>
    <row r="43" spans="1:46" x14ac:dyDescent="0.15">
      <c r="A43" s="255"/>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307"/>
      <c r="AQ43" s="277"/>
      <c r="AR43" s="251"/>
      <c r="AS43" s="300"/>
    </row>
    <row r="44" spans="1:46" x14ac:dyDescent="0.15">
      <c r="A44" s="255"/>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77"/>
      <c r="AR44" s="251"/>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8"/>
      <c r="AR45" s="253"/>
      <c r="AS45" s="253"/>
      <c r="AT45" s="251"/>
    </row>
    <row r="46" spans="1:46" x14ac:dyDescent="0.15">
      <c r="A46" s="309"/>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251"/>
    </row>
    <row r="47" spans="1:46" ht="17.25" customHeight="1" x14ac:dyDescent="0.15">
      <c r="A47" s="310" t="s">
        <v>545</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row>
    <row r="48" spans="1:46" x14ac:dyDescent="0.15">
      <c r="A48" s="255"/>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311" t="s">
        <v>546</v>
      </c>
      <c r="AL48" s="311"/>
      <c r="AM48" s="311"/>
      <c r="AN48" s="311"/>
      <c r="AO48" s="311"/>
      <c r="AP48" s="311"/>
      <c r="AQ48" s="312"/>
      <c r="AR48" s="311"/>
    </row>
    <row r="49" spans="1:44" ht="13.5" customHeight="1" x14ac:dyDescent="0.15">
      <c r="A49" s="255"/>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313"/>
      <c r="AL49" s="314"/>
      <c r="AM49" s="1159" t="s">
        <v>513</v>
      </c>
      <c r="AN49" s="1161" t="s">
        <v>547</v>
      </c>
      <c r="AO49" s="1162"/>
      <c r="AP49" s="1162"/>
      <c r="AQ49" s="1162"/>
      <c r="AR49" s="1163"/>
    </row>
    <row r="50" spans="1:44" x14ac:dyDescent="0.15">
      <c r="A50" s="255"/>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315"/>
      <c r="AL50" s="316"/>
      <c r="AM50" s="1160"/>
      <c r="AN50" s="317" t="s">
        <v>548</v>
      </c>
      <c r="AO50" s="318" t="s">
        <v>549</v>
      </c>
      <c r="AP50" s="319" t="s">
        <v>550</v>
      </c>
      <c r="AQ50" s="320" t="s">
        <v>551</v>
      </c>
      <c r="AR50" s="321" t="s">
        <v>552</v>
      </c>
    </row>
    <row r="51" spans="1:44" x14ac:dyDescent="0.15">
      <c r="A51" s="255"/>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313" t="s">
        <v>553</v>
      </c>
      <c r="AL51" s="314"/>
      <c r="AM51" s="322">
        <v>499938</v>
      </c>
      <c r="AN51" s="323">
        <v>479787</v>
      </c>
      <c r="AO51" s="324">
        <v>-40.5</v>
      </c>
      <c r="AP51" s="325">
        <v>291173</v>
      </c>
      <c r="AQ51" s="326">
        <v>-0.3</v>
      </c>
      <c r="AR51" s="327">
        <v>-40.200000000000003</v>
      </c>
    </row>
    <row r="52" spans="1:44" x14ac:dyDescent="0.15">
      <c r="A52" s="255"/>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328"/>
      <c r="AL52" s="329" t="s">
        <v>554</v>
      </c>
      <c r="AM52" s="330">
        <v>411830</v>
      </c>
      <c r="AN52" s="331">
        <v>395230</v>
      </c>
      <c r="AO52" s="332">
        <v>-42.9</v>
      </c>
      <c r="AP52" s="333">
        <v>119071</v>
      </c>
      <c r="AQ52" s="334">
        <v>-6.7</v>
      </c>
      <c r="AR52" s="335">
        <v>-36.200000000000003</v>
      </c>
    </row>
    <row r="53" spans="1:44" x14ac:dyDescent="0.15">
      <c r="A53" s="255"/>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313" t="s">
        <v>555</v>
      </c>
      <c r="AL53" s="314"/>
      <c r="AM53" s="322">
        <v>680965</v>
      </c>
      <c r="AN53" s="323">
        <v>675561</v>
      </c>
      <c r="AO53" s="324">
        <v>40.799999999999997</v>
      </c>
      <c r="AP53" s="325">
        <v>271581</v>
      </c>
      <c r="AQ53" s="326">
        <v>-6.7</v>
      </c>
      <c r="AR53" s="327">
        <v>47.5</v>
      </c>
    </row>
    <row r="54" spans="1:44" x14ac:dyDescent="0.15">
      <c r="A54" s="255"/>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328"/>
      <c r="AL54" s="329" t="s">
        <v>554</v>
      </c>
      <c r="AM54" s="330">
        <v>225550</v>
      </c>
      <c r="AN54" s="331">
        <v>223760</v>
      </c>
      <c r="AO54" s="332">
        <v>-43.4</v>
      </c>
      <c r="AP54" s="333">
        <v>117844</v>
      </c>
      <c r="AQ54" s="334">
        <v>-1</v>
      </c>
      <c r="AR54" s="335">
        <v>-42.4</v>
      </c>
    </row>
    <row r="55" spans="1:44" x14ac:dyDescent="0.15">
      <c r="A55" s="255"/>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313" t="s">
        <v>556</v>
      </c>
      <c r="AL55" s="314"/>
      <c r="AM55" s="322">
        <v>611604</v>
      </c>
      <c r="AN55" s="323">
        <v>611604</v>
      </c>
      <c r="AO55" s="324">
        <v>-9.5</v>
      </c>
      <c r="AP55" s="325">
        <v>268375</v>
      </c>
      <c r="AQ55" s="326">
        <v>-1.2</v>
      </c>
      <c r="AR55" s="327">
        <v>-8.3000000000000007</v>
      </c>
    </row>
    <row r="56" spans="1:44" x14ac:dyDescent="0.15">
      <c r="A56" s="255"/>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328"/>
      <c r="AL56" s="329" t="s">
        <v>554</v>
      </c>
      <c r="AM56" s="330">
        <v>336767</v>
      </c>
      <c r="AN56" s="331">
        <v>336767</v>
      </c>
      <c r="AO56" s="332">
        <v>50.5</v>
      </c>
      <c r="AP56" s="333">
        <v>119602</v>
      </c>
      <c r="AQ56" s="334">
        <v>1.5</v>
      </c>
      <c r="AR56" s="335">
        <v>49</v>
      </c>
    </row>
    <row r="57" spans="1:44" x14ac:dyDescent="0.15">
      <c r="A57" s="255"/>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313" t="s">
        <v>557</v>
      </c>
      <c r="AL57" s="314"/>
      <c r="AM57" s="322">
        <v>980783</v>
      </c>
      <c r="AN57" s="323">
        <v>1003872</v>
      </c>
      <c r="AO57" s="324">
        <v>64.099999999999994</v>
      </c>
      <c r="AP57" s="325">
        <v>301035</v>
      </c>
      <c r="AQ57" s="326">
        <v>12.2</v>
      </c>
      <c r="AR57" s="327">
        <v>51.9</v>
      </c>
    </row>
    <row r="58" spans="1:44" x14ac:dyDescent="0.15">
      <c r="A58" s="255"/>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328"/>
      <c r="AL58" s="329" t="s">
        <v>554</v>
      </c>
      <c r="AM58" s="330">
        <v>656979</v>
      </c>
      <c r="AN58" s="331">
        <v>672445</v>
      </c>
      <c r="AO58" s="332">
        <v>99.7</v>
      </c>
      <c r="AP58" s="333">
        <v>154376</v>
      </c>
      <c r="AQ58" s="334">
        <v>29.1</v>
      </c>
      <c r="AR58" s="335">
        <v>70.599999999999994</v>
      </c>
    </row>
    <row r="59" spans="1:44" x14ac:dyDescent="0.15">
      <c r="A59" s="255"/>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313" t="s">
        <v>558</v>
      </c>
      <c r="AL59" s="314"/>
      <c r="AM59" s="322">
        <v>722217</v>
      </c>
      <c r="AN59" s="323">
        <v>767499</v>
      </c>
      <c r="AO59" s="324">
        <v>-23.5</v>
      </c>
      <c r="AP59" s="325">
        <v>277467</v>
      </c>
      <c r="AQ59" s="326">
        <v>-7.8</v>
      </c>
      <c r="AR59" s="327">
        <v>-15.7</v>
      </c>
    </row>
    <row r="60" spans="1:44" x14ac:dyDescent="0.15">
      <c r="A60" s="255"/>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328"/>
      <c r="AL60" s="329" t="s">
        <v>554</v>
      </c>
      <c r="AM60" s="330">
        <v>276753</v>
      </c>
      <c r="AN60" s="331">
        <v>294105</v>
      </c>
      <c r="AO60" s="332">
        <v>-56.3</v>
      </c>
      <c r="AP60" s="333">
        <v>128378</v>
      </c>
      <c r="AQ60" s="334">
        <v>-16.8</v>
      </c>
      <c r="AR60" s="335">
        <v>-39.5</v>
      </c>
    </row>
    <row r="61" spans="1:44" x14ac:dyDescent="0.15">
      <c r="A61" s="255"/>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313" t="s">
        <v>559</v>
      </c>
      <c r="AL61" s="336"/>
      <c r="AM61" s="337">
        <v>699101</v>
      </c>
      <c r="AN61" s="338">
        <v>707665</v>
      </c>
      <c r="AO61" s="339">
        <v>6.3</v>
      </c>
      <c r="AP61" s="340">
        <v>281926</v>
      </c>
      <c r="AQ61" s="341">
        <v>-0.8</v>
      </c>
      <c r="AR61" s="327">
        <v>7.1</v>
      </c>
    </row>
    <row r="62" spans="1:44" x14ac:dyDescent="0.15">
      <c r="A62" s="255"/>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328"/>
      <c r="AL62" s="329" t="s">
        <v>554</v>
      </c>
      <c r="AM62" s="330">
        <v>381576</v>
      </c>
      <c r="AN62" s="331">
        <v>384461</v>
      </c>
      <c r="AO62" s="332">
        <v>1.5</v>
      </c>
      <c r="AP62" s="333">
        <v>127854</v>
      </c>
      <c r="AQ62" s="334">
        <v>1.2</v>
      </c>
      <c r="AR62" s="335">
        <v>0.3</v>
      </c>
    </row>
    <row r="63" spans="1:44" x14ac:dyDescent="0.15">
      <c r="A63" s="255"/>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row>
    <row r="64" spans="1:44" x14ac:dyDescent="0.15">
      <c r="A64" s="255"/>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row>
    <row r="65" spans="1:46" x14ac:dyDescent="0.15">
      <c r="A65" s="255"/>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row>
    <row r="66" spans="1:46" x14ac:dyDescent="0.15">
      <c r="A66" s="342"/>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43"/>
    </row>
    <row r="67" spans="1:46" ht="13.5" hidden="1" customHeight="1" x14ac:dyDescent="0.15">
      <c r="AK67" s="251"/>
      <c r="AL67" s="251"/>
      <c r="AM67" s="251"/>
      <c r="AN67" s="251"/>
      <c r="AO67" s="251"/>
      <c r="AP67" s="251"/>
      <c r="AQ67" s="251"/>
      <c r="AR67" s="251"/>
      <c r="AS67" s="251"/>
      <c r="AT67" s="251"/>
    </row>
    <row r="68" spans="1:46" ht="13.5" hidden="1" customHeight="1" x14ac:dyDescent="0.15">
      <c r="AK68" s="251"/>
      <c r="AL68" s="251"/>
      <c r="AM68" s="251"/>
      <c r="AN68" s="251"/>
      <c r="AO68" s="251"/>
      <c r="AP68" s="251"/>
      <c r="AQ68" s="251"/>
      <c r="AR68" s="251"/>
    </row>
    <row r="69" spans="1:46" ht="13.5" hidden="1" customHeight="1" x14ac:dyDescent="0.15">
      <c r="AK69" s="251"/>
      <c r="AL69" s="251"/>
      <c r="AM69" s="251"/>
      <c r="AN69" s="251"/>
      <c r="AO69" s="251"/>
      <c r="AP69" s="251"/>
      <c r="AQ69" s="251"/>
      <c r="AR69" s="251"/>
    </row>
    <row r="70" spans="1:46" hidden="1" x14ac:dyDescent="0.15">
      <c r="AK70" s="251"/>
      <c r="AL70" s="251"/>
      <c r="AM70" s="251"/>
      <c r="AN70" s="251"/>
      <c r="AO70" s="251"/>
      <c r="AP70" s="251"/>
      <c r="AQ70" s="251"/>
      <c r="AR70" s="251"/>
    </row>
    <row r="71" spans="1:46" hidden="1" x14ac:dyDescent="0.15">
      <c r="AK71" s="251"/>
      <c r="AL71" s="251"/>
      <c r="AM71" s="251"/>
      <c r="AN71" s="251"/>
      <c r="AO71" s="251"/>
      <c r="AP71" s="251"/>
      <c r="AQ71" s="251"/>
      <c r="AR71" s="251"/>
    </row>
    <row r="72" spans="1:46" hidden="1" x14ac:dyDescent="0.15">
      <c r="AK72" s="251"/>
      <c r="AL72" s="251"/>
      <c r="AM72" s="251"/>
      <c r="AN72" s="251"/>
      <c r="AO72" s="251"/>
      <c r="AP72" s="251"/>
      <c r="AQ72" s="251"/>
      <c r="AR72" s="251"/>
    </row>
    <row r="73" spans="1:46" hidden="1" x14ac:dyDescent="0.15">
      <c r="AK73" s="251"/>
      <c r="AL73" s="251"/>
      <c r="AM73" s="251"/>
      <c r="AN73" s="251"/>
      <c r="AO73" s="251"/>
      <c r="AP73" s="251"/>
      <c r="AQ73" s="251"/>
      <c r="AR73" s="251"/>
    </row>
  </sheetData>
  <sheetProtection algorithmName="SHA-512" hashValue="x8RmKaLHc6n5n3XMM4IBsZIhgkD7GnMPQpyHCEeIRO8Jy8Lq1JdW/+lBPy1+dYGXmq6lVnk5UiV7WuaHWEugjA==" saltValue="bbgI7BhrNF0pg//FuFUO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70" zoomScaleNormal="70" zoomScaleSheetLayoutView="55" workbookViewId="0">
      <selection activeCell="BL99" sqref="BL99"/>
    </sheetView>
  </sheetViews>
  <sheetFormatPr defaultColWidth="0" defaultRowHeight="13.5" customHeight="1" zeroHeight="1" x14ac:dyDescent="0.15"/>
  <cols>
    <col min="1" max="125" width="2.5" style="249" customWidth="1"/>
    <col min="126" max="16384" width="9" style="248" hidden="1"/>
  </cols>
  <sheetData>
    <row r="1" spans="2:125"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2:125" x14ac:dyDescent="0.15">
      <c r="B2" s="248"/>
      <c r="DG2" s="248"/>
    </row>
    <row r="3" spans="2:125" x14ac:dyDescent="0.15">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H3" s="248"/>
      <c r="DI3" s="248"/>
      <c r="DJ3" s="248"/>
      <c r="DK3" s="248"/>
      <c r="DL3" s="248"/>
      <c r="DM3" s="248"/>
      <c r="DN3" s="248"/>
      <c r="DO3" s="248"/>
      <c r="DP3" s="248"/>
      <c r="DQ3" s="248"/>
      <c r="DR3" s="248"/>
      <c r="DS3" s="248"/>
      <c r="DT3" s="248"/>
      <c r="DU3" s="248"/>
    </row>
    <row r="4" spans="2:125" x14ac:dyDescent="0.15"/>
    <row r="5" spans="2:125" x14ac:dyDescent="0.15"/>
    <row r="6" spans="2:125" x14ac:dyDescent="0.15"/>
    <row r="7" spans="2:125" x14ac:dyDescent="0.15"/>
    <row r="8" spans="2:125" x14ac:dyDescent="0.15"/>
    <row r="9" spans="2:125" x14ac:dyDescent="0.15">
      <c r="DU9" s="24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8"/>
    </row>
    <row r="18" spans="125:125" x14ac:dyDescent="0.15"/>
    <row r="19" spans="125:125" x14ac:dyDescent="0.15"/>
    <row r="20" spans="125:125" x14ac:dyDescent="0.15">
      <c r="DU20" s="248"/>
    </row>
    <row r="21" spans="125:125" x14ac:dyDescent="0.15">
      <c r="DU21" s="24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8"/>
    </row>
    <row r="29" spans="125:125" x14ac:dyDescent="0.15"/>
    <row r="30" spans="125:125" x14ac:dyDescent="0.15"/>
    <row r="31" spans="125:125" x14ac:dyDescent="0.15"/>
    <row r="32" spans="125:125" x14ac:dyDescent="0.15"/>
    <row r="33" spans="2:125" x14ac:dyDescent="0.15">
      <c r="B33" s="248"/>
      <c r="G33" s="248"/>
      <c r="I33" s="248"/>
    </row>
    <row r="34" spans="2:125" x14ac:dyDescent="0.15">
      <c r="C34" s="248"/>
      <c r="P34" s="248"/>
      <c r="DE34" s="248"/>
      <c r="DH34" s="248"/>
    </row>
    <row r="35" spans="2:125" x14ac:dyDescent="0.15">
      <c r="D35" s="248"/>
      <c r="E35" s="248"/>
      <c r="DG35" s="248"/>
      <c r="DJ35" s="248"/>
      <c r="DP35" s="248"/>
      <c r="DQ35" s="248"/>
      <c r="DR35" s="248"/>
      <c r="DS35" s="248"/>
      <c r="DT35" s="248"/>
      <c r="DU35" s="248"/>
    </row>
    <row r="36" spans="2:125" x14ac:dyDescent="0.15">
      <c r="F36" s="248"/>
      <c r="H36" s="248"/>
      <c r="J36" s="248"/>
      <c r="K36" s="248"/>
      <c r="L36" s="248"/>
      <c r="M36" s="248"/>
      <c r="N36" s="248"/>
      <c r="O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F36" s="248"/>
      <c r="DI36" s="248"/>
      <c r="DK36" s="248"/>
      <c r="DL36" s="248"/>
      <c r="DM36" s="248"/>
      <c r="DN36" s="248"/>
      <c r="DO36" s="248"/>
      <c r="DP36" s="248"/>
      <c r="DQ36" s="248"/>
      <c r="DR36" s="248"/>
      <c r="DS36" s="248"/>
      <c r="DT36" s="248"/>
      <c r="DU36" s="248"/>
    </row>
    <row r="37" spans="2:125" x14ac:dyDescent="0.15">
      <c r="DU37" s="248"/>
    </row>
    <row r="38" spans="2:125" x14ac:dyDescent="0.15">
      <c r="DT38" s="248"/>
      <c r="DU38" s="248"/>
    </row>
    <row r="39" spans="2:125" x14ac:dyDescent="0.15"/>
    <row r="40" spans="2:125" x14ac:dyDescent="0.15">
      <c r="DH40" s="248"/>
    </row>
    <row r="41" spans="2:125" x14ac:dyDescent="0.15">
      <c r="DE41" s="248"/>
    </row>
    <row r="42" spans="2:125" x14ac:dyDescent="0.15">
      <c r="DG42" s="248"/>
      <c r="DJ42" s="248"/>
    </row>
    <row r="43" spans="2:125" x14ac:dyDescent="0.15">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F43" s="248"/>
      <c r="DI43" s="248"/>
      <c r="DK43" s="248"/>
      <c r="DL43" s="248"/>
      <c r="DM43" s="248"/>
      <c r="DN43" s="248"/>
      <c r="DO43" s="248"/>
      <c r="DP43" s="248"/>
      <c r="DQ43" s="248"/>
      <c r="DR43" s="248"/>
      <c r="DS43" s="248"/>
      <c r="DT43" s="248"/>
      <c r="DU43" s="248"/>
    </row>
    <row r="44" spans="2:125" x14ac:dyDescent="0.15">
      <c r="DU44" s="248"/>
    </row>
    <row r="45" spans="2:125" x14ac:dyDescent="0.15"/>
    <row r="46" spans="2:125" x14ac:dyDescent="0.15"/>
    <row r="47" spans="2:125" x14ac:dyDescent="0.15"/>
    <row r="48" spans="2:125" x14ac:dyDescent="0.15">
      <c r="DT48" s="248"/>
      <c r="DU48" s="248"/>
    </row>
    <row r="49" spans="120:125" x14ac:dyDescent="0.15">
      <c r="DU49" s="248"/>
    </row>
    <row r="50" spans="120:125" x14ac:dyDescent="0.15">
      <c r="DU50" s="248"/>
    </row>
    <row r="51" spans="120:125" x14ac:dyDescent="0.15">
      <c r="DP51" s="248"/>
      <c r="DQ51" s="248"/>
      <c r="DR51" s="248"/>
      <c r="DS51" s="248"/>
      <c r="DT51" s="248"/>
      <c r="DU51" s="248"/>
    </row>
    <row r="52" spans="120:125" x14ac:dyDescent="0.15"/>
    <row r="53" spans="120:125" x14ac:dyDescent="0.15"/>
    <row r="54" spans="120:125" x14ac:dyDescent="0.15">
      <c r="DU54" s="248"/>
    </row>
    <row r="55" spans="120:125" x14ac:dyDescent="0.15"/>
    <row r="56" spans="120:125" x14ac:dyDescent="0.15"/>
    <row r="57" spans="120:125" x14ac:dyDescent="0.15"/>
    <row r="58" spans="120:125" x14ac:dyDescent="0.15">
      <c r="DU58" s="248"/>
    </row>
    <row r="59" spans="120:125" x14ac:dyDescent="0.15"/>
    <row r="60" spans="120:125" x14ac:dyDescent="0.15"/>
    <row r="61" spans="120:125" x14ac:dyDescent="0.15"/>
    <row r="62" spans="120:125" x14ac:dyDescent="0.15"/>
    <row r="63" spans="120:125" x14ac:dyDescent="0.15">
      <c r="DU63" s="248"/>
    </row>
    <row r="64" spans="120:125" x14ac:dyDescent="0.15">
      <c r="DT64" s="248"/>
      <c r="DU64" s="248"/>
    </row>
    <row r="65" spans="123:125" x14ac:dyDescent="0.15"/>
    <row r="66" spans="123:125" x14ac:dyDescent="0.15"/>
    <row r="67" spans="123:125" x14ac:dyDescent="0.15"/>
    <row r="68" spans="123:125" x14ac:dyDescent="0.15"/>
    <row r="69" spans="123:125" x14ac:dyDescent="0.15">
      <c r="DS69" s="248"/>
      <c r="DT69" s="248"/>
      <c r="DU69" s="24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8"/>
    </row>
    <row r="83" spans="116:125" x14ac:dyDescent="0.15">
      <c r="DM83" s="248"/>
      <c r="DN83" s="248"/>
      <c r="DO83" s="248"/>
      <c r="DP83" s="248"/>
      <c r="DQ83" s="248"/>
      <c r="DR83" s="248"/>
      <c r="DS83" s="248"/>
      <c r="DT83" s="248"/>
      <c r="DU83" s="248"/>
    </row>
    <row r="84" spans="116:125" x14ac:dyDescent="0.15"/>
    <row r="85" spans="116:125" x14ac:dyDescent="0.15"/>
    <row r="86" spans="116:125" x14ac:dyDescent="0.15"/>
    <row r="87" spans="116:125" x14ac:dyDescent="0.15"/>
    <row r="88" spans="116:125" x14ac:dyDescent="0.15">
      <c r="DU88" s="24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8"/>
      <c r="DT94" s="248"/>
      <c r="DU94" s="248"/>
    </row>
    <row r="95" spans="116:125" ht="13.5" customHeight="1" x14ac:dyDescent="0.15">
      <c r="DU95" s="24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8"/>
    </row>
    <row r="102" spans="124:125" ht="13.5" customHeight="1" x14ac:dyDescent="0.15"/>
    <row r="103" spans="124:125" ht="13.5" customHeight="1" x14ac:dyDescent="0.15"/>
    <row r="104" spans="124:125" ht="13.5" customHeight="1" x14ac:dyDescent="0.15">
      <c r="DT104" s="248"/>
      <c r="DU104" s="24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8" t="s">
        <v>561</v>
      </c>
    </row>
    <row r="121" spans="125:125" ht="13.5" hidden="1" customHeight="1" x14ac:dyDescent="0.15">
      <c r="DU121" s="248"/>
    </row>
  </sheetData>
  <sheetProtection algorithmName="SHA-512" hashValue="Zxp+6eqpRBiKMQV+jX1bqdofYgbraEDHG7j2grPX6lNk9n3hbsvnqfHNSsZEwv/OPftI47UPziGVdlyPJ8eTKg==" saltValue="9ewXjysonkTYhUB/H9Co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G26" sqref="AG26"/>
    </sheetView>
  </sheetViews>
  <sheetFormatPr defaultColWidth="0" defaultRowHeight="13.5" customHeight="1" zeroHeight="1" x14ac:dyDescent="0.15"/>
  <cols>
    <col min="1" max="125" width="2.5" style="249" customWidth="1"/>
    <col min="126" max="142" width="0" style="248" hidden="1" customWidth="1"/>
    <col min="143" max="16384" width="9" style="248" hidden="1"/>
  </cols>
  <sheetData>
    <row r="1" spans="1:125"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1:125" x14ac:dyDescent="0.15">
      <c r="B2" s="248"/>
      <c r="T2" s="248"/>
    </row>
    <row r="3" spans="1:125"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8"/>
      <c r="G33" s="248"/>
      <c r="I33" s="248"/>
    </row>
    <row r="34" spans="2:125" x14ac:dyDescent="0.15">
      <c r="C34" s="248"/>
      <c r="P34" s="248"/>
      <c r="R34" s="248"/>
      <c r="U34" s="248"/>
    </row>
    <row r="35" spans="2:125" x14ac:dyDescent="0.15">
      <c r="D35" s="248"/>
      <c r="E35" s="248"/>
      <c r="T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row>
    <row r="36" spans="2:125" x14ac:dyDescent="0.15">
      <c r="F36" s="248"/>
      <c r="H36" s="248"/>
      <c r="J36" s="248"/>
      <c r="K36" s="248"/>
      <c r="L36" s="248"/>
      <c r="M36" s="248"/>
      <c r="N36" s="248"/>
      <c r="O36" s="248"/>
      <c r="Q36" s="248"/>
      <c r="S36" s="248"/>
      <c r="V36" s="248"/>
    </row>
    <row r="37" spans="2:125" x14ac:dyDescent="0.15"/>
    <row r="38" spans="2:125" x14ac:dyDescent="0.15"/>
    <row r="39" spans="2:125" x14ac:dyDescent="0.15"/>
    <row r="40" spans="2:125" x14ac:dyDescent="0.15">
      <c r="U40" s="248"/>
    </row>
    <row r="41" spans="2:125" x14ac:dyDescent="0.15">
      <c r="R41" s="248"/>
    </row>
    <row r="42" spans="2:125" x14ac:dyDescent="0.15">
      <c r="T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row>
    <row r="43" spans="2:125" x14ac:dyDescent="0.15">
      <c r="Q43" s="248"/>
      <c r="S43" s="248"/>
      <c r="V43" s="24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562</v>
      </c>
    </row>
  </sheetData>
  <sheetProtection algorithmName="SHA-512" hashValue="KsWOWY5WcvBG55tW1zCr1uRR82+8KeZ70b2cJcGU0KMqFLepxBrcDL3ulRxZddXD3yinPaCYEt/eQw/6ZY9K7A==" saltValue="ai4x4pRHN95Ya/jwqTpE7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73" t="s">
        <v>3</v>
      </c>
      <c r="D47" s="1173"/>
      <c r="E47" s="1174"/>
      <c r="F47" s="11">
        <v>36.42</v>
      </c>
      <c r="G47" s="12">
        <v>38.119999999999997</v>
      </c>
      <c r="H47" s="12">
        <v>38.46</v>
      </c>
      <c r="I47" s="12">
        <v>35.58</v>
      </c>
      <c r="J47" s="13">
        <v>34.630000000000003</v>
      </c>
    </row>
    <row r="48" spans="2:10" ht="57.75" customHeight="1" x14ac:dyDescent="0.15">
      <c r="B48" s="14"/>
      <c r="C48" s="1175" t="s">
        <v>4</v>
      </c>
      <c r="D48" s="1175"/>
      <c r="E48" s="1176"/>
      <c r="F48" s="15">
        <v>3.21</v>
      </c>
      <c r="G48" s="16">
        <v>4.26</v>
      </c>
      <c r="H48" s="16">
        <v>5.46</v>
      </c>
      <c r="I48" s="16">
        <v>7.86</v>
      </c>
      <c r="J48" s="17">
        <v>5.87</v>
      </c>
    </row>
    <row r="49" spans="2:10" ht="57.75" customHeight="1" thickBot="1" x14ac:dyDescent="0.2">
      <c r="B49" s="18"/>
      <c r="C49" s="1177" t="s">
        <v>5</v>
      </c>
      <c r="D49" s="1177"/>
      <c r="E49" s="1178"/>
      <c r="F49" s="19" t="s">
        <v>568</v>
      </c>
      <c r="G49" s="20">
        <v>1.01</v>
      </c>
      <c r="H49" s="20">
        <v>1.26</v>
      </c>
      <c r="I49" s="20">
        <v>2.85</v>
      </c>
      <c r="J49" s="21" t="s">
        <v>569</v>
      </c>
    </row>
    <row r="50" spans="2:10" x14ac:dyDescent="0.15"/>
  </sheetData>
  <sheetProtection algorithmName="SHA-512" hashValue="SnAsqZoAlS1avhj+UNdI0XwaudCuP9kcYkZTMkfSg+K8/XM37Zlq1MnLES67dAhUh8fFD5qxX5rKjMT9XpTqmQ==" saltValue="LFt0YJsoCzAiPydV6XYU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2023-02-20T05:22:44Z</dcterms:created>
  <dcterms:modified xsi:type="dcterms:W3CDTF">2023-10-17T01:25:23Z</dcterms:modified>
  <cp:category/>
</cp:coreProperties>
</file>