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E679179A-5428-4175-BD28-4622443B20B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U35" i="10" s="1"/>
  <c r="U36" i="10" s="1"/>
  <c r="U37" i="10" s="1"/>
  <c r="C34" i="10"/>
  <c r="BE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<sst xmlns="http://schemas.openxmlformats.org/spreadsheetml/2006/main" count="1142" uniqueCount="613">
  <si>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</si>
  <si>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</si>
  <si>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</si>
  <si>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</si>
  <si>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</si>
  <si>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</si>
  <si>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</si>
  <si>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</si>
  <si>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</si>
  <si>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</si>
  <si>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</si>
  <si>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</si>
  <si>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</si>
  <si>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</si>
  <si>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</si>
  <si>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</si>
  <si>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</si>
  <si>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</si>
  <si>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</si>
  <si>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</si>
  <si>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</si>
  <si>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</si>
  <si>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</si>
  <si>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</si>
  <si>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</si>
  <si>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</si>
  <si>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</si>
  <si>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</si>
  <si>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</si>
  <si>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</si>
  <si>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</si>
  <si>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</si>
  <si>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</si>
  <si>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</si>
  <si>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</si>
  <si>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</si>
  <si>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</si>
  <si>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</si>
  <si>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</si>
  <si>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</si>
  <si>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</si>
  <si>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</si>
  <si>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</si>
  <si>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</si>
  <si>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</si>
  <si>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</si>
  <si>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</si>
  <si>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</si>
  <si>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</si>
  <si>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</si>
  <si>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</si>
  <si>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</si>
  <si>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</si>
  <si>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</si>
  <si>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</si>
  <si>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</si>
  <si>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</si>
  <si>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</si>
  <si>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</si>
  <si>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</si>
  <si>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</si>
  <si>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</si>
  <si>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</si>
  <si>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</si>
  <si>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</si>
  <si>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</si>
  <si>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</si>
  <si>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</si>
  <si>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</si>
  <si>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</si>
  <si>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</si>
  <si>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</si>
  <si>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</si>
  <si>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</si>
  <si>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</si>
  <si>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</si>
  <si>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</si>
  <si>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</si>
  <si>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</si>
  <si>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</si>
  <si>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</si>
  <si>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</si>
  <si>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</si>
  <si>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</si>
  <si>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</si>
  <si>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</si>
  <si>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</si>
  <si>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</si>
  <si>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</si>
  <si>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</si>
  <si>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</si>
  <si>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</si>
  <si>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</si>
  <si>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</si>
  <si>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</si>
  <si>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</si>
  <si>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</si>
  <si>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</si>
  <si>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</si>
  <si>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</si>
  <si>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</si>
  <si>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</si>
  <si>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</si>
  <si>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</si>
  <si>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</si>
  <si>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</si>
  <si>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</si>
  <si>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</si>
  <si>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</si>
  <si>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</si>
  <si>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</si>
  <si>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</si>
  <si>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</si>
  <si>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</si>
  <si>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</si>
  <si>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</si>
  <si>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</si>
  <si>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</si>
  <si>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</si>
  <si>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</si>
  <si>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</si>
  <si>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</si>
  <si>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</si>
  <si>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</si>
  <si>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</si>
  <si>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</si>
  <si>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</si>
  <si>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</si>
  <si>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</si>
  <si>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</si>
  <si>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</si>
  <si>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</si>
  <si>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</si>
  <si>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</si>
  <si>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</si>
  <si>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</si>
  <si>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</si>
  <si>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</si>
  <si>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</si>
  <si>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</si>
  <si>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</si>
  <si>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</si>
  <si>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</si>
  <si>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</si>
  <si>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</si>
  <si>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</si>
  <si>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</si>
  <si>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</si>
  <si>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</si>
  <si>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</si>
  <si>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</si>
  <si>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</si>
  <si>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</si>
  <si>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</si>
  <si>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</si>
  <si>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</si>
  <si>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</si>
  <si>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</si>
  <si>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</si>
  <si>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</si>
  <si>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</si>
  <si>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</si>
  <si>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</si>
  <si>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</si>
  <si>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</si>
  <si>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</si>
  <si>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</si>
  <si>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</si>
  <si>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</si>
  <si>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</si>
  <si>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</si>
  <si>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</si>
  <si>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</si>
  <si>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</si>
  <si>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</si>
  <si>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</si>
  <si>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</si>
  <si>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</si>
  <si>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</si>
  <si>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</si>
  <si>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</si>
  <si>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</si>
  <si>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</si>
  <si>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</si>
  <si>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</si>
  <si>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</si>
  <si>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</si>
  <si>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</si>
  <si>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</si>
  <si>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</si>
  <si>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</si>
  <si>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</si>
  <si>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</si>
  <si>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</si>
  <si>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</si>
  <si>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</si>
  <si>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</si>
  <si>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</si>
  <si>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</si>
  <si>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</si>
  <si>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</si>
  <si>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</si>
  <si>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</si>
  <si>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</si>
  <si>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</si>
  <si>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</si>
  <si>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</si>
  <si>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</si>
  <si>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</si>
  <si>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</si>
  <si>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</si>
  <si>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</si>
  <si>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</si>
  <si>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</si>
  <si>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長野県泰阜村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</si>
  <si>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</si>
  <si>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</si>
  <si>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</si>
  <si>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</si>
  <si>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</si>
  <si>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</si>
  <si>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</si>
  <si>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</si>
  <si>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</si>
  <si>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</si>
  <si>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</si>
  <si>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</si>
  <si>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</si>
  <si>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</si>
  <si>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</si>
  <si>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</si>
  <si>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</si>
  <si>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</si>
  <si>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</si>
  <si>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</si>
  <si>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</si>
  <si>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</si>
  <si>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</si>
  <si>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</si>
  <si>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</si>
  <si>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</si>
  <si>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</si>
  <si>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</si>
  <si>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</si>
  <si>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</si>
  <si>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</si>
  <si>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</si>
  <si>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</si>
  <si>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</si>
  <si>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</si>
  <si>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</si>
  <si>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</si>
  <si>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</si>
  <si>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</si>
  <si>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</si>
  <si>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</si>
  <si>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</si>
  <si>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</si>
  <si>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</si>
  <si>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</si>
  <si>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</si>
  <si>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</si>
  <si>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</si>
  <si>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</si>
  <si>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</si>
  <si>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</si>
  <si>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</si>
  <si>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</si>
  <si>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</si>
  <si>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</si>
  <si>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</si>
  <si>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</si>
  <si>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</si>
  <si>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</si>
  <si>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</si>
  <si>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</si>
  <si>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</si>
  <si>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</si>
  <si>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</si>
  <si>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</si>
  <si>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</si>
  <si>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</si>
  <si>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</si>
  <si>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</si>
  <si>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</si>
  <si>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</si>
  <si>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</si>
  <si>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</si>
  <si>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</si>
  <si>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</si>
  <si>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</si>
  <si>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</si>
  <si>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</si>
  <si>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</si>
  <si>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</si>
  <si>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</si>
  <si>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</si>
  <si>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</si>
  <si>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</si>
  <si>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</si>
  <si>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</si>
  <si>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</si>
  <si>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</si>
  <si>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</si>
  <si>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</si>
  <si>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</si>
  <si>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</si>
  <si>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</si>
  <si>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</si>
  <si>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</si>
  <si>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</si>
  <si>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</si>
  <si>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</si>
  <si>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</si>
  <si>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</si>
  <si>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</si>
  <si>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</si>
  <si>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</si>
  <si>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</si>
  <si>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</si>
  <si>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</si>
  <si>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</si>
  <si>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</si>
  <si>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</si>
  <si>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</si>
  <si>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</si>
  <si>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</si>
  <si>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</si>
  <si>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</si>
  <si>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</si>
  <si>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</si>
  <si>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</si>
  <si>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</si>
  <si>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</si>
  <si>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</si>
  <si>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</si>
  <si>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</si>
  <si>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</si>
  <si>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</si>
  <si>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</si>
  <si>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</si>
  <si>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</si>
  <si>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</si>
  <si>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</si>
  <si>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</si>
  <si>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</si>
  <si>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</si>
  <si>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</si>
  <si>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</si>
  <si>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</si>
  <si>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</si>
  <si>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</si>
  <si>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</si>
  <si>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</si>
  <si>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</si>
  <si>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</si>
  <si>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</si>
  <si>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</si>
  <si>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</si>
  <si>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</si>
  <si>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</si>
  <si>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</si>
  <si>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</si>
  <si>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</si>
  <si>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</si>
  <si>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</si>
  <si>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</si>
  <si>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</si>
  <si>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</si>
  <si>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</si>
  <si>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長野県泰阜村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</si>
  <si>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</si>
  <si>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</si>
  <si>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</si>
  <si>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</si>
  <si>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</si>
  <si>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</si>
  <si>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</si>
  <si>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</si>
  <si>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</si>
  <si>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</si>
  <si>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</si>
  <si>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</si>
  <si>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</si>
  <si>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</si>
  <si>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</si>
  <si>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</si>
  <si>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</si>
  <si>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</si>
  <si>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</si>
  <si>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</si>
  <si>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</si>
  <si>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</si>
  <si>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</si>
  <si>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</si>
  <si>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</si>
  <si>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</si>
  <si>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</si>
  <si>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</si>
  <si>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</si>
  <si>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</si>
  <si>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</si>
  <si>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</si>
  <si>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</si>
  <si>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</si>
  <si>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</si>
  <si>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</si>
  <si>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</si>
  <si>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</si>
  <si>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</si>
  <si>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</si>
  <si>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</si>
  <si>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</si>
  <si>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</si>
  <si>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</si>
  <si>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</si>
  <si>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</si>
  <si>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</si>
  <si>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</si>
  <si>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</si>
  <si>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</si>
  <si>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</si>
  <si>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</si>
  <si>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</si>
  <si>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</si>
  <si>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</si>
  <si>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</si>
  <si>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</si>
  <si>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</si>
  <si>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</si>
  <si>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</si>
  <si>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</si>
  <si>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</si>
  <si>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</si>
  <si>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</si>
  <si>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</si>
  <si>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</si>
  <si>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</si>
  <si>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</si>
  <si>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</si>
  <si>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</si>
  <si>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</si>
  <si>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</si>
  <si>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</si>
  <si>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</si>
  <si>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</si>
  <si>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</si>
  <si>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</si>
  <si>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</si>
  <si>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</si>
  <si>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</si>
  <si>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</si>
  <si>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</si>
  <si>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</si>
  <si>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</si>
  <si>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</si>
  <si>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</si>
  <si>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</si>
  <si>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</si>
  <si>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</si>
  <si>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</si>
  <si>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</si>
  <si>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</si>
  <si>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</si>
  <si>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</si>
  <si>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</si>
  <si>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</si>
  <si>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</si>
  <si>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</si>
  <si>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</si>
  <si>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</si>
  <si>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</si>
  <si>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国民健康保険特別会計施設勘定</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</si>
  <si>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</si>
  <si>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</si>
  <si>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</si>
  <si>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</si>
  <si>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</si>
  <si>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</si>
  <si>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</si>
  <si>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</si>
  <si>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</si>
  <si>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</si>
  <si>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</si>
  <si>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</si>
  <si>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</si>
  <si>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</si>
  <si>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</si>
  <si>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</si>
  <si>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</si>
  <si>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</si>
  <si>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</si>
  <si>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</si>
  <si>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</si>
  <si>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</si>
  <si>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</si>
  <si>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</si>
  <si>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</si>
  <si>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</si>
  <si>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</si>
  <si>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</si>
  <si>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</si>
  <si>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</si>
  <si>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</si>
  <si>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</si>
  <si>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</si>
  <si>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</si>
  <si>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</si>
  <si>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</si>
  <si>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</si>
  <si>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</si>
  <si>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</si>
  <si>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</si>
  <si>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</si>
  <si>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</si>
  <si>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</si>
  <si>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</si>
  <si>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</si>
  <si>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</si>
  <si>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</si>
  <si>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</si>
  <si>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</si>
  <si>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</si>
  <si>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</si>
  <si>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</si>
  <si>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</si>
  <si>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</si>
  <si>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</si>
  <si>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</si>
  <si>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</si>
  <si>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</si>
  <si>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</si>
  <si>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</si>
  <si>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</si>
  <si>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</si>
  <si>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</si>
  <si>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</si>
  <si>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</si>
  <si>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</si>
  <si>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</si>
  <si>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</si>
  <si>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</si>
  <si>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</si>
  <si>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</si>
  <si>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</si>
  <si>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</si>
  <si>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</si>
  <si>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</si>
  <si>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</si>
  <si>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</si>
  <si>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</si>
  <si>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</si>
  <si>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</si>
  <si>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</si>
  <si>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</si>
  <si>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</si>
  <si>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</si>
  <si>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</si>
  <si>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</si>
  <si>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</si>
  <si>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</si>
  <si>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</si>
  <si>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3.32</t>
  </si>
  <si>
    <t>一般会計</t>
  </si>
  <si>
    <t>簡易水道特別会計</t>
  </si>
  <si>
    <t>国民健康保険特別会計施設勘定</t>
  </si>
  <si>
    <t>国民健康保険特別会計事業勘定</t>
  </si>
  <si>
    <t>介護保険事業特別会計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</si>
  <si>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</si>
  <si>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</si>
  <si>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</si>
  <si>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</si>
  <si>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</si>
  <si>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</si>
  <si>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</si>
  <si>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</si>
  <si>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</si>
  <si>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</si>
  <si>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ヌーベルファーム泰阜</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</si>
  <si>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</si>
  <si>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</si>
  <si>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</si>
  <si>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</si>
  <si>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</si>
  <si>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</si>
  <si>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</si>
  <si>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</si>
  <si>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</si>
  <si>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</si>
  <si>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</si>
  <si>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</si>
  <si>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</si>
  <si>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</si>
  <si>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</si>
  <si>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</si>
  <si>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ふるさと創生基金</t>
    <rPh sb="4" eb="6">
      <t>ソウセイ</t>
    </rPh>
    <rPh sb="6" eb="8">
      <t>キキン</t>
    </rPh>
    <phoneticPr fontId="2"/>
  </si>
  <si>
    <t>住宅整備基金</t>
    <rPh sb="0" eb="2">
      <t>ジュウタク</t>
    </rPh>
    <rPh sb="2" eb="4">
      <t>セイビ</t>
    </rPh>
    <rPh sb="4" eb="6">
      <t>キキン</t>
    </rPh>
    <phoneticPr fontId="2"/>
  </si>
  <si>
    <t>福祉基金</t>
    <rPh sb="0" eb="2">
      <t>フクシ</t>
    </rPh>
    <rPh sb="2" eb="4">
      <t>キキン</t>
    </rPh>
    <phoneticPr fontId="2"/>
  </si>
  <si>
    <t>福祉施設整備基金</t>
    <rPh sb="0" eb="2">
      <t>フクシ</t>
    </rPh>
    <rPh sb="6" eb="8">
      <t>キキン</t>
    </rPh>
    <phoneticPr fontId="2"/>
  </si>
  <si>
    <t>-</t>
    <phoneticPr fontId="2"/>
  </si>
  <si>
    <t>思いやり基金</t>
    <rPh sb="0" eb="1">
      <t>オモ</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</si>
  <si>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</si>
  <si>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</si>
  <si>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</si>
  <si>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</si>
  <si>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</si>
  <si>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</si>
  <si>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</si>
  <si>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</si>
  <si>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</si>
  <si>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</si>
  <si>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純資産比率は類似団体平均を下回っている。要因は、負債額が他団体と比較し多いためである。今後、起債事業の精査等を行う必要がある。
　 将来世代負担比率は、類似団体平均を大幅に上回っている。新規に発行する地方債の抑制を行うとともに、高利率の地方債の借換えを行うなど、地方債残高を 圧縮し、将来世代の負担の減少に努める。 </t>
    <phoneticPr fontId="5"/>
  </si>
  <si>
    <t>　将来世代負担比率は、計画的な基金への積み増しを行うとともに、新規に発行する地方債の抑制を行い高利率の地方債の借換えを行うなど、地方債残高を 圧縮に努めているためゼロを下回っいる。また、その成果として実質公債費比率も減少している。</t>
    <rPh sb="11" eb="14">
      <t>ケイカクテキ</t>
    </rPh>
    <rPh sb="15" eb="17">
      <t>キキン</t>
    </rPh>
    <rPh sb="19" eb="20">
      <t>ツ</t>
    </rPh>
    <rPh sb="21" eb="22">
      <t>マ</t>
    </rPh>
    <rPh sb="24" eb="25">
      <t>オコナ</t>
    </rPh>
    <rPh sb="84" eb="85">
      <t>シタ</t>
    </rPh>
    <rPh sb="85" eb="86">
      <t>マワ</t>
    </rPh>
    <rPh sb="95" eb="97">
      <t>セイカ</t>
    </rPh>
    <rPh sb="100" eb="102">
      <t>ジッシツ</t>
    </rPh>
    <rPh sb="102" eb="105">
      <t>コウサイヒ</t>
    </rPh>
    <rPh sb="105" eb="107">
      <t>ヒリツ</t>
    </rPh>
    <rPh sb="108" eb="11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</si>
</sst>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FF46DA-A7EC-455F-8E44-FF854785EA5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61F-4E74-8608-0AEA59D6BC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273064</c:v>
                </c:pt>
                <c:pt idx="1">
                  <c:v>345886</c:v>
                </c:pt>
                <c:pt idx="2">
                  <c:v>175141</c:v>
                </c:pt>
                <c:pt idx="3">
                  <c:v>325101</c:v>
                </c:pt>
                <c:pt idx="4">
                  <c:v>362545</c:v>
                </c:pt>
              </c:numCache>
            </c:numRef>
          </c:val>
          <c:smooth val="0"/>
          <c:extLst>
            <c:ext xmlns:c16="http://schemas.microsoft.com/office/drawing/2014/chart" uri="{C3380CC4-5D6E-409C-BE32-E72D297353CC}">
              <c16:uniqueId val="{00000001-E61F-4E74-8608-0AEA59D6BC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13.05</c:v>
                </c:pt>
                <c:pt idx="1">
                  <c:v>15.37</c:v>
                </c:pt>
                <c:pt idx="2">
                  <c:v>17.41</c:v>
                </c:pt>
                <c:pt idx="3">
                  <c:v>13.87</c:v>
                </c:pt>
                <c:pt idx="4">
                  <c:v>12.43</c:v>
                </c:pt>
              </c:numCache>
            </c:numRef>
          </c:val>
          <c:extLst>
            <c:ext xmlns:c16="http://schemas.microsoft.com/office/drawing/2014/chart" uri="{C3380CC4-5D6E-409C-BE32-E72D297353CC}">
              <c16:uniqueId val="{00000000-45C5-4481-9552-EDCDCB36AB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30.45</c:v>
                </c:pt>
                <c:pt idx="1">
                  <c:v>31.25</c:v>
                </c:pt>
                <c:pt idx="2">
                  <c:v>31.86</c:v>
                </c:pt>
                <c:pt idx="3">
                  <c:v>44.52</c:v>
                </c:pt>
                <c:pt idx="4">
                  <c:v>47.82</c:v>
                </c:pt>
              </c:numCache>
            </c:numRef>
          </c:val>
          <c:extLst>
            <c:ext xmlns:c16="http://schemas.microsoft.com/office/drawing/2014/chart" uri="{C3380CC4-5D6E-409C-BE32-E72D297353CC}">
              <c16:uniqueId val="{00000001-45C5-4481-9552-EDCDCB36AB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-3.32</c:v>
                </c:pt>
                <c:pt idx="1">
                  <c:v>2.06</c:v>
                </c:pt>
                <c:pt idx="2">
                  <c:v>3.25</c:v>
                </c:pt>
                <c:pt idx="3">
                  <c:v>10.15</c:v>
                </c:pt>
                <c:pt idx="4">
                  <c:v>6.59</c:v>
                </c:pt>
              </c:numCache>
            </c:numRef>
          </c:val>
          <c:smooth val="0"/>
          <c:extLst>
            <c:ext xmlns:c16="http://schemas.microsoft.com/office/drawing/2014/chart" uri="{C3380CC4-5D6E-409C-BE32-E72D297353CC}">
              <c16:uniqueId val="{00000002-45C5-4481-9552-EDCDCB36AB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698-4958-879F-5A80507458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98-4958-879F-5A80507458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98-4958-879F-5A80507458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698-4958-879F-5A805074581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698-4958-879F-5A805074581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0.95</c:v>
                </c:pt>
                <c:pt idx="2">
                  <c:v>#N/A</c:v>
                </c:pt>
                <c:pt idx="3">
                  <c:v>0.83</c:v>
                </c:pt>
                <c:pt idx="4">
                  <c:v>#N/A</c:v>
                </c:pt>
                <c:pt idx="5">
                  <c:v>0.94</c:v>
                </c:pt>
                <c:pt idx="6">
                  <c:v>#N/A</c:v>
                </c:pt>
                <c:pt idx="7">
                  <c:v>0.62</c:v>
                </c:pt>
                <c:pt idx="8">
                  <c:v>#N/A</c:v>
                </c:pt>
                <c:pt idx="9">
                  <c:v>0.01</c:v>
                </c:pt>
              </c:numCache>
            </c:numRef>
          </c:val>
          <c:extLst>
            <c:ext xmlns:c16="http://schemas.microsoft.com/office/drawing/2014/chart" uri="{C3380CC4-5D6E-409C-BE32-E72D297353CC}">
              <c16:uniqueId val="{00000005-9698-4958-879F-5A805074581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0.19</c:v>
                </c:pt>
                <c:pt idx="2">
                  <c:v>#N/A</c:v>
                </c:pt>
                <c:pt idx="3">
                  <c:v>0.4</c:v>
                </c:pt>
                <c:pt idx="4">
                  <c:v>#N/A</c:v>
                </c:pt>
                <c:pt idx="5">
                  <c:v>0.1</c:v>
                </c:pt>
                <c:pt idx="6">
                  <c:v>#N/A</c:v>
                </c:pt>
                <c:pt idx="7">
                  <c:v>0.13</c:v>
                </c:pt>
                <c:pt idx="8">
                  <c:v>#N/A</c:v>
                </c:pt>
                <c:pt idx="9">
                  <c:v>0.02</c:v>
                </c:pt>
              </c:numCache>
            </c:numRef>
          </c:val>
          <c:extLst>
            <c:ext xmlns:c16="http://schemas.microsoft.com/office/drawing/2014/chart" uri="{C3380CC4-5D6E-409C-BE32-E72D297353CC}">
              <c16:uniqueId val="{00000006-9698-4958-879F-5A8050745814}"/>
            </c:ext>
          </c:extLst>
        </c:ser>
        <c:ser>
          <c:idx val="7"/>
          <c:order val="7"/>
          <c:tx>
            <c:strRef>
              <c:f>データシート!$A$34</c:f>
              <c:strCache>
                <c:ptCount val="1"/>
                <c:pt idx="0">
                  <c:v>国民健康保険特別会計施設勘定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0.71</c:v>
                </c:pt>
                <c:pt idx="2">
                  <c:v>#N/A</c:v>
                </c:pt>
                <c:pt idx="3">
                  <c:v>0.85</c:v>
                </c:pt>
                <c:pt idx="4">
                  <c:v>#N/A</c:v>
                </c:pt>
                <c:pt idx="5">
                  <c:v>0.82</c:v>
                </c:pt>
                <c:pt idx="6">
                  <c:v>#N/A</c:v>
                </c:pt>
                <c:pt idx="7">
                  <c:v>0.66</c:v>
                </c:pt>
                <c:pt idx="8">
                  <c:v>#N/A</c:v>
                </c:pt>
                <c:pt idx="9">
                  <c:v>0.46</c:v>
                </c:pt>
              </c:numCache>
            </c:numRef>
          </c:val>
          <c:extLst>
            <c:ext xmlns:c16="http://schemas.microsoft.com/office/drawing/2014/chart" uri="{C3380CC4-5D6E-409C-BE32-E72D297353CC}">
              <c16:uniqueId val="{00000007-9698-4958-879F-5A8050745814}"/>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0.82</c:v>
                </c:pt>
                <c:pt idx="2">
                  <c:v>#N/A</c:v>
                </c:pt>
                <c:pt idx="3">
                  <c:v>1.1499999999999999</c:v>
                </c:pt>
                <c:pt idx="4">
                  <c:v>#N/A</c:v>
                </c:pt>
                <c:pt idx="5">
                  <c:v>1.33</c:v>
                </c:pt>
                <c:pt idx="6">
                  <c:v>#N/A</c:v>
                </c:pt>
                <c:pt idx="7">
                  <c:v>0.81</c:v>
                </c:pt>
                <c:pt idx="8">
                  <c:v>#N/A</c:v>
                </c:pt>
                <c:pt idx="9">
                  <c:v>0.84</c:v>
                </c:pt>
              </c:numCache>
            </c:numRef>
          </c:val>
          <c:extLst>
            <c:ext xmlns:c16="http://schemas.microsoft.com/office/drawing/2014/chart" uri="{C3380CC4-5D6E-409C-BE32-E72D297353CC}">
              <c16:uniqueId val="{00000008-9698-4958-879F-5A80507458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13.05</c:v>
                </c:pt>
                <c:pt idx="2">
                  <c:v>#N/A</c:v>
                </c:pt>
                <c:pt idx="3">
                  <c:v>15.36</c:v>
                </c:pt>
                <c:pt idx="4">
                  <c:v>#N/A</c:v>
                </c:pt>
                <c:pt idx="5">
                  <c:v>17.41</c:v>
                </c:pt>
                <c:pt idx="6">
                  <c:v>#N/A</c:v>
                </c:pt>
                <c:pt idx="7">
                  <c:v>13.86</c:v>
                </c:pt>
                <c:pt idx="8">
                  <c:v>#N/A</c:v>
                </c:pt>
                <c:pt idx="9">
                  <c:v>12.42</c:v>
                </c:pt>
              </c:numCache>
            </c:numRef>
          </c:val>
          <c:extLst>
            <c:ext xmlns:c16="http://schemas.microsoft.com/office/drawing/2014/chart" uri="{C3380CC4-5D6E-409C-BE32-E72D297353CC}">
              <c16:uniqueId val="{00000009-9698-4958-879F-5A80507458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275</c:v>
                </c:pt>
                <c:pt idx="5">
                  <c:v>272</c:v>
                </c:pt>
                <c:pt idx="8">
                  <c:v>263</c:v>
                </c:pt>
                <c:pt idx="11">
                  <c:v>252</c:v>
                </c:pt>
                <c:pt idx="14">
                  <c:v>257</c:v>
                </c:pt>
              </c:numCache>
            </c:numRef>
          </c:val>
          <c:extLst>
            <c:ext xmlns:c16="http://schemas.microsoft.com/office/drawing/2014/chart" uri="{C3380CC4-5D6E-409C-BE32-E72D297353CC}">
              <c16:uniqueId val="{00000000-C3E9-4E4B-903F-16DE936C53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E9-4E4B-903F-16DE936C53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E9-4E4B-903F-16DE936C53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1</c:v>
                </c:pt>
                <c:pt idx="9">
                  <c:v>1</c:v>
                </c:pt>
                <c:pt idx="12">
                  <c:v>4</c:v>
                </c:pt>
              </c:numCache>
            </c:numRef>
          </c:val>
          <c:extLst>
            <c:ext xmlns:c16="http://schemas.microsoft.com/office/drawing/2014/chart" uri="{C3380CC4-5D6E-409C-BE32-E72D297353CC}">
              <c16:uniqueId val="{00000003-C3E9-4E4B-903F-16DE936C53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c:v>
                </c:pt>
                <c:pt idx="3">
                  <c:v>42</c:v>
                </c:pt>
                <c:pt idx="6">
                  <c:v>54</c:v>
                </c:pt>
                <c:pt idx="9">
                  <c:v>51</c:v>
                </c:pt>
                <c:pt idx="12">
                  <c:v>50</c:v>
                </c:pt>
              </c:numCache>
            </c:numRef>
          </c:val>
          <c:extLst>
            <c:ext xmlns:c16="http://schemas.microsoft.com/office/drawing/2014/chart" uri="{C3380CC4-5D6E-409C-BE32-E72D297353CC}">
              <c16:uniqueId val="{00000004-C3E9-4E4B-903F-16DE936C53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E9-4E4B-903F-16DE936C53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E9-4E4B-903F-16DE936C53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296</c:v>
                </c:pt>
                <c:pt idx="3">
                  <c:v>302</c:v>
                </c:pt>
                <c:pt idx="6">
                  <c:v>296</c:v>
                </c:pt>
                <c:pt idx="9">
                  <c:v>276</c:v>
                </c:pt>
                <c:pt idx="12">
                  <c:v>281</c:v>
                </c:pt>
              </c:numCache>
            </c:numRef>
          </c:val>
          <c:extLst>
            <c:ext xmlns:c16="http://schemas.microsoft.com/office/drawing/2014/chart" uri="{C3380CC4-5D6E-409C-BE32-E72D297353CC}">
              <c16:uniqueId val="{00000007-C3E9-4E4B-903F-16DE936C53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85</c:v>
                </c:pt>
                <c:pt idx="2">
                  <c:v>#N/A</c:v>
                </c:pt>
                <c:pt idx="3">
                  <c:v>#N/A</c:v>
                </c:pt>
                <c:pt idx="4">
                  <c:v>75</c:v>
                </c:pt>
                <c:pt idx="5">
                  <c:v>#N/A</c:v>
                </c:pt>
                <c:pt idx="6">
                  <c:v>#N/A</c:v>
                </c:pt>
                <c:pt idx="7">
                  <c:v>88</c:v>
                </c:pt>
                <c:pt idx="8">
                  <c:v>#N/A</c:v>
                </c:pt>
                <c:pt idx="9">
                  <c:v>#N/A</c:v>
                </c:pt>
                <c:pt idx="10">
                  <c:v>76</c:v>
                </c:pt>
                <c:pt idx="11">
                  <c:v>#N/A</c:v>
                </c:pt>
                <c:pt idx="12">
                  <c:v>#N/A</c:v>
                </c:pt>
                <c:pt idx="13">
                  <c:v>78</c:v>
                </c:pt>
                <c:pt idx="14">
                  <c:v>#N/A</c:v>
                </c:pt>
              </c:numCache>
            </c:numRef>
          </c:val>
          <c:smooth val="0"/>
          <c:extLst>
            <c:ext xmlns:c16="http://schemas.microsoft.com/office/drawing/2014/chart" uri="{C3380CC4-5D6E-409C-BE32-E72D297353CC}">
              <c16:uniqueId val="{00000008-C3E9-4E4B-903F-16DE936C53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2159</c:v>
                </c:pt>
                <c:pt idx="5">
                  <c:v>2134</c:v>
                </c:pt>
                <c:pt idx="8">
                  <c:v>2041</c:v>
                </c:pt>
                <c:pt idx="11">
                  <c:v>2005</c:v>
                </c:pt>
                <c:pt idx="14">
                  <c:v>2074</c:v>
                </c:pt>
              </c:numCache>
            </c:numRef>
          </c:val>
          <c:extLst>
            <c:ext xmlns:c16="http://schemas.microsoft.com/office/drawing/2014/chart" uri="{C3380CC4-5D6E-409C-BE32-E72D297353CC}">
              <c16:uniqueId val="{00000000-F100-4087-A2FE-DBBA491FA9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c:v>
                </c:pt>
                <c:pt idx="5">
                  <c:v>51</c:v>
                </c:pt>
                <c:pt idx="8">
                  <c:v>95</c:v>
                </c:pt>
                <c:pt idx="11">
                  <c:v>89</c:v>
                </c:pt>
                <c:pt idx="14">
                  <c:v>84</c:v>
                </c:pt>
              </c:numCache>
            </c:numRef>
          </c:val>
          <c:extLst>
            <c:ext xmlns:c16="http://schemas.microsoft.com/office/drawing/2014/chart" uri="{C3380CC4-5D6E-409C-BE32-E72D297353CC}">
              <c16:uniqueId val="{00000001-F100-4087-A2FE-DBBA491FA9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1570</c:v>
                </c:pt>
                <c:pt idx="5">
                  <c:v>1644</c:v>
                </c:pt>
                <c:pt idx="8">
                  <c:v>1709</c:v>
                </c:pt>
                <c:pt idx="11">
                  <c:v>1810</c:v>
                </c:pt>
                <c:pt idx="14">
                  <c:v>1842</c:v>
                </c:pt>
              </c:numCache>
            </c:numRef>
          </c:val>
          <c:extLst>
            <c:ext xmlns:c16="http://schemas.microsoft.com/office/drawing/2014/chart" uri="{C3380CC4-5D6E-409C-BE32-E72D297353CC}">
              <c16:uniqueId val="{00000002-F100-4087-A2FE-DBBA491FA9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00-4087-A2FE-DBBA491FA9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00-4087-A2FE-DBBA491FA9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00-4087-A2FE-DBBA491FA9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376</c:v>
                </c:pt>
                <c:pt idx="3">
                  <c:v>371</c:v>
                </c:pt>
                <c:pt idx="6">
                  <c:v>341</c:v>
                </c:pt>
                <c:pt idx="9">
                  <c:v>331</c:v>
                </c:pt>
                <c:pt idx="12">
                  <c:v>394</c:v>
                </c:pt>
              </c:numCache>
            </c:numRef>
          </c:val>
          <c:extLst>
            <c:ext xmlns:c16="http://schemas.microsoft.com/office/drawing/2014/chart" uri="{C3380CC4-5D6E-409C-BE32-E72D297353CC}">
              <c16:uniqueId val="{00000006-F100-4087-A2FE-DBBA491FA9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c:v>
                </c:pt>
                <c:pt idx="3">
                  <c:v>20</c:v>
                </c:pt>
                <c:pt idx="6">
                  <c:v>49</c:v>
                </c:pt>
                <c:pt idx="9">
                  <c:v>48</c:v>
                </c:pt>
                <c:pt idx="12">
                  <c:v>45</c:v>
                </c:pt>
              </c:numCache>
            </c:numRef>
          </c:val>
          <c:extLst>
            <c:ext xmlns:c16="http://schemas.microsoft.com/office/drawing/2014/chart" uri="{C3380CC4-5D6E-409C-BE32-E72D297353CC}">
              <c16:uniqueId val="{00000007-F100-4087-A2FE-DBBA491FA9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350</c:v>
                </c:pt>
                <c:pt idx="3">
                  <c:v>354</c:v>
                </c:pt>
                <c:pt idx="6">
                  <c:v>332</c:v>
                </c:pt>
                <c:pt idx="9">
                  <c:v>287</c:v>
                </c:pt>
                <c:pt idx="12">
                  <c:v>248</c:v>
                </c:pt>
              </c:numCache>
            </c:numRef>
          </c:val>
          <c:extLst>
            <c:ext xmlns:c16="http://schemas.microsoft.com/office/drawing/2014/chart" uri="{C3380CC4-5D6E-409C-BE32-E72D297353CC}">
              <c16:uniqueId val="{00000008-F100-4087-A2FE-DBBA491FA9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00-4087-A2FE-DBBA491FA9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2527</c:v>
                </c:pt>
                <c:pt idx="3">
                  <c:v>2548</c:v>
                </c:pt>
                <c:pt idx="6">
                  <c:v>2468</c:v>
                </c:pt>
                <c:pt idx="9">
                  <c:v>2459</c:v>
                </c:pt>
                <c:pt idx="12">
                  <c:v>2558</c:v>
                </c:pt>
              </c:numCache>
            </c:numRef>
          </c:val>
          <c:extLst>
            <c:ext xmlns:c16="http://schemas.microsoft.com/office/drawing/2014/chart" uri="{C3380CC4-5D6E-409C-BE32-E72D297353CC}">
              <c16:uniqueId val="{0000000A-F100-4087-A2FE-DBBA491FA9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100-4087-A2FE-DBBA491FA9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396</c:v>
                </c:pt>
                <c:pt idx="1">
                  <c:v>542</c:v>
                </c:pt>
                <c:pt idx="2">
                  <c:v>633</c:v>
                </c:pt>
              </c:numCache>
            </c:numRef>
          </c:val>
          <c:extLst>
            <c:ext xmlns:c16="http://schemas.microsoft.com/office/drawing/2014/chart" uri="{C3380CC4-5D6E-409C-BE32-E72D297353CC}">
              <c16:uniqueId val="{00000000-3553-4920-B056-FAF4304947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307</c:v>
                </c:pt>
                <c:pt idx="1">
                  <c:v>237</c:v>
                </c:pt>
                <c:pt idx="2">
                  <c:v>237</c:v>
                </c:pt>
              </c:numCache>
            </c:numRef>
          </c:val>
          <c:extLst>
            <c:ext xmlns:c16="http://schemas.microsoft.com/office/drawing/2014/chart" uri="{C3380CC4-5D6E-409C-BE32-E72D297353CC}">
              <c16:uniqueId val="{00000001-3553-4920-B056-FAF4304947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850</c:v>
                </c:pt>
                <c:pt idx="1">
                  <c:v>853</c:v>
                </c:pt>
                <c:pt idx="2">
                  <c:v>823</c:v>
                </c:pt>
              </c:numCache>
            </c:numRef>
          </c:val>
          <c:extLst>
            <c:ext xmlns:c16="http://schemas.microsoft.com/office/drawing/2014/chart" uri="{C3380CC4-5D6E-409C-BE32-E72D297353CC}">
              <c16:uniqueId val="{00000002-3553-4920-B056-FAF4304947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{CBDBFC70-8D5D-4736-9CFF-7823F7468215}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CA-448D-B056-2A752A5C39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{0AC42A55-02A9-4B59-A83B-52FF95F682B4}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CA-448D-B056-2A752A5C39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{5C82FD53-27D7-4AF1-B147-8F03F96829EB}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CA-448D-B056-2A752A5C39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{F77EF39F-6929-4BAE-A054-C3E465FEA567}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CA-448D-B056-2A752A5C39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{38B41027-F10F-433C-A081-C037C82493E1}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CA-448D-B056-2A752A5C39B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{7B8B8F6F-E63C-49C3-9156-1538ABAE5CA6}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CA-448D-B056-2A752A5C39B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{5F03482C-B62E-40A6-A7EE-E530318DB32E}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CA-448D-B056-2A752A5C39B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{ACD301C5-EC43-4DDE-AE01-44BEE79B5267}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CA-448D-B056-2A752A5C39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{53B8D304-28C3-4539-BF9E-626FC2D4B807}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CA-448D-B056-2A752A5C39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57.9</c:v>
                </c:pt>
                <c:pt idx="16">
                  <c:v>60.8</c:v>
                </c:pt>
                <c:pt idx="24">
                  <c:v>60.8</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CA-448D-B056-2A752A5C39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{B7EFFBF1-D3AA-46CB-AF8B-4361B6059197}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CA-448D-B056-2A752A5C39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{453F7D22-78AA-49B5-9EA4-AA92C0847350}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CA-448D-B056-2A752A5C39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{3C878271-4D8E-44EB-B59A-0756ABDD2902}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CA-448D-B056-2A752A5C39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{983EA208-97D6-4292-A4F8-FBC7BFFE8B0D}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CA-448D-B056-2A752A5C39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{9A6BBD72-EEAA-4DC5-BD52-381ADB4B398D}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CA-448D-B056-2A752A5C39B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{BD33B58D-DE52-4597-A668-A8D0D3A83AD8}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CA-448D-B056-2A752A5C39B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{DB2996D7-51CA-49F5-AF34-EEF73DB6092A}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CA-448D-B056-2A752A5C39B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{857DDB6E-CF5D-4BC0-A1F0-25A8970D8761}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CA-448D-B056-2A752A5C39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{9B91790A-0B05-408C-A626-42116F2FA790}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CA-448D-B056-2A752A5C39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FCA-448D-B056-2A752A5C39B5}"/>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{A8475716-DC5D-4DBB-81F7-374BB444F5C9}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5AF-4F7D-A21E-25B187288C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{966CA0F1-6C2C-4630-B7F7-7A479CB95BC8}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AF-4F7D-A21E-25B187288C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{DDEF1042-5947-4450-9101-6B652693EE29}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AF-4F7D-A21E-25B187288C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{B4F37B8D-A56D-4390-80DA-D547578F0234}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AF-4F7D-A21E-25B187288C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{FBEEAD16-A74D-44C4-9A48-99735275F5B4}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AF-4F7D-A21E-25B187288CC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{1F584C4E-324F-48EC-8B18-B18DF37AA3D4}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5AF-4F7D-A21E-25B187288CC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{D6EE6BB0-4C81-4627-B481-0606E0391097}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5AF-4F7D-A21E-25B187288CC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{B0E20441-8EA0-42B8-9E6B-A63A77B206BA}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5AF-4F7D-A21E-25B187288CC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{A2EDB38D-64E6-4ED6-9763-1B76E02820A7}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5AF-4F7D-A21E-25B187288C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7.8</c:v>
                </c:pt>
                <c:pt idx="16">
                  <c:v>8.1999999999999993</c:v>
                </c:pt>
                <c:pt idx="24">
                  <c:v>8.1</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5AF-4F7D-A21E-25B187288C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{E9C8DE96-D87B-40CA-9467-A9F80AB36032}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5AF-4F7D-A21E-25B187288C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{E73D2599-13F1-475B-B36B-FC93A3D3B0EC}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AF-4F7D-A21E-25B187288C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{49C26714-B6A4-4065-8298-F18660422B5A}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AF-4F7D-A21E-25B187288C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{284A1F8B-BE78-47AF-A854-02BA6EE31786}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AF-4F7D-A21E-25B187288C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{5483B1C8-9C29-4DFB-9A9A-9A8279200F55}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AF-4F7D-A21E-25B187288CCE}"/>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{B56826C4-5E92-4F2F-8E2D-E0FAA14D1936}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5AF-4F7D-A21E-25B187288CCE}"/>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{E7B3A7FA-6224-4411-93FA-364A8741A4F0}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5AF-4F7D-A21E-25B187288CC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{3C6A7039-840E-4C90-994F-4431BB726096}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5AF-4F7D-A21E-25B187288CCE}"/>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{BB0C2E22-3204-469F-9BD8-BFCCAD65EA3B}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5AF-4F7D-A21E-25B187288C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5AF-4F7D-A21E-25B187288CCE}"/>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元利償還金等に等に関しては、大幅に増減することなく推移しているが、令和元年度に減少した理由は据置期間によって元金償還額が減少したことによる。令和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百万円の償還を実施しており、今後も</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百万円を上回る金額で推移していくことが見込まれる。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年度に積立を行ったため、平成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年度末は</a:t>
          </a:r>
          <a:r>
            <a:rPr kumimoji="1" lang="en-US" altLang="ja-JP" sz="800">
              <a:solidFill>
                <a:schemeClr val="dk1"/>
              </a:solidFill>
              <a:effectLst/>
              <a:latin typeface="+mn-lt"/>
              <a:ea typeface="+mn-ea"/>
              <a:cs typeface="+mn-cs"/>
            </a:rPr>
            <a:t>300</a:t>
          </a:r>
          <a:r>
            <a:rPr kumimoji="1" lang="ja-JP" altLang="ja-JP" sz="800">
              <a:solidFill>
                <a:schemeClr val="dk1"/>
              </a:solidFill>
              <a:effectLst/>
              <a:latin typeface="+mn-lt"/>
              <a:ea typeface="+mn-ea"/>
              <a:cs typeface="+mn-cs"/>
            </a:rPr>
            <a:t>百万円を超えた。令和元年度</a:t>
          </a:r>
          <a:r>
            <a:rPr kumimoji="1" lang="ja-JP" altLang="en-US" sz="800">
              <a:solidFill>
                <a:schemeClr val="dk1"/>
              </a:solidFill>
              <a:effectLst/>
              <a:latin typeface="+mn-lt"/>
              <a:ea typeface="+mn-ea"/>
              <a:cs typeface="+mn-cs"/>
            </a:rPr>
            <a:t>は定時償還・</a:t>
          </a:r>
          <a:r>
            <a:rPr kumimoji="1" lang="ja-JP" altLang="ja-JP" sz="800">
              <a:solidFill>
                <a:schemeClr val="dk1"/>
              </a:solidFill>
              <a:effectLst/>
              <a:latin typeface="+mn-lt"/>
              <a:ea typeface="+mn-ea"/>
              <a:cs typeface="+mn-cs"/>
            </a:rPr>
            <a:t>繰上償還のために</a:t>
          </a:r>
          <a:r>
            <a:rPr kumimoji="1" lang="ja-JP" altLang="en-US" sz="800">
              <a:solidFill>
                <a:schemeClr val="dk1"/>
              </a:solidFill>
              <a:effectLst/>
              <a:latin typeface="+mn-lt"/>
              <a:ea typeface="+mn-ea"/>
              <a:cs typeface="+mn-cs"/>
            </a:rPr>
            <a:t>約</a:t>
          </a:r>
          <a:r>
            <a:rPr kumimoji="1" lang="en-US" altLang="ja-JP" sz="800">
              <a:solidFill>
                <a:schemeClr val="dk1"/>
              </a:solidFill>
              <a:effectLst/>
              <a:latin typeface="+mn-lt"/>
              <a:ea typeface="+mn-ea"/>
              <a:cs typeface="+mn-cs"/>
            </a:rPr>
            <a:t>7</a:t>
          </a:r>
          <a:r>
            <a:rPr kumimoji="1" lang="ja-JP" altLang="en-US" sz="800">
              <a:solidFill>
                <a:schemeClr val="dk1"/>
              </a:solidFill>
              <a:effectLst/>
              <a:latin typeface="+mn-lt"/>
              <a:ea typeface="+mn-ea"/>
              <a:cs typeface="+mn-cs"/>
            </a:rPr>
            <a:t>千</a:t>
          </a:r>
          <a:r>
            <a:rPr kumimoji="1" lang="ja-JP" altLang="ja-JP" sz="800">
              <a:solidFill>
                <a:schemeClr val="dk1"/>
              </a:solidFill>
              <a:effectLst/>
              <a:latin typeface="+mn-lt"/>
              <a:ea typeface="+mn-ea"/>
              <a:cs typeface="+mn-cs"/>
            </a:rPr>
            <a:t>万円の取崩しを行ったため減少した</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a:t>
          </a:r>
          <a:r>
            <a:rPr kumimoji="1" lang="ja-JP" altLang="en-US" sz="800">
              <a:solidFill>
                <a:schemeClr val="dk1"/>
              </a:solidFill>
              <a:effectLst/>
              <a:latin typeface="+mn-lt"/>
              <a:ea typeface="+mn-ea"/>
              <a:cs typeface="+mn-cs"/>
            </a:rPr>
            <a:t>以降</a:t>
          </a:r>
          <a:r>
            <a:rPr kumimoji="1" lang="ja-JP" altLang="ja-JP" sz="800">
              <a:solidFill>
                <a:schemeClr val="dk1"/>
              </a:solidFill>
              <a:effectLst/>
              <a:latin typeface="+mn-lt"/>
              <a:ea typeface="+mn-ea"/>
              <a:cs typeface="+mn-cs"/>
            </a:rPr>
            <a:t>は</a:t>
          </a:r>
          <a:r>
            <a:rPr kumimoji="1" lang="ja-JP" altLang="en-US" sz="800">
              <a:solidFill>
                <a:schemeClr val="dk1"/>
              </a:solidFill>
              <a:effectLst/>
              <a:latin typeface="+mn-lt"/>
              <a:ea typeface="+mn-ea"/>
              <a:cs typeface="+mn-cs"/>
            </a:rPr>
            <a:t>、定期的な</a:t>
          </a:r>
          <a:r>
            <a:rPr kumimoji="1" lang="ja-JP" altLang="ja-JP" sz="800">
              <a:solidFill>
                <a:schemeClr val="dk1"/>
              </a:solidFill>
              <a:effectLst/>
              <a:latin typeface="+mn-lt"/>
              <a:ea typeface="+mn-ea"/>
              <a:cs typeface="+mn-cs"/>
            </a:rPr>
            <a:t>繰上償還を</a:t>
          </a:r>
          <a:r>
            <a:rPr kumimoji="1" lang="ja-JP" altLang="en-US" sz="800">
              <a:solidFill>
                <a:schemeClr val="dk1"/>
              </a:solidFill>
              <a:effectLst/>
              <a:latin typeface="+mn-lt"/>
              <a:ea typeface="+mn-ea"/>
              <a:cs typeface="+mn-cs"/>
            </a:rPr>
            <a:t>行う予定があるため減少する</a:t>
          </a:r>
          <a:r>
            <a:rPr kumimoji="1" lang="ja-JP" altLang="ja-JP" sz="800">
              <a:solidFill>
                <a:schemeClr val="dk1"/>
              </a:solidFill>
              <a:effectLst/>
              <a:latin typeface="+mn-lt"/>
              <a:ea typeface="+mn-ea"/>
              <a:cs typeface="+mn-cs"/>
            </a:rPr>
            <a:t>見込み</a:t>
          </a:r>
          <a:r>
            <a:rPr kumimoji="1" lang="ja-JP" altLang="en-US" sz="800">
              <a:solidFill>
                <a:schemeClr val="dk1"/>
              </a:solidFill>
              <a:effectLst/>
              <a:latin typeface="+mn-lt"/>
              <a:ea typeface="+mn-ea"/>
              <a:cs typeface="+mn-cs"/>
            </a:rPr>
            <a:t>である</a:t>
          </a:r>
          <a:r>
            <a:rPr kumimoji="1" lang="ja-JP" altLang="ja-JP" sz="800">
              <a:solidFill>
                <a:schemeClr val="dk1"/>
              </a:solidFill>
              <a:effectLst/>
              <a:latin typeface="+mn-lt"/>
              <a:ea typeface="+mn-ea"/>
              <a:cs typeface="+mn-cs"/>
            </a:rPr>
            <a:t>。</a:t>
          </a:r>
          <a:endParaRPr lang="ja-JP" altLang="ja-JP" sz="8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、基金総額は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億円で推移している。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年度以降は定年退職予定者の増や、大型投資事業による億単位での特目基金の取り崩しを予定していることに加えて、地方債現在高の上昇が見込まれるため（</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）間の差は縮まることが見込まれる。</a:t>
          </a:r>
          <a:endParaRPr lang="ja-JP" altLang="ja-JP" sz="1400">
            <a:effectLst/>
          </a:endParaRPr>
        </a:p>
        <a:p>
          <a:r>
            <a:rPr kumimoji="1" lang="ja-JP" altLang="ja-JP" sz="1100">
              <a:solidFill>
                <a:schemeClr val="dk1"/>
              </a:solidFill>
              <a:effectLst/>
              <a:latin typeface="+mn-lt"/>
              <a:ea typeface="+mn-ea"/>
              <a:cs typeface="+mn-cs"/>
            </a:rPr>
            <a:t>　今後、数値の激変や比率のマイナスを防ぐため、投資事業の精査に努める必要がある。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長野県泰阜村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年度については、減債基金は</a:t>
          </a:r>
          <a:r>
            <a:rPr kumimoji="1" lang="ja-JP" altLang="en-US" sz="1100">
              <a:solidFill>
                <a:schemeClr val="dk1"/>
              </a:solidFill>
              <a:effectLst/>
              <a:latin typeface="+mn-lt"/>
              <a:ea typeface="+mn-ea"/>
              <a:cs typeface="+mn-cs"/>
            </a:rPr>
            <a:t>増減は利子分以外は変化がなかった。</a:t>
          </a:r>
          <a:r>
            <a:rPr kumimoji="1" lang="ja-JP" altLang="ja-JP" sz="1100">
              <a:solidFill>
                <a:schemeClr val="dk1"/>
              </a:solidFill>
              <a:effectLst/>
              <a:latin typeface="+mn-lt"/>
              <a:ea typeface="+mn-ea"/>
              <a:cs typeface="+mn-cs"/>
            </a:rPr>
            <a:t>その他特定目的基金については、</a:t>
          </a:r>
          <a:r>
            <a:rPr kumimoji="1" lang="ja-JP" altLang="en-US" sz="1100">
              <a:solidFill>
                <a:schemeClr val="dk1"/>
              </a:solidFill>
              <a:effectLst/>
              <a:latin typeface="+mn-lt"/>
              <a:ea typeface="+mn-ea"/>
              <a:cs typeface="+mn-cs"/>
            </a:rPr>
            <a:t>保育所建設のために福祉施設整備基金から１億円ほど取り崩しをおこなった。また、住宅建設に合わせて住宅建設基金からの取り崩しも実施した。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当初予算編成</a:t>
          </a:r>
          <a:r>
            <a:rPr kumimoji="1" lang="ja-JP" altLang="ja-JP" sz="1100">
              <a:solidFill>
                <a:schemeClr val="dk1"/>
              </a:solidFill>
              <a:effectLst/>
              <a:latin typeface="+mn-lt"/>
              <a:ea typeface="+mn-ea"/>
              <a:cs typeface="+mn-cs"/>
            </a:rPr>
            <a:t>時点で、財政調整基金、その他特定目的基金それぞれ約</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百万円前後の取り崩しを予定しているため過去三年と比較して、減少することが見込まれる。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住宅整備基金：村営住宅整備のため取崩し。住宅整備のための財源</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ふるさと創生基金：創意工夫を凝らした独創的、個性的な地域づくりを自主的、主体的に行う事業のための財源</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福祉基金：福祉活動の促進、快適な生活環境の形成等を図る事業のための財源</a:t>
          </a:r>
          <a:endParaRPr lang="ja-JP" altLang="ja-JP">
            <a:effectLst/>
          </a:endParaRPr>
        </a:p>
        <a:p>
          <a:r>
            <a:rPr kumimoji="1" lang="ja-JP" altLang="ja-JP" sz="1100">
              <a:solidFill>
                <a:schemeClr val="dk1"/>
              </a:solidFill>
              <a:effectLst/>
              <a:latin typeface="+mn-lt"/>
              <a:ea typeface="+mn-ea"/>
              <a:cs typeface="+mn-cs"/>
            </a:rPr>
            <a:t>福祉施設整備基金：福祉施設整備のための財源</a:t>
          </a:r>
          <a:endParaRPr lang="ja-JP" altLang="ja-JP" sz="1400">
            <a:effectLst/>
          </a:endParaRPr>
        </a:p>
        <a:p>
          <a:r>
            <a:rPr kumimoji="1" lang="ja-JP" altLang="ja-JP" sz="1100">
              <a:solidFill>
                <a:schemeClr val="dk1"/>
              </a:solidFill>
              <a:effectLst/>
              <a:latin typeface="+mn-lt"/>
              <a:ea typeface="+mn-ea"/>
              <a:cs typeface="+mn-cs"/>
            </a:rPr>
            <a:t>ふるさと思いやり基金：自然エネルギー、在宅福祉、学校美術館整備のための財源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年度の増については大きな寄付金があったため。</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年度から令和元年度の増については主に利子分のみ。</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令和元年度から令和２年度までの減は、主に保育所建設工事、住宅建設工事に伴う取り崩しのため。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福祉施設整備基金</a:t>
          </a:r>
          <a:r>
            <a:rPr kumimoji="1" lang="ja-JP" altLang="en-US" sz="1100">
              <a:solidFill>
                <a:schemeClr val="dk1"/>
              </a:solidFill>
              <a:effectLst/>
              <a:latin typeface="+mn-lt"/>
              <a:ea typeface="+mn-ea"/>
              <a:cs typeface="+mn-cs"/>
            </a:rPr>
            <a:t>は今後大型事業はないため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は横ばいの</a:t>
          </a:r>
          <a:r>
            <a:rPr kumimoji="1" lang="ja-JP" altLang="ja-JP" sz="1100">
              <a:solidFill>
                <a:schemeClr val="dk1"/>
              </a:solidFill>
              <a:effectLst/>
              <a:latin typeface="+mn-lt"/>
              <a:ea typeface="+mn-ea"/>
              <a:cs typeface="+mn-cs"/>
            </a:rPr>
            <a:t>見込み。</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住宅整備基金は、令和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年度に宅地造成、村営住宅建設工事を予定していることから減少する見込み。</a:t>
          </a:r>
          <a:endParaRPr lang="ja-JP" altLang="ja-JP" sz="1400">
            <a:effectLst/>
          </a:endParaRPr>
        </a:p>
        <a:p>
          <a:r>
            <a:rPr kumimoji="1" lang="ja-JP" altLang="ja-JP" sz="1100">
              <a:solidFill>
                <a:schemeClr val="dk1"/>
              </a:solidFill>
              <a:effectLst/>
              <a:latin typeface="+mn-lt"/>
              <a:ea typeface="+mn-ea"/>
              <a:cs typeface="+mn-cs"/>
            </a:rPr>
            <a:t>ふるさと思いやり基金（ふるさと納税寄付金を積立する基金）を除いて大きな積増の見込みはないため、将来負担比率を加味しながら慎重に運用を行う。</a:t>
          </a:r>
          <a:endParaRPr lang="ja-JP" altLang="ja-JP" sz="1400">
            <a:effectLst/>
          </a:endParaRPr>
        </a:p>
        <a:p>
          <a:r>
            <a:rPr kumimoji="1" lang="ja-JP" altLang="ja-JP" sz="1100">
              <a:solidFill>
                <a:schemeClr val="dk1"/>
              </a:solidFill>
              <a:effectLst/>
              <a:latin typeface="+mn-lt"/>
              <a:ea typeface="+mn-ea"/>
              <a:cs typeface="+mn-cs"/>
            </a:rPr>
            <a:t>過去に設立された基金で何年も動きがない基金については基金条例の見直しも検討していく。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年度に投資事業の抑制を行い、法定積立を含めて</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百万円の積増を実施したため現在高は増加している。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在程度の残高が適正であると考えられるが、今後大型事業の連続によって、取崩は避けられない状況にあると考えられる。事業施行にあたり、補助金や交付税措置される地方債の活用等、財政調整基金頼りの財政運営を行うことがないように気を付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令和元年度は縁故債の繰上償還を実施したため</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百万円の減となった</a:t>
          </a:r>
          <a:r>
            <a:rPr kumimoji="1" lang="ja-JP" altLang="en-US" sz="1100">
              <a:solidFill>
                <a:schemeClr val="dk1"/>
              </a:solidFill>
              <a:effectLst/>
              <a:latin typeface="+mn-lt"/>
              <a:ea typeface="+mn-ea"/>
              <a:cs typeface="+mn-cs"/>
            </a:rPr>
            <a:t>が、令和２年度においては同程度となっている。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地方債現在高の状況や実質公債費比率等から今後も繰上償還を実施することが妥当であると考えられるため、積極的な活用（取崩）をしていく方針である。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A0F5842-0863-4630-A312-9E3FF6EE0C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A0331A-5DEA-4758-952C-1A60D6734E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72B185C-CC97-4792-A4A2-BE20819E5E2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34A1C6B-F8BE-42EC-BD44-63CAD05014D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9F647A2-A49F-4F1C-A562-DA8AE33B76E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4881242-0C69-4AD0-B736-FB0E7B54113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2C2066B-8787-4712-9939-B27DC2EE916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945529C-0565-4AF5-B2B3-B537E10B598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B8FECBB-3B0E-4FB2-8ED8-A20B40FCF59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6CC7FF7-3B86-490A-8C73-56878CFECC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4251661-156E-4ADB-87D2-C25E6606815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330CA31-DC81-4318-9DC4-FF6DCF69E06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8090D14-17C0-452D-8CEA-E81B82F9140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C95123C-8ACA-4FBC-B9F9-D270F0A2CBC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1BF027C-4AF8-4E17-9388-78FF7DE340C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5046995-5EA9-4960-993E-66FDA8006BE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9413862-F46F-4721-A93E-F6FFEFF8818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55B4CEF-1994-48BD-936F-9C54BC80C0E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A82BA33-1B34-4403-8F4C-F5ECDDB9F99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8947806-E6B3-4374-A983-775A2FFEA3B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0158B1D-E22B-4C91-85D0-717F2C8068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1878FEC-D380-43AC-BB8A-31E8E53FB7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
1,560
64.59
2,728,669
2,511,363
164,559
1,324,204
2,557,990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43FF46D-C06F-4B1D-8B64-29F7A3FED1D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88C1433-C237-48EF-AB02-C5C0BD0DA7C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30CC969-E92D-4806-A4A0-F3D40AEEB0F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456665F-A050-4E1D-B99B-A1574B5B5D3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FE87B24-4D0D-46DC-A606-9EC9EAFD3CC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48A7664-9643-4FF2-B4F1-511A7888727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7552C5C-7FED-4793-9238-FDCA2AEFBB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EADDD0E-CD4D-4BDA-8A59-1FB1B4F0E5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A46DCFF-0D90-4F3D-99DB-8C31DD36D0F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78D8C7A-4CF9-4B48-B194-27C1FD378ED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C356D5C-3F44-4379-B9F9-3608091CC5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CB22DB1-B71D-40D5-998D-5125E56795F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AF477F2-BFE5-484D-B1F8-E5EE14F5892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BB50CB4-AF50-4439-BEC7-15B6C4FD82A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141A159-298E-4BD6-AA75-A017724DEA6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88E3E21-768F-4B23-B68C-1C2A145E4C5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901EB44-5D80-45EA-8634-62D2E28AC01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5CB5E0F-1C94-408E-ACED-7DA6F0B97AA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A9855D0-974A-4FE8-AF1D-A9CD19B7D4B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C872E8B6-075B-428F-BF24-F302DC2FE00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6C68A54-7841-446F-9D15-6A9D2DA57CC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8C8FCB6-3474-40E9-BE6C-F8F3A6B1733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5E67023-41E9-48F0-A4AA-5FDAB2CA512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4DC2D07-613D-4E96-B1A3-E3D098F070C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1E0F1D6-CA37-4ECE-A80F-532ADA13E4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3399054-A3CE-42E5-AB1C-71A91072EF3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0CFF510-9156-4405-861F-27CBFAEC1A6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43CCB0F-1171-44EA-8F81-6041575FD85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2658C1D-9B6D-45A4-8AAB-692A376E19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0364D20-3062-43A9-8DB9-B7E718D8638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1B0365E-D996-4B1B-BCF2-425DE98F542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816E96A-DA0F-46B3-9612-3F08C853D8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FB396C5-5220-4E8C-90B9-304328FA56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8DAE3A1-47D5-4343-B895-F4110085006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E5A73B9-727F-45AB-A785-DBB795F1F5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ここ数年は横ばいになっている。村有施設は、公共インフラ系は老朽化が進み減価償却率が上昇する一方、村有建物は近年相次いで新築・改築するなどしたため横ばいの状況となっている。今後は緩やかに上昇することが予想さ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A65ABAD-398B-4F90-8376-4C23AEAA32A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D127A19-8695-4749-80FE-8EFA8B78099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DFF0A2F-C23A-4644-8A95-10A38B4584E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40A7A95C-6EAA-4BB4-93C1-A6E502524E6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DFB554CA-3362-43BD-B0C5-AB26B644D1E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B3FE2279-85AF-4386-96A6-50A052F24E8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97C39E33-E33D-4C9C-9BCC-38BEE07E1D6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6B14D7F4-5493-415E-A31B-CF6B4A90EE7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92293396-53E5-4C55-891C-B10AE84368A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565D7350-D53E-4E31-99FE-D98EAC157AA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16B3E84-17B3-41AE-9240-7C971B79F65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A2939B7-EC3C-4FBE-AD37-49198912160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9A0E96DA-7F93-437F-8B58-060948B4FB5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0E5236C-6DD1-4D88-AF61-222861AB016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C823FAFB-80EC-48F1-A080-A23863B5645F}"/>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F3988A0F-C7C2-4CD7-B282-0757C177DC1B}"/>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3A79F09F-1187-456A-AA1F-C0B5B89661B1}"/>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B84FC90B-8DBB-41B0-BC1E-1DEE839460D7}"/>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1A9B609B-465E-426D-AF29-9AE867A2146D}"/>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10FBA418-B3A9-48DA-8712-626205F7F5F2}"/>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6E113C5B-7EB8-468D-9DCC-196C6BCA8B11}"/>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D47BC7DE-6E5C-4BAC-8367-B8E17BD17B2E}"/>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226E434D-7268-40C7-97DD-3B60A9358983}"/>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7293AFD4-247C-44B2-9AA5-78E7172D66C4}"/>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40C4314-248E-452A-B084-610F6594F7E4}"/>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5EA7E92-2C5E-4FA0-8136-3196BC30C7B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A7BF1AE-3C0A-4069-A0E5-FC36979C735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29FE99C-766D-444E-89AD-E61E59701C3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BA30160-3EED-4004-9FE8-E290C190089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A5D611B-81D7-44DE-A081-81F2AB117F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89" name="楕円 88">
          <a:extLst>
            <a:ext uri="{FF2B5EF4-FFF2-40B4-BE49-F238E27FC236}">
              <a16:creationId xmlns:a16="http://schemas.microsoft.com/office/drawing/2014/main" id="{FABB0F7C-70AA-4507-A996-DE88C50DE569}"/>
            </a:ext>
          </a:extLst>
        </xdr:cNvPr>
        <xdr:cNvSpPr/>
      </xdr:nvSpPr>
      <xdr:spPr>
        <a:xfrm>
          <a:off x="4711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142638</xdr:rowOff>
    </xdr:from>
    <xdr:ext cx="405111" cy="259045"/>
    <xdr:sp macro="" textlink="">
      <xdr:nvSpPr>
        <xdr:cNvPr id="90" name="有形固定資産減価償却率該当値テキスト">
          <a:extLst>
            <a:ext uri="{FF2B5EF4-FFF2-40B4-BE49-F238E27FC236}">
              <a16:creationId xmlns:a16="http://schemas.microsoft.com/office/drawing/2014/main" id="{C2CF2362-AD77-4FF8-8C17-43DA5B09303B}"/>
            </a:ext>
          </a:extLst>
        </xdr:cNvPr>
        <xdr:cNvSpPr txBox="1"/>
      </xdr:nvSpPr>
      <xdr:spPr>
        <a:xfrm>
          <a:off x="4813300" y="605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128397</xdr:rowOff>
    </xdr:from>
    <xdr:to>
      <xdr:col>19</xdr:col>
      <xdr:colOff>187325</xdr:colOff>
      <xdr:row>32</xdr:row>
      <xdr:rowOff>58547</xdr:rowOff>
    </xdr:to>
    <xdr:sp macro="" textlink="">
      <xdr:nvSpPr>
        <xdr:cNvPr id="91" name="楕円 90">
          <a:extLst>
            <a:ext uri="{FF2B5EF4-FFF2-40B4-BE49-F238E27FC236}">
              <a16:creationId xmlns:a16="http://schemas.microsoft.com/office/drawing/2014/main" id="{46A7F581-417E-45DE-9528-BD3A10AE3DF8}"/>
            </a:ext>
          </a:extLst>
        </xdr:cNvPr>
        <xdr:cNvSpPr/>
      </xdr:nvSpPr>
      <xdr:spPr>
        <a:xfrm>
          <a:off x="4000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170561</xdr:rowOff>
    </xdr:from>
    <xdr:to>
      <xdr:col>23</xdr:col>
      <xdr:colOff>85725</xdr:colOff>
      <xdr:row>32</xdr:row>
      <xdr:rowOff>7747</xdr:rowOff>
    </xdr:to>
    <xdr:cxnSp macro="">
      <xdr:nvCxnSpPr>
        <xdr:cNvPr id="92" name="直線コネクタ 91">
          <a:extLst>
            <a:ext uri="{FF2B5EF4-FFF2-40B4-BE49-F238E27FC236}">
              <a16:creationId xmlns:a16="http://schemas.microsoft.com/office/drawing/2014/main" id="{0E9380A6-F003-42D5-92F8-4E66702B2271}"/>
            </a:ext>
          </a:extLst>
        </xdr:cNvPr>
        <xdr:cNvCxnSpPr/>
      </xdr:nvCxnSpPr>
      <xdr:spPr>
        <a:xfrm flipV="1">
          <a:off x="4051300" y="6257036"/>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128397</xdr:rowOff>
    </xdr:from>
    <xdr:to>
      <xdr:col>15</xdr:col>
      <xdr:colOff>187325</xdr:colOff>
      <xdr:row>32</xdr:row>
      <xdr:rowOff>58547</xdr:rowOff>
    </xdr:to>
    <xdr:sp macro="" textlink="">
      <xdr:nvSpPr>
        <xdr:cNvPr id="93" name="楕円 92">
          <a:extLst>
            <a:ext uri="{FF2B5EF4-FFF2-40B4-BE49-F238E27FC236}">
              <a16:creationId xmlns:a16="http://schemas.microsoft.com/office/drawing/2014/main" id="{6CD9CBD4-1256-4CF9-A24A-D6DF739635D4}"/>
            </a:ext>
          </a:extLst>
        </xdr:cNvPr>
        <xdr:cNvSpPr/>
      </xdr:nvSpPr>
      <xdr:spPr>
        <a:xfrm>
          <a:off x="3238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7747</xdr:rowOff>
    </xdr:from>
    <xdr:to>
      <xdr:col>19</xdr:col>
      <xdr:colOff>136525</xdr:colOff>
      <xdr:row>32</xdr:row>
      <xdr:rowOff>7747</xdr:rowOff>
    </xdr:to>
    <xdr:cxnSp macro="">
      <xdr:nvCxnSpPr>
        <xdr:cNvPr id="94" name="直線コネクタ 93">
          <a:extLst>
            <a:ext uri="{FF2B5EF4-FFF2-40B4-BE49-F238E27FC236}">
              <a16:creationId xmlns:a16="http://schemas.microsoft.com/office/drawing/2014/main" id="{FDA57782-3235-481B-BF45-39D1DDF8DF97}"/>
            </a:ext>
          </a:extLst>
        </xdr:cNvPr>
        <xdr:cNvCxnSpPr/>
      </xdr:nvCxnSpPr>
      <xdr:spPr>
        <a:xfrm>
          <a:off x="3289300" y="626567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65786</xdr:rowOff>
    </xdr:from>
    <xdr:to>
      <xdr:col>11</xdr:col>
      <xdr:colOff>187325</xdr:colOff>
      <xdr:row>31</xdr:row>
      <xdr:rowOff>167386</xdr:rowOff>
    </xdr:to>
    <xdr:sp macro="" textlink="">
      <xdr:nvSpPr>
        <xdr:cNvPr id="95" name="楕円 94">
          <a:extLst>
            <a:ext uri="{FF2B5EF4-FFF2-40B4-BE49-F238E27FC236}">
              <a16:creationId xmlns:a16="http://schemas.microsoft.com/office/drawing/2014/main" id="{824C11EF-F5B1-4593-9891-AF354268CE2F}"/>
            </a:ext>
          </a:extLst>
        </xdr:cNvPr>
        <xdr:cNvSpPr/>
      </xdr:nvSpPr>
      <xdr:spPr>
        <a:xfrm>
          <a:off x="2476500" y="61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116586</xdr:rowOff>
    </xdr:from>
    <xdr:to>
      <xdr:col>15</xdr:col>
      <xdr:colOff>136525</xdr:colOff>
      <xdr:row>32</xdr:row>
      <xdr:rowOff>7747</xdr:rowOff>
    </xdr:to>
    <xdr:cxnSp macro="">
      <xdr:nvCxnSpPr>
        <xdr:cNvPr id="96" name="直線コネクタ 95">
          <a:extLst>
            <a:ext uri="{FF2B5EF4-FFF2-40B4-BE49-F238E27FC236}">
              <a16:creationId xmlns:a16="http://schemas.microsoft.com/office/drawing/2014/main" id="{66960898-7B6C-4EC6-8A00-2A4DA65BF66F}"/>
            </a:ext>
          </a:extLst>
        </xdr:cNvPr>
        <xdr:cNvCxnSpPr/>
      </xdr:nvCxnSpPr>
      <xdr:spPr>
        <a:xfrm>
          <a:off x="2527300" y="6203061"/>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50673</xdr:rowOff>
    </xdr:from>
    <xdr:to>
      <xdr:col>7</xdr:col>
      <xdr:colOff>187325</xdr:colOff>
      <xdr:row>31</xdr:row>
      <xdr:rowOff>152273</xdr:rowOff>
    </xdr:to>
    <xdr:sp macro="" textlink="">
      <xdr:nvSpPr>
        <xdr:cNvPr id="97" name="楕円 96">
          <a:extLst>
            <a:ext uri="{FF2B5EF4-FFF2-40B4-BE49-F238E27FC236}">
              <a16:creationId xmlns:a16="http://schemas.microsoft.com/office/drawing/2014/main" id="{8CF2504A-E8CE-4B84-984F-FF213BD80DC8}"/>
            </a:ext>
          </a:extLst>
        </xdr:cNvPr>
        <xdr:cNvSpPr/>
      </xdr:nvSpPr>
      <xdr:spPr>
        <a:xfrm>
          <a:off x="1714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101473</xdr:rowOff>
    </xdr:from>
    <xdr:to>
      <xdr:col>11</xdr:col>
      <xdr:colOff>136525</xdr:colOff>
      <xdr:row>31</xdr:row>
      <xdr:rowOff>116586</xdr:rowOff>
    </xdr:to>
    <xdr:cxnSp macro="">
      <xdr:nvCxnSpPr>
        <xdr:cNvPr id="98" name="直線コネクタ 97">
          <a:extLst>
            <a:ext uri="{FF2B5EF4-FFF2-40B4-BE49-F238E27FC236}">
              <a16:creationId xmlns:a16="http://schemas.microsoft.com/office/drawing/2014/main" id="{B5D7155C-2F19-4175-AA5B-E6F93EDA9916}"/>
            </a:ext>
          </a:extLst>
        </xdr:cNvPr>
        <xdr:cNvCxnSpPr/>
      </xdr:nvCxnSpPr>
      <xdr:spPr>
        <a:xfrm>
          <a:off x="1765300" y="618794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4F33C260-E85D-43C4-AD61-657F8FC7848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13436FB6-0A91-40F2-A922-6E7EFD16AD75}"/>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7D28F9C5-EB45-4666-88E3-6AFDF4ED258B}"/>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467D8E30-722B-4296-B75A-BACCA6437F75}"/>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49674</xdr:rowOff>
    </xdr:from>
    <xdr:ext cx="405111" cy="259045"/>
    <xdr:sp macro="" textlink="">
      <xdr:nvSpPr>
        <xdr:cNvPr id="103" name="n_1mainValue有形固定資産減価償却率">
          <a:extLst>
            <a:ext uri="{FF2B5EF4-FFF2-40B4-BE49-F238E27FC236}">
              <a16:creationId xmlns:a16="http://schemas.microsoft.com/office/drawing/2014/main" id="{07672B68-DEBB-4289-8806-A88749BB9915}"/>
            </a:ext>
          </a:extLst>
        </xdr:cNvPr>
        <xdr:cNvSpPr txBox="1"/>
      </xdr:nvSpPr>
      <xdr:spPr>
        <a:xfrm>
          <a:off x="38360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49674</xdr:rowOff>
    </xdr:from>
    <xdr:ext cx="405111" cy="259045"/>
    <xdr:sp macro="" textlink="">
      <xdr:nvSpPr>
        <xdr:cNvPr id="104" name="n_2mainValue有形固定資産減価償却率">
          <a:extLst>
            <a:ext uri="{FF2B5EF4-FFF2-40B4-BE49-F238E27FC236}">
              <a16:creationId xmlns:a16="http://schemas.microsoft.com/office/drawing/2014/main" id="{EE63F9E4-D807-4B4F-988F-1655162CDA28}"/>
            </a:ext>
          </a:extLst>
        </xdr:cNvPr>
        <xdr:cNvSpPr txBox="1"/>
      </xdr:nvSpPr>
      <xdr:spPr>
        <a:xfrm>
          <a:off x="3086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158513</xdr:rowOff>
    </xdr:from>
    <xdr:ext cx="405111" cy="259045"/>
    <xdr:sp macro="" textlink="">
      <xdr:nvSpPr>
        <xdr:cNvPr id="105" name="n_3mainValue有形固定資産減価償却率">
          <a:extLst>
            <a:ext uri="{FF2B5EF4-FFF2-40B4-BE49-F238E27FC236}">
              <a16:creationId xmlns:a16="http://schemas.microsoft.com/office/drawing/2014/main" id="{8D57B747-B551-4A05-8405-2F9042CC62F4}"/>
            </a:ext>
          </a:extLst>
        </xdr:cNvPr>
        <xdr:cNvSpPr txBox="1"/>
      </xdr:nvSpPr>
      <xdr:spPr>
        <a:xfrm>
          <a:off x="2324744" y="624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143400</xdr:rowOff>
    </xdr:from>
    <xdr:ext cx="405111" cy="259045"/>
    <xdr:sp macro="" textlink="">
      <xdr:nvSpPr>
        <xdr:cNvPr id="106" name="n_4mainValue有形固定資産減価償却率">
          <a:extLst>
            <a:ext uri="{FF2B5EF4-FFF2-40B4-BE49-F238E27FC236}">
              <a16:creationId xmlns:a16="http://schemas.microsoft.com/office/drawing/2014/main" id="{BE51ECFA-E1D4-4E00-97D8-E2E01A6C93EA}"/>
            </a:ext>
          </a:extLst>
        </xdr:cNvPr>
        <xdr:cNvSpPr txBox="1"/>
      </xdr:nvSpPr>
      <xdr:spPr>
        <a:xfrm>
          <a:off x="1562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9B2C90AF-539F-4C2A-A4C0-A0A4430F797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BFA0C34-B47B-4D3E-A274-96350C69E60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3C64FA2E-14CB-4039-9296-78B294731C4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80EAE0C-BA57-4DD7-AD0C-910AEF10B81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DA7B6B7-ACA6-45E1-917F-07B6EE4847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C83979A-AFDF-459C-9E14-4F0C4FE0C5B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8EC180B-0E9F-4F53-968F-C5F4759CF6F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4A5D616F-B267-4C39-9653-BBD44452F53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E22C60E-C05A-4428-BB6C-953E609AE14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EA1CF1B-7CF2-4D05-89C9-CA8FDC54A7A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72E6EEA-EB0C-4E49-B532-AA34EE43788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9FB5E99A-3C90-44D4-BF58-D60C40E476F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1595FD5-9287-4533-98A5-B680B165E45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債務償還比率は、年減少している。要因は、新規に発行する地方債の抑制及び継続的な繰上げ償還が奏功しているためである。今後においても、高利率の地方債の繰上げ償還を行うなど、地方債残高を 圧縮し、将来世代の負担の減少に努める。 </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AEDDC019-24A7-470C-89BD-3BACFC262EC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9152953-690B-4A58-8A0A-9281D4104D0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350E261-DCD7-43CC-91E8-53BC6EEA6A4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B8A8A4D0-7F17-499C-B83B-DCB360223B8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C4004C9B-E4A1-4B4B-8EE3-FD2B1BBB98C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64C12AA3-3BE4-4B8E-B91D-D9C8AEF124B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FB170C6-7ED2-4305-9391-5032E26D896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757E028-8C3D-464F-A116-7342504ED1C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12F30BE3-462B-40B4-870E-17AF39EB1B3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7209126-DAB4-46D2-9DCD-731221022BB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845D993B-3667-4B3D-B878-CD6A4EABC43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9C4DF9DA-F2AD-4C5A-B1BB-CC8F1A32A1D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5672D046-9ABB-452D-934B-FB1FA2B92D8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BB95AEA8-1CC0-4B1E-B57D-EB34408560C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48E6EDAE-CA09-4F3F-BF02-DAE45418D7E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ADA032A-4FFE-4501-A0FB-24066C325A3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4E1FA8D-C5E7-4D60-9B8F-DDE13316A3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372D608D-F019-4D77-99AE-27E8976321DB}"/>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BF87E785-214E-4AFA-9E30-B598E8B6DBE6}"/>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31C0829A-0360-4BAB-AD4E-7E5CE6252899}"/>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148A7A62-8D34-410B-91E5-E9D67C4D633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7EA0373-410B-45DB-B54D-FB422FE5E4C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A1E9CBD-8381-4006-8ACF-596DD09C7CA6}"/>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510162F8-F647-4D90-AA01-5345ABA553ED}"/>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CBF3BA19-C056-404D-80A5-44AD5099FE02}"/>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F589564F-9F48-4FD7-84AC-7196C4DA81E4}"/>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F7F9A094-19FA-4984-BE52-495A9347DD1A}"/>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55043435-B391-445C-86FA-D1DF1D9FCA86}"/>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2BC74EE-4A2B-4374-AA59-6BA197B27BE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89A8062-DAD8-4342-A979-001820FEFA5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159D28F-DAD1-4D3A-AFB8-2040764E8D0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C0825FC-1A5C-4A7C-A7F3-E5EB56934DD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70952F4-1BA7-47E2-8AEB-766BBCD3D52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167592</xdr:rowOff>
    </xdr:from>
    <xdr:to>
      <xdr:col>76</xdr:col>
      <xdr:colOff>73025</xdr:colOff>
      <xdr:row>27</xdr:row>
      <xdr:rowOff>97742</xdr:rowOff>
    </xdr:to>
    <xdr:sp macro="" textlink="">
      <xdr:nvSpPr>
        <xdr:cNvPr id="153" name="楕円 152">
          <a:extLst>
            <a:ext uri="{FF2B5EF4-FFF2-40B4-BE49-F238E27FC236}">
              <a16:creationId xmlns:a16="http://schemas.microsoft.com/office/drawing/2014/main" id="{A689E553-B3AD-474F-9360-0567E4E5018E}"/>
            </a:ext>
          </a:extLst>
        </xdr:cNvPr>
        <xdr:cNvSpPr/>
      </xdr:nvSpPr>
      <xdr:spPr>
        <a:xfrm>
          <a:off x="14744700" y="53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19019</xdr:rowOff>
    </xdr:from>
    <xdr:ext cx="469744" cy="259045"/>
    <xdr:sp macro="" textlink="">
      <xdr:nvSpPr>
        <xdr:cNvPr id="154" name="債務償還比率該当値テキスト">
          <a:extLst>
            <a:ext uri="{FF2B5EF4-FFF2-40B4-BE49-F238E27FC236}">
              <a16:creationId xmlns:a16="http://schemas.microsoft.com/office/drawing/2014/main" id="{9659B8D9-6370-48A1-83B1-8E72AB65E548}"/>
            </a:ext>
          </a:extLst>
        </xdr:cNvPr>
        <xdr:cNvSpPr txBox="1"/>
      </xdr:nvSpPr>
      <xdr:spPr>
        <a:xfrm>
          <a:off x="14846300" y="524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8170</xdr:rowOff>
    </xdr:from>
    <xdr:to>
      <xdr:col>72</xdr:col>
      <xdr:colOff>123825</xdr:colOff>
      <xdr:row>27</xdr:row>
      <xdr:rowOff>109770</xdr:rowOff>
    </xdr:to>
    <xdr:sp macro="" textlink="">
      <xdr:nvSpPr>
        <xdr:cNvPr id="155" name="楕円 154">
          <a:extLst>
            <a:ext uri="{FF2B5EF4-FFF2-40B4-BE49-F238E27FC236}">
              <a16:creationId xmlns:a16="http://schemas.microsoft.com/office/drawing/2014/main" id="{ECC96DC3-DBBA-4A79-BD2D-3490162DFF42}"/>
            </a:ext>
          </a:extLst>
        </xdr:cNvPr>
        <xdr:cNvSpPr/>
      </xdr:nvSpPr>
      <xdr:spPr>
        <a:xfrm>
          <a:off x="14033500" y="54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46942</xdr:rowOff>
    </xdr:from>
    <xdr:to>
      <xdr:col>76</xdr:col>
      <xdr:colOff>22225</xdr:colOff>
      <xdr:row>27</xdr:row>
      <xdr:rowOff>58970</xdr:rowOff>
    </xdr:to>
    <xdr:cxnSp macro="">
      <xdr:nvCxnSpPr>
        <xdr:cNvPr id="156" name="直線コネクタ 155">
          <a:extLst>
            <a:ext uri="{FF2B5EF4-FFF2-40B4-BE49-F238E27FC236}">
              <a16:creationId xmlns:a16="http://schemas.microsoft.com/office/drawing/2014/main" id="{142F638B-B97C-45F2-9D05-2C73B2EE9DD2}"/>
            </a:ext>
          </a:extLst>
        </xdr:cNvPr>
        <xdr:cNvCxnSpPr/>
      </xdr:nvCxnSpPr>
      <xdr:spPr>
        <a:xfrm flipV="1">
          <a:off x="14084300" y="5447617"/>
          <a:ext cx="7112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13517</xdr:rowOff>
    </xdr:from>
    <xdr:to>
      <xdr:col>68</xdr:col>
      <xdr:colOff>123825</xdr:colOff>
      <xdr:row>27</xdr:row>
      <xdr:rowOff>115117</xdr:rowOff>
    </xdr:to>
    <xdr:sp macro="" textlink="">
      <xdr:nvSpPr>
        <xdr:cNvPr id="157" name="楕円 156">
          <a:extLst>
            <a:ext uri="{FF2B5EF4-FFF2-40B4-BE49-F238E27FC236}">
              <a16:creationId xmlns:a16="http://schemas.microsoft.com/office/drawing/2014/main" id="{FDE2D4C3-7843-46CA-9A50-D9CE2BC4F843}"/>
            </a:ext>
          </a:extLst>
        </xdr:cNvPr>
        <xdr:cNvSpPr/>
      </xdr:nvSpPr>
      <xdr:spPr>
        <a:xfrm>
          <a:off x="132715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58970</xdr:rowOff>
    </xdr:from>
    <xdr:to>
      <xdr:col>72</xdr:col>
      <xdr:colOff>73025</xdr:colOff>
      <xdr:row>27</xdr:row>
      <xdr:rowOff>64317</xdr:rowOff>
    </xdr:to>
    <xdr:cxnSp macro="">
      <xdr:nvCxnSpPr>
        <xdr:cNvPr id="158" name="直線コネクタ 157">
          <a:extLst>
            <a:ext uri="{FF2B5EF4-FFF2-40B4-BE49-F238E27FC236}">
              <a16:creationId xmlns:a16="http://schemas.microsoft.com/office/drawing/2014/main" id="{69AFE701-0521-451B-B66D-E5A9A25B6990}"/>
            </a:ext>
          </a:extLst>
        </xdr:cNvPr>
        <xdr:cNvCxnSpPr/>
      </xdr:nvCxnSpPr>
      <xdr:spPr>
        <a:xfrm flipV="1">
          <a:off x="13322300" y="5459645"/>
          <a:ext cx="762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57210</xdr:rowOff>
    </xdr:from>
    <xdr:to>
      <xdr:col>64</xdr:col>
      <xdr:colOff>123825</xdr:colOff>
      <xdr:row>27</xdr:row>
      <xdr:rowOff>158810</xdr:rowOff>
    </xdr:to>
    <xdr:sp macro="" textlink="">
      <xdr:nvSpPr>
        <xdr:cNvPr id="159" name="楕円 158">
          <a:extLst>
            <a:ext uri="{FF2B5EF4-FFF2-40B4-BE49-F238E27FC236}">
              <a16:creationId xmlns:a16="http://schemas.microsoft.com/office/drawing/2014/main" id="{ED65C623-F348-4D67-B15D-8E96E2B4AAAC}"/>
            </a:ext>
          </a:extLst>
        </xdr:cNvPr>
        <xdr:cNvSpPr/>
      </xdr:nvSpPr>
      <xdr:spPr>
        <a:xfrm>
          <a:off x="12509500" y="54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64317</xdr:rowOff>
    </xdr:from>
    <xdr:to>
      <xdr:col>68</xdr:col>
      <xdr:colOff>73025</xdr:colOff>
      <xdr:row>27</xdr:row>
      <xdr:rowOff>108010</xdr:rowOff>
    </xdr:to>
    <xdr:cxnSp macro="">
      <xdr:nvCxnSpPr>
        <xdr:cNvPr id="160" name="直線コネクタ 159">
          <a:extLst>
            <a:ext uri="{FF2B5EF4-FFF2-40B4-BE49-F238E27FC236}">
              <a16:creationId xmlns:a16="http://schemas.microsoft.com/office/drawing/2014/main" id="{20DF5A4A-CED6-42BC-9284-EAE388AA6332}"/>
            </a:ext>
          </a:extLst>
        </xdr:cNvPr>
        <xdr:cNvCxnSpPr/>
      </xdr:nvCxnSpPr>
      <xdr:spPr>
        <a:xfrm flipV="1">
          <a:off x="12560300" y="5464992"/>
          <a:ext cx="762000" cy="4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58547</xdr:rowOff>
    </xdr:from>
    <xdr:to>
      <xdr:col>60</xdr:col>
      <xdr:colOff>123825</xdr:colOff>
      <xdr:row>27</xdr:row>
      <xdr:rowOff>160147</xdr:rowOff>
    </xdr:to>
    <xdr:sp macro="" textlink="">
      <xdr:nvSpPr>
        <xdr:cNvPr id="161" name="楕円 160">
          <a:extLst>
            <a:ext uri="{FF2B5EF4-FFF2-40B4-BE49-F238E27FC236}">
              <a16:creationId xmlns:a16="http://schemas.microsoft.com/office/drawing/2014/main" id="{9D75EE6D-55B3-45D7-975F-FDE1D985EF34}"/>
            </a:ext>
          </a:extLst>
        </xdr:cNvPr>
        <xdr:cNvSpPr/>
      </xdr:nvSpPr>
      <xdr:spPr>
        <a:xfrm>
          <a:off x="11747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108010</xdr:rowOff>
    </xdr:from>
    <xdr:to>
      <xdr:col>64</xdr:col>
      <xdr:colOff>73025</xdr:colOff>
      <xdr:row>27</xdr:row>
      <xdr:rowOff>109347</xdr:rowOff>
    </xdr:to>
    <xdr:cxnSp macro="">
      <xdr:nvCxnSpPr>
        <xdr:cNvPr id="162" name="直線コネクタ 161">
          <a:extLst>
            <a:ext uri="{FF2B5EF4-FFF2-40B4-BE49-F238E27FC236}">
              <a16:creationId xmlns:a16="http://schemas.microsoft.com/office/drawing/2014/main" id="{87DE1C95-DC45-4330-865F-72CCC4291550}"/>
            </a:ext>
          </a:extLst>
        </xdr:cNvPr>
        <xdr:cNvCxnSpPr/>
      </xdr:nvCxnSpPr>
      <xdr:spPr>
        <a:xfrm flipV="1">
          <a:off x="11798300" y="5508685"/>
          <a:ext cx="762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9F7C2C4E-4EB9-487A-B5C8-985E8B79C2EE}"/>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8EDC197C-616D-4D46-A875-6DDF60C95457}"/>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10CA1475-2B4B-4D71-AE71-D66BB1D984DA}"/>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FE869749-0F80-466E-B60E-240DBA3834B2}"/>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126297</xdr:rowOff>
    </xdr:from>
    <xdr:ext cx="469744" cy="259045"/>
    <xdr:sp macro="" textlink="">
      <xdr:nvSpPr>
        <xdr:cNvPr id="167" name="n_1mainValue債務償還比率">
          <a:extLst>
            <a:ext uri="{FF2B5EF4-FFF2-40B4-BE49-F238E27FC236}">
              <a16:creationId xmlns:a16="http://schemas.microsoft.com/office/drawing/2014/main" id="{32D783B0-A5F2-42CA-8E71-69E1A8952435}"/>
            </a:ext>
          </a:extLst>
        </xdr:cNvPr>
        <xdr:cNvSpPr txBox="1"/>
      </xdr:nvSpPr>
      <xdr:spPr>
        <a:xfrm>
          <a:off x="13836727" y="518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131644</xdr:rowOff>
    </xdr:from>
    <xdr:ext cx="469744" cy="259045"/>
    <xdr:sp macro="" textlink="">
      <xdr:nvSpPr>
        <xdr:cNvPr id="168" name="n_2mainValue債務償還比率">
          <a:extLst>
            <a:ext uri="{FF2B5EF4-FFF2-40B4-BE49-F238E27FC236}">
              <a16:creationId xmlns:a16="http://schemas.microsoft.com/office/drawing/2014/main" id="{5B80FBBC-4D3D-4DA4-AC18-FBAFA6CF17E1}"/>
            </a:ext>
          </a:extLst>
        </xdr:cNvPr>
        <xdr:cNvSpPr txBox="1"/>
      </xdr:nvSpPr>
      <xdr:spPr>
        <a:xfrm>
          <a:off x="13087427" y="51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3887</xdr:rowOff>
    </xdr:from>
    <xdr:ext cx="469744" cy="259045"/>
    <xdr:sp macro="" textlink="">
      <xdr:nvSpPr>
        <xdr:cNvPr id="169" name="n_3mainValue債務償還比率">
          <a:extLst>
            <a:ext uri="{FF2B5EF4-FFF2-40B4-BE49-F238E27FC236}">
              <a16:creationId xmlns:a16="http://schemas.microsoft.com/office/drawing/2014/main" id="{B1CF166C-2DB7-4058-962A-3E4F2C422D90}"/>
            </a:ext>
          </a:extLst>
        </xdr:cNvPr>
        <xdr:cNvSpPr txBox="1"/>
      </xdr:nvSpPr>
      <xdr:spPr>
        <a:xfrm>
          <a:off x="12325427" y="523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151274</xdr:rowOff>
    </xdr:from>
    <xdr:ext cx="469744" cy="259045"/>
    <xdr:sp macro="" textlink="">
      <xdr:nvSpPr>
        <xdr:cNvPr id="170" name="n_4mainValue債務償還比率">
          <a:extLst>
            <a:ext uri="{FF2B5EF4-FFF2-40B4-BE49-F238E27FC236}">
              <a16:creationId xmlns:a16="http://schemas.microsoft.com/office/drawing/2014/main" id="{E3A37E51-AC2D-41A4-B152-765EFA1D0224}"/>
            </a:ext>
          </a:extLst>
        </xdr:cNvPr>
        <xdr:cNvSpPr txBox="1"/>
      </xdr:nvSpPr>
      <xdr:spPr>
        <a:xfrm>
          <a:off x="11563427" y="55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3D190D7C-1219-4585-ADED-CDEB7CAF09C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CE77096-5A13-4CF5-8052-DDCB7411880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F24FE7CD-2616-4F70-B458-F37D1834EAD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6A022D2-C583-48EF-93D7-9B951E9DBA3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746E1972-A957-4F8B-81FB-DA76D8A7934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1C99CC1-B319-4A6C-93F3-386B1DC51C5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FE9B44-E6D4-4875-9BF5-2368477EB9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9F003F-F190-468B-A548-5B4B0A6EFA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F8BAE3-5D31-442D-A59A-FE206BE485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0E5B6A-BE6D-4458-8C3D-A1FA876AF9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59FA9D-3616-4CBA-9D17-2177E63811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F18BF0-8833-415B-8907-72BBC4363B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871389-D893-4336-B527-F7E954AEAF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5B9854-946C-405A-8B82-08DE07169C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77563C-A373-43F6-BA2A-959A8672D1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992629E-2079-4D95-896E-10E45818FC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
1,560
64.59
2,728,669
2,511,363
164,559
1,324,204
2,557,990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28B60C-76E8-42C4-9583-50C57A5002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03D6F6-559E-456F-83DF-54B249D90A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3A1656-C283-4B0F-8D5E-8847E359AB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A55469-BA8F-44ED-B1A7-CD33B3386C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A633FB-D958-4821-971D-1E3D528BC6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18AE44-34EE-4DE1-8F99-F6F793F556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3DA715-E072-4305-8C46-A79B7EB937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66388A-E385-455C-BA35-47B12DB9FB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8F3419-6D4D-46D6-822B-BE16BB5D3C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72EB74-9A5E-45DA-8A5D-8601439CE1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135864-F200-4578-BF91-0257228E23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D40465-BB64-4422-961A-6A74CD4CB3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044E47-85D1-4336-B70F-C9B0B3EFC5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400755-66F9-444B-B275-323DD7ADA2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62313A-7090-463D-BAE6-1111809F4C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1B4376-9A7C-4C7D-ABDF-1AAEA74155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F30DF7-3563-4596-808C-33AFBA8B5E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AB7B4A-7B0B-4462-8BEC-87A03E8497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1CFDDE-84D1-4159-97E1-65DC422420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C93218-59AD-4897-B99A-4EA5DFC8FB0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067129-526D-4CCF-8BCC-9C8CDFF166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6D221C1-AB2F-495E-9433-1B066BBEF8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88B6D8-2C96-4944-9DDF-146C8E5CFB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CC0F48-DF00-478D-ACCE-8B9829FD78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B566AB-6131-42EA-903F-BFFC772D3F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64F2D6-710A-4AA7-85A9-F275565E2D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50BB1D-2F4F-4002-A9C3-EB6B41A00B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8E15A9-B9B7-479C-8736-5B5AFB93A5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FA7BEF-511F-4FC3-8444-038DA3DEF5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03608D-CF6A-4BD4-8132-7E5D571E1C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64768C-7B80-4A2B-AF8F-C19A7399C1D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A45200-7C22-4B35-9EC2-6C8D442E29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E7CD0A-0BF4-4304-92F0-CBD86599296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2C2E7BE-4167-411D-B3F7-65A205FB293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1233A46-225B-4F5B-984F-A872BE94380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CCDF650-44A1-452A-951C-BAE5A594A2C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AF57D3B-474D-40B2-87A3-92BD8FDBC6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870D56C-FF91-4BDE-B073-053637BB744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C2A89D9-A159-4CCF-BE2E-94EEECD9560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2372E4F-1DBE-4323-A0AC-053E07EAC7E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A35331-4D76-4559-9153-15F1864FA2A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22F13F7-95BF-4C25-93B7-45E5D38A611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FE314A5-E2AC-4B91-9DBB-C0B43BCFD2D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514C160-EC09-40BE-9804-1774477696B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87E3EB1-C534-4AFB-9BD0-DE05FD1723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238810E-7814-464A-BFD8-1184FD6C71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295F3AD7-0AE8-4172-85C6-105B95F2ED4A}"/>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762F382D-E8B9-4163-B95E-C09E1744E82C}"/>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BE59A5E0-5457-4B13-B10C-BAE6C916C219}"/>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B98D321-C7F7-45B5-A5F7-8727657CC79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D711344-E610-4530-A4D1-B7B16861133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B593A8ED-4CDD-44FF-921A-F628FEC53CD9}"/>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DFC50F50-52A4-445E-ABA6-5781AD37E31C}"/>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6F588934-4203-40AC-9362-F6B332F6C0DE}"/>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9B58A3F1-DA82-4AA7-9EB5-4A4B5EDC7841}"/>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50679DE1-0F3A-4995-A83B-5245AACADB5E}"/>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9D668997-E7EA-4437-A2DB-E2BFFBD39D0B}"/>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E4D6F8-B007-49BD-A063-759064AF92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E15713-9291-469E-A259-A42EE0F56A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36DD08-8A8A-410B-8F5D-F3E3C27B09C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C323BF-28C6-466C-8565-2E0B20F43A0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0D0050-4EF2-4A3C-B8D9-84E5CC90426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133169</xdr:rowOff>
    </xdr:from>
    <xdr:to>
      <xdr:col>24</xdr:col>
      <xdr:colOff>114300</xdr:colOff>
      <xdr:row>40</xdr:row>
      <xdr:rowOff>63319</xdr:rowOff>
    </xdr:to>
    <xdr:sp macro="" textlink="">
      <xdr:nvSpPr>
        <xdr:cNvPr id="74" name="楕円 73">
          <a:extLst>
            <a:ext uri="{FF2B5EF4-FFF2-40B4-BE49-F238E27FC236}">
              <a16:creationId xmlns:a16="http://schemas.microsoft.com/office/drawing/2014/main" id="{F0D1496E-1582-4F96-9A23-1CD9CB1A9390}"/>
            </a:ext>
          </a:extLst>
        </xdr:cNvPr>
        <xdr:cNvSpPr/>
      </xdr:nvSpPr>
      <xdr:spPr>
        <a:xfrm>
          <a:off x="45847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111596</xdr:rowOff>
    </xdr:from>
    <xdr:ext cx="405111" cy="259045"/>
    <xdr:sp macro="" textlink="">
      <xdr:nvSpPr>
        <xdr:cNvPr id="75" name="【道路】&#10;有形固定資産減価償却率該当値テキスト">
          <a:extLst>
            <a:ext uri="{FF2B5EF4-FFF2-40B4-BE49-F238E27FC236}">
              <a16:creationId xmlns:a16="http://schemas.microsoft.com/office/drawing/2014/main" id="{6040427C-CD73-4FD8-B416-0DD590A08093}"/>
            </a:ext>
          </a:extLst>
        </xdr:cNvPr>
        <xdr:cNvSpPr txBox="1"/>
      </xdr:nvSpPr>
      <xdr:spPr>
        <a:xfrm>
          <a:off x="4673600"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6" name="楕円 75">
          <a:extLst>
            <a:ext uri="{FF2B5EF4-FFF2-40B4-BE49-F238E27FC236}">
              <a16:creationId xmlns:a16="http://schemas.microsoft.com/office/drawing/2014/main" id="{BC5E1FED-1D18-4BA9-88A3-4E89F33D4BAF}"/>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40</xdr:row>
      <xdr:rowOff>12519</xdr:rowOff>
    </xdr:to>
    <xdr:cxnSp macro="">
      <xdr:nvCxnSpPr>
        <xdr:cNvPr id="77" name="直線コネクタ 76">
          <a:extLst>
            <a:ext uri="{FF2B5EF4-FFF2-40B4-BE49-F238E27FC236}">
              <a16:creationId xmlns:a16="http://schemas.microsoft.com/office/drawing/2014/main" id="{C1AACB43-8F42-4330-809F-7E2F308A7EB3}"/>
            </a:ext>
          </a:extLst>
        </xdr:cNvPr>
        <xdr:cNvCxnSpPr/>
      </xdr:nvCxnSpPr>
      <xdr:spPr>
        <a:xfrm>
          <a:off x="3797300" y="673989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28666</xdr:rowOff>
    </xdr:from>
    <xdr:to>
      <xdr:col>15</xdr:col>
      <xdr:colOff>101600</xdr:colOff>
      <xdr:row>39</xdr:row>
      <xdr:rowOff>130266</xdr:rowOff>
    </xdr:to>
    <xdr:sp macro="" textlink="">
      <xdr:nvSpPr>
        <xdr:cNvPr id="78" name="楕円 77">
          <a:extLst>
            <a:ext uri="{FF2B5EF4-FFF2-40B4-BE49-F238E27FC236}">
              <a16:creationId xmlns:a16="http://schemas.microsoft.com/office/drawing/2014/main" id="{45354CE4-A41B-46A5-9C9A-59E97A39F040}"/>
            </a:ext>
          </a:extLst>
        </xdr:cNvPr>
        <xdr:cNvSpPr/>
      </xdr:nvSpPr>
      <xdr:spPr>
        <a:xfrm>
          <a:off x="2857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79466</xdr:rowOff>
    </xdr:to>
    <xdr:cxnSp macro="">
      <xdr:nvCxnSpPr>
        <xdr:cNvPr id="79" name="直線コネクタ 78">
          <a:extLst>
            <a:ext uri="{FF2B5EF4-FFF2-40B4-BE49-F238E27FC236}">
              <a16:creationId xmlns:a16="http://schemas.microsoft.com/office/drawing/2014/main" id="{33FD47DE-1A7E-480D-96FE-7850536C0F1F}"/>
            </a:ext>
          </a:extLst>
        </xdr:cNvPr>
        <xdr:cNvCxnSpPr/>
      </xdr:nvCxnSpPr>
      <xdr:spPr>
        <a:xfrm flipV="1">
          <a:off x="2908300" y="67398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80" name="楕円 79">
          <a:extLst>
            <a:ext uri="{FF2B5EF4-FFF2-40B4-BE49-F238E27FC236}">
              <a16:creationId xmlns:a16="http://schemas.microsoft.com/office/drawing/2014/main" id="{D9F98604-D83F-45CD-A27F-9C075CF1FB88}"/>
            </a:ext>
          </a:extLst>
        </xdr:cNvPr>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72934</xdr:rowOff>
    </xdr:from>
    <xdr:to>
      <xdr:col>15</xdr:col>
      <xdr:colOff>50800</xdr:colOff>
      <xdr:row>39</xdr:row>
      <xdr:rowOff>79466</xdr:rowOff>
    </xdr:to>
    <xdr:cxnSp macro="">
      <xdr:nvCxnSpPr>
        <xdr:cNvPr id="81" name="直線コネクタ 80">
          <a:extLst>
            <a:ext uri="{FF2B5EF4-FFF2-40B4-BE49-F238E27FC236}">
              <a16:creationId xmlns:a16="http://schemas.microsoft.com/office/drawing/2014/main" id="{C77E1C9A-BBFE-4226-9134-62F24BC0A864}"/>
            </a:ext>
          </a:extLst>
        </xdr:cNvPr>
        <xdr:cNvCxnSpPr/>
      </xdr:nvCxnSpPr>
      <xdr:spPr>
        <a:xfrm>
          <a:off x="2019300" y="6588034"/>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170724</xdr:rowOff>
    </xdr:from>
    <xdr:to>
      <xdr:col>6</xdr:col>
      <xdr:colOff>38100</xdr:colOff>
      <xdr:row>38</xdr:row>
      <xdr:rowOff>100874</xdr:rowOff>
    </xdr:to>
    <xdr:sp macro="" textlink="">
      <xdr:nvSpPr>
        <xdr:cNvPr id="82" name="楕円 81">
          <a:extLst>
            <a:ext uri="{FF2B5EF4-FFF2-40B4-BE49-F238E27FC236}">
              <a16:creationId xmlns:a16="http://schemas.microsoft.com/office/drawing/2014/main" id="{806DB38E-8F8E-44BF-9413-F9DFCDE6AFC8}"/>
            </a:ext>
          </a:extLst>
        </xdr:cNvPr>
        <xdr:cNvSpPr/>
      </xdr:nvSpPr>
      <xdr:spPr>
        <a:xfrm>
          <a:off x="1079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72934</xdr:rowOff>
    </xdr:to>
    <xdr:cxnSp macro="">
      <xdr:nvCxnSpPr>
        <xdr:cNvPr id="83" name="直線コネクタ 82">
          <a:extLst>
            <a:ext uri="{FF2B5EF4-FFF2-40B4-BE49-F238E27FC236}">
              <a16:creationId xmlns:a16="http://schemas.microsoft.com/office/drawing/2014/main" id="{28E57B3B-256F-4574-93DA-173887ACEB17}"/>
            </a:ext>
          </a:extLst>
        </xdr:cNvPr>
        <xdr:cNvCxnSpPr/>
      </xdr:nvCxnSpPr>
      <xdr:spPr>
        <a:xfrm>
          <a:off x="1130300" y="65651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7B7247D2-8FC8-4354-8A00-0CEC0FE51403}"/>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98551EAF-63DA-48AB-8719-D7F96CC4CEFF}"/>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F41622D-847F-4818-941E-EB34455D83C8}"/>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DBE8B4-41BB-4297-A8AA-BF6B38FA883B}"/>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8" name="n_1mainValue【道路】&#10;有形固定資産減価償却率">
          <a:extLst>
            <a:ext uri="{FF2B5EF4-FFF2-40B4-BE49-F238E27FC236}">
              <a16:creationId xmlns:a16="http://schemas.microsoft.com/office/drawing/2014/main" id="{AC517DDC-E9DD-4BD2-ABD1-574C840ED391}"/>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121393</xdr:rowOff>
    </xdr:from>
    <xdr:ext cx="405111" cy="259045"/>
    <xdr:sp macro="" textlink="">
      <xdr:nvSpPr>
        <xdr:cNvPr id="89" name="n_2mainValue【道路】&#10;有形固定資産減価償却率">
          <a:extLst>
            <a:ext uri="{FF2B5EF4-FFF2-40B4-BE49-F238E27FC236}">
              <a16:creationId xmlns:a16="http://schemas.microsoft.com/office/drawing/2014/main" id="{40280205-636E-4997-8ACB-F1D63838DE96}"/>
            </a:ext>
          </a:extLst>
        </xdr:cNvPr>
        <xdr:cNvSpPr txBox="1"/>
      </xdr:nvSpPr>
      <xdr:spPr>
        <a:xfrm>
          <a:off x="2705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140261</xdr:rowOff>
    </xdr:from>
    <xdr:ext cx="405111" cy="259045"/>
    <xdr:sp macro="" textlink="">
      <xdr:nvSpPr>
        <xdr:cNvPr id="90" name="n_3mainValue【道路】&#10;有形固定資産減価償却率">
          <a:extLst>
            <a:ext uri="{FF2B5EF4-FFF2-40B4-BE49-F238E27FC236}">
              <a16:creationId xmlns:a16="http://schemas.microsoft.com/office/drawing/2014/main" id="{0025B574-C6D1-4B7B-A1FB-FF567BDA44B4}"/>
            </a:ext>
          </a:extLst>
        </xdr:cNvPr>
        <xdr:cNvSpPr txBox="1"/>
      </xdr:nvSpPr>
      <xdr:spPr>
        <a:xfrm>
          <a:off x="1816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117401</xdr:rowOff>
    </xdr:from>
    <xdr:ext cx="405111" cy="259045"/>
    <xdr:sp macro="" textlink="">
      <xdr:nvSpPr>
        <xdr:cNvPr id="91" name="n_4mainValue【道路】&#10;有形固定資産減価償却率">
          <a:extLst>
            <a:ext uri="{FF2B5EF4-FFF2-40B4-BE49-F238E27FC236}">
              <a16:creationId xmlns:a16="http://schemas.microsoft.com/office/drawing/2014/main" id="{D36D0E74-C649-4C93-A68F-1144C3542589}"/>
            </a:ext>
          </a:extLst>
        </xdr:cNvPr>
        <xdr:cNvSpPr txBox="1"/>
      </xdr:nvSpPr>
      <xdr:spPr>
        <a:xfrm>
          <a:off x="927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00C4F90-621E-48AB-BEC3-AC3691955F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04B7306-1E0F-4FB8-AA70-E1EB4D2321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F389BD-390F-413E-A7A8-53BF8B7A55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7E4EBBC-7E94-45D4-A570-A5A526BCBC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D26C602-0FE2-4373-93CD-752073C5172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2B6367E-4694-473C-8AD7-5916854E425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D2BD558-CC6C-4B01-AD9D-F170D30361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8C408CF-4F25-4E35-B8B9-C24EB75A0F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50EFA85-D636-40E4-9C9E-A9CCAB96CB4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C0ACDF8-8A59-4FE0-A334-18F577F66DA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5A9AD52-5E10-4240-B8DF-6283AA37C04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6AEA324-5B36-4C3B-B227-3080A122F4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5F740D3-8889-4481-A762-366914A2DF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0D7C9ED-A35A-40A1-92C5-D25FABFB2F4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8C26C85-C4EC-4758-B47E-000C35EF4A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DF3365A-D5D6-448B-866E-91564E6B1F8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1CEF613-09AD-473E-B25F-A3F078A06F2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A6683DF-8455-4A20-B020-DE8DA71CA29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50BC0C1-0927-4C34-9671-4E32CF4F8F5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58A4AE8-96F7-43D2-8B6B-A7EF5851AEA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162DDCB-1149-4C09-9E7D-452BF44DD0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09F3AB3-C260-4853-B94C-C06E4367017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C05581B-A958-4F6E-B232-4D415BD3D0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CF1E541-33A9-41F9-AE24-08762D221B7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E03312A8-BBEB-4074-9964-084A1EB2AF69}"/>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9BE88A61-A817-4EB8-B75E-B092B42E1A9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E13E8D3C-EFE9-4B2D-9210-C9341F68749C}"/>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743C76A4-81B0-47DB-9FAA-9A7CEF53AE15}"/>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A229937B-CE06-4847-ACA7-DD0BDC5809E7}"/>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D8417988-98C2-4B7E-8845-9449B06DA711}"/>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1B3E819-A7D1-4A7B-8F68-D35D6103AE9C}"/>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29BD3B60-BB05-46A3-95D6-211638B52DA3}"/>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5560602E-E70F-479F-A88A-9C8FA94D5FC5}"/>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F7EE0BC3-0663-4B2F-8C05-ECD0FADFF33A}"/>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77C7B4F-7B87-467D-9374-C8E00EB15C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2E9C2DD-404B-4DCE-B501-824AB0A21D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EAB071C-E74D-4487-B210-429A53942E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A485E6A-26DD-449C-B285-69B75456F0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C8BABBD-1C25-4EC9-A364-04CD48D861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99882</xdr:rowOff>
    </xdr:from>
    <xdr:to>
      <xdr:col>55</xdr:col>
      <xdr:colOff>50800</xdr:colOff>
      <xdr:row>41</xdr:row>
      <xdr:rowOff>30032</xdr:rowOff>
    </xdr:to>
    <xdr:sp macro="" textlink="">
      <xdr:nvSpPr>
        <xdr:cNvPr id="131" name="楕円 130">
          <a:extLst>
            <a:ext uri="{FF2B5EF4-FFF2-40B4-BE49-F238E27FC236}">
              <a16:creationId xmlns:a16="http://schemas.microsoft.com/office/drawing/2014/main" id="{DE44E9FF-28C6-40B1-A189-127B603DC7F6}"/>
            </a:ext>
          </a:extLst>
        </xdr:cNvPr>
        <xdr:cNvSpPr/>
      </xdr:nvSpPr>
      <xdr:spPr>
        <a:xfrm>
          <a:off x="10426700" y="69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122759</xdr:rowOff>
    </xdr:from>
    <xdr:ext cx="599010" cy="259045"/>
    <xdr:sp macro="" textlink="">
      <xdr:nvSpPr>
        <xdr:cNvPr id="132" name="【道路】&#10;一人当たり延長該当値テキスト">
          <a:extLst>
            <a:ext uri="{FF2B5EF4-FFF2-40B4-BE49-F238E27FC236}">
              <a16:creationId xmlns:a16="http://schemas.microsoft.com/office/drawing/2014/main" id="{6D9D6F29-68B3-45AD-8555-BB7F34668F51}"/>
            </a:ext>
          </a:extLst>
        </xdr:cNvPr>
        <xdr:cNvSpPr txBox="1"/>
      </xdr:nvSpPr>
      <xdr:spPr>
        <a:xfrm>
          <a:off x="10515600" y="680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105042</xdr:rowOff>
    </xdr:from>
    <xdr:to>
      <xdr:col>50</xdr:col>
      <xdr:colOff>165100</xdr:colOff>
      <xdr:row>41</xdr:row>
      <xdr:rowOff>35192</xdr:rowOff>
    </xdr:to>
    <xdr:sp macro="" textlink="">
      <xdr:nvSpPr>
        <xdr:cNvPr id="133" name="楕円 132">
          <a:extLst>
            <a:ext uri="{FF2B5EF4-FFF2-40B4-BE49-F238E27FC236}">
              <a16:creationId xmlns:a16="http://schemas.microsoft.com/office/drawing/2014/main" id="{67F3B383-544B-4800-B596-36157B9FE8E1}"/>
            </a:ext>
          </a:extLst>
        </xdr:cNvPr>
        <xdr:cNvSpPr/>
      </xdr:nvSpPr>
      <xdr:spPr>
        <a:xfrm>
          <a:off x="9588500" y="69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150682</xdr:rowOff>
    </xdr:from>
    <xdr:to>
      <xdr:col>55</xdr:col>
      <xdr:colOff>0</xdr:colOff>
      <xdr:row>40</xdr:row>
      <xdr:rowOff>155842</xdr:rowOff>
    </xdr:to>
    <xdr:cxnSp macro="">
      <xdr:nvCxnSpPr>
        <xdr:cNvPr id="134" name="直線コネクタ 133">
          <a:extLst>
            <a:ext uri="{FF2B5EF4-FFF2-40B4-BE49-F238E27FC236}">
              <a16:creationId xmlns:a16="http://schemas.microsoft.com/office/drawing/2014/main" id="{AE728DBD-11A4-4BFB-AD50-6DE1E3C18070}"/>
            </a:ext>
          </a:extLst>
        </xdr:cNvPr>
        <xdr:cNvCxnSpPr/>
      </xdr:nvCxnSpPr>
      <xdr:spPr>
        <a:xfrm flipV="1">
          <a:off x="9639300" y="7008682"/>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107386</xdr:rowOff>
    </xdr:from>
    <xdr:to>
      <xdr:col>46</xdr:col>
      <xdr:colOff>38100</xdr:colOff>
      <xdr:row>41</xdr:row>
      <xdr:rowOff>37536</xdr:rowOff>
    </xdr:to>
    <xdr:sp macro="" textlink="">
      <xdr:nvSpPr>
        <xdr:cNvPr id="135" name="楕円 134">
          <a:extLst>
            <a:ext uri="{FF2B5EF4-FFF2-40B4-BE49-F238E27FC236}">
              <a16:creationId xmlns:a16="http://schemas.microsoft.com/office/drawing/2014/main" id="{2083C43C-C2E3-4718-8EE9-C99A5F581DC8}"/>
            </a:ext>
          </a:extLst>
        </xdr:cNvPr>
        <xdr:cNvSpPr/>
      </xdr:nvSpPr>
      <xdr:spPr>
        <a:xfrm>
          <a:off x="8699500" y="6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155842</xdr:rowOff>
    </xdr:from>
    <xdr:to>
      <xdr:col>50</xdr:col>
      <xdr:colOff>114300</xdr:colOff>
      <xdr:row>40</xdr:row>
      <xdr:rowOff>158186</xdr:rowOff>
    </xdr:to>
    <xdr:cxnSp macro="">
      <xdr:nvCxnSpPr>
        <xdr:cNvPr id="136" name="直線コネクタ 135">
          <a:extLst>
            <a:ext uri="{FF2B5EF4-FFF2-40B4-BE49-F238E27FC236}">
              <a16:creationId xmlns:a16="http://schemas.microsoft.com/office/drawing/2014/main" id="{C53D8F4B-CB6C-4C40-8AC7-DAF8492304FE}"/>
            </a:ext>
          </a:extLst>
        </xdr:cNvPr>
        <xdr:cNvCxnSpPr/>
      </xdr:nvCxnSpPr>
      <xdr:spPr>
        <a:xfrm flipV="1">
          <a:off x="8750300" y="7013842"/>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63117</xdr:rowOff>
    </xdr:from>
    <xdr:to>
      <xdr:col>41</xdr:col>
      <xdr:colOff>101600</xdr:colOff>
      <xdr:row>40</xdr:row>
      <xdr:rowOff>164717</xdr:rowOff>
    </xdr:to>
    <xdr:sp macro="" textlink="">
      <xdr:nvSpPr>
        <xdr:cNvPr id="137" name="楕円 136">
          <a:extLst>
            <a:ext uri="{FF2B5EF4-FFF2-40B4-BE49-F238E27FC236}">
              <a16:creationId xmlns:a16="http://schemas.microsoft.com/office/drawing/2014/main" id="{04381EF1-18C3-46FD-A8A5-71B12282978A}"/>
            </a:ext>
          </a:extLst>
        </xdr:cNvPr>
        <xdr:cNvSpPr/>
      </xdr:nvSpPr>
      <xdr:spPr>
        <a:xfrm>
          <a:off x="7810500" y="69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113917</xdr:rowOff>
    </xdr:from>
    <xdr:to>
      <xdr:col>45</xdr:col>
      <xdr:colOff>177800</xdr:colOff>
      <xdr:row>40</xdr:row>
      <xdr:rowOff>158186</xdr:rowOff>
    </xdr:to>
    <xdr:cxnSp macro="">
      <xdr:nvCxnSpPr>
        <xdr:cNvPr id="138" name="直線コネクタ 137">
          <a:extLst>
            <a:ext uri="{FF2B5EF4-FFF2-40B4-BE49-F238E27FC236}">
              <a16:creationId xmlns:a16="http://schemas.microsoft.com/office/drawing/2014/main" id="{33745A45-DCF4-49B6-A34B-D57648B7AF22}"/>
            </a:ext>
          </a:extLst>
        </xdr:cNvPr>
        <xdr:cNvCxnSpPr/>
      </xdr:nvCxnSpPr>
      <xdr:spPr>
        <a:xfrm>
          <a:off x="7861300" y="6971917"/>
          <a:ext cx="889000" cy="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66698</xdr:rowOff>
    </xdr:from>
    <xdr:to>
      <xdr:col>36</xdr:col>
      <xdr:colOff>165100</xdr:colOff>
      <xdr:row>40</xdr:row>
      <xdr:rowOff>168298</xdr:rowOff>
    </xdr:to>
    <xdr:sp macro="" textlink="">
      <xdr:nvSpPr>
        <xdr:cNvPr id="139" name="楕円 138">
          <a:extLst>
            <a:ext uri="{FF2B5EF4-FFF2-40B4-BE49-F238E27FC236}">
              <a16:creationId xmlns:a16="http://schemas.microsoft.com/office/drawing/2014/main" id="{DD8E7777-EBBD-410F-8876-E38D10BFDD01}"/>
            </a:ext>
          </a:extLst>
        </xdr:cNvPr>
        <xdr:cNvSpPr/>
      </xdr:nvSpPr>
      <xdr:spPr>
        <a:xfrm>
          <a:off x="6921500" y="69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113917</xdr:rowOff>
    </xdr:from>
    <xdr:to>
      <xdr:col>41</xdr:col>
      <xdr:colOff>50800</xdr:colOff>
      <xdr:row>40</xdr:row>
      <xdr:rowOff>117498</xdr:rowOff>
    </xdr:to>
    <xdr:cxnSp macro="">
      <xdr:nvCxnSpPr>
        <xdr:cNvPr id="140" name="直線コネクタ 139">
          <a:extLst>
            <a:ext uri="{FF2B5EF4-FFF2-40B4-BE49-F238E27FC236}">
              <a16:creationId xmlns:a16="http://schemas.microsoft.com/office/drawing/2014/main" id="{B3F90CA9-910F-4B72-B288-4C53E1F0BF8A}"/>
            </a:ext>
          </a:extLst>
        </xdr:cNvPr>
        <xdr:cNvCxnSpPr/>
      </xdr:nvCxnSpPr>
      <xdr:spPr>
        <a:xfrm flipV="1">
          <a:off x="6972300" y="697191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8412D742-277F-49D5-B39D-88A5A76E78DD}"/>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8D9048F2-B97B-4429-A5C7-8A9BE9CD8A0C}"/>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ACC4B1B3-FD33-4604-B2BF-A6305EFB6AA2}"/>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F37BDB13-95D5-4C50-A88C-D16FDB99B0C5}"/>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51719</xdr:rowOff>
    </xdr:from>
    <xdr:ext cx="599010" cy="259045"/>
    <xdr:sp macro="" textlink="">
      <xdr:nvSpPr>
        <xdr:cNvPr id="145" name="n_1mainValue【道路】&#10;一人当たり延長">
          <a:extLst>
            <a:ext uri="{FF2B5EF4-FFF2-40B4-BE49-F238E27FC236}">
              <a16:creationId xmlns:a16="http://schemas.microsoft.com/office/drawing/2014/main" id="{B269751F-8311-415D-9D32-244DB70F0316}"/>
            </a:ext>
          </a:extLst>
        </xdr:cNvPr>
        <xdr:cNvSpPr txBox="1"/>
      </xdr:nvSpPr>
      <xdr:spPr>
        <a:xfrm>
          <a:off x="9327094" y="67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54063</xdr:rowOff>
    </xdr:from>
    <xdr:ext cx="599010" cy="259045"/>
    <xdr:sp macro="" textlink="">
      <xdr:nvSpPr>
        <xdr:cNvPr id="146" name="n_2mainValue【道路】&#10;一人当たり延長">
          <a:extLst>
            <a:ext uri="{FF2B5EF4-FFF2-40B4-BE49-F238E27FC236}">
              <a16:creationId xmlns:a16="http://schemas.microsoft.com/office/drawing/2014/main" id="{1951AEAF-56E6-47A9-8564-16F900BE0853}"/>
            </a:ext>
          </a:extLst>
        </xdr:cNvPr>
        <xdr:cNvSpPr txBox="1"/>
      </xdr:nvSpPr>
      <xdr:spPr>
        <a:xfrm>
          <a:off x="8450794" y="674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9794</xdr:rowOff>
    </xdr:from>
    <xdr:ext cx="599010" cy="259045"/>
    <xdr:sp macro="" textlink="">
      <xdr:nvSpPr>
        <xdr:cNvPr id="147" name="n_3mainValue【道路】&#10;一人当たり延長">
          <a:extLst>
            <a:ext uri="{FF2B5EF4-FFF2-40B4-BE49-F238E27FC236}">
              <a16:creationId xmlns:a16="http://schemas.microsoft.com/office/drawing/2014/main" id="{686C1132-1B5A-4C0A-A83C-0A2798768D89}"/>
            </a:ext>
          </a:extLst>
        </xdr:cNvPr>
        <xdr:cNvSpPr txBox="1"/>
      </xdr:nvSpPr>
      <xdr:spPr>
        <a:xfrm>
          <a:off x="7561794" y="669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13375</xdr:rowOff>
    </xdr:from>
    <xdr:ext cx="599010" cy="259045"/>
    <xdr:sp macro="" textlink="">
      <xdr:nvSpPr>
        <xdr:cNvPr id="148" name="n_4mainValue【道路】&#10;一人当たり延長">
          <a:extLst>
            <a:ext uri="{FF2B5EF4-FFF2-40B4-BE49-F238E27FC236}">
              <a16:creationId xmlns:a16="http://schemas.microsoft.com/office/drawing/2014/main" id="{10973174-1AE7-47AA-ABB1-4BBD13624DF9}"/>
            </a:ext>
          </a:extLst>
        </xdr:cNvPr>
        <xdr:cNvSpPr txBox="1"/>
      </xdr:nvSpPr>
      <xdr:spPr>
        <a:xfrm>
          <a:off x="6672794" y="66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1994F38-CE9A-44AD-90A6-1D87030547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8720BDB-5F29-4922-9195-120C73A30E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1CA1990-4341-4E6D-954B-BA5DA4359D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6EDA3AF-F49D-4D1C-AA30-7D791650BF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976079D-C5CC-4BE7-8249-C29756D3F25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B8C12AE-45D2-4648-9FA3-BC137F15C35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76B3B1B-4011-4C60-A8B1-B06EC05A32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7377164-7AF7-4920-8BF8-30302935873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55F03F9-5F55-449D-AEEA-5E61C8D2B7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BF66C9D-7784-428C-9D08-FEB742F3578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439541C-6245-4413-ABC6-6D6D0D734C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3B64CD5-B5DA-40DE-849A-F76CDB0052B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CD6687A-0D4C-42B3-9BE1-BD0B7535DA3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286ED11-FD3E-4781-831D-EA39714E8C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F5B81E7-6751-437C-920B-80419141794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D1C3123-A944-45B5-98A4-CF884B1FF92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B5F24FC-3E1F-4344-ACFF-0CE1FE218B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17D3578-D439-4A30-AEA6-70EA24F751E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C6ED5A4-9E7F-4E44-986D-D2455E271B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2AF3270-DA8C-46A2-B0DF-D659F4C1B6E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6941E24-7C2C-40D9-8F0B-5656C710DB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24DD4F2-FDA2-4177-8A67-E6A7043D7B5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35CFB97-FE2C-465F-85DB-B0D2B92A83A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71E4EDC-126B-41FF-B4B7-A430D7BB48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7D07BBE-FC3F-459C-9E36-4C777A57B14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A0A8CFE4-1C02-440C-80B0-305566D5C32A}"/>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CA18E08-C15D-433B-B292-AB33B01C2C65}"/>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19B8479D-5118-4AB2-85F3-E914C5E89EA2}"/>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733091F-C3E3-4059-94A7-C391A33F8D0A}"/>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2E76C311-E0CD-400B-B674-4DC10146842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8193D27-52F6-4C7B-80CE-D31F41B0F0E7}"/>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C552BEA0-B38D-4689-95AA-17113008A777}"/>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5E38D525-5817-491A-B69D-7131A884787F}"/>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7187FFED-79FD-4616-87A9-211A3C781ED6}"/>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D9AF0E60-0A20-41F5-B800-2634705C94F3}"/>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788BCF44-4108-4A2C-AE93-92A2B377F511}"/>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DCDAF18-0A0D-4298-A03B-043C4DDD76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39B7BE2-F136-494F-BA43-5B845E909D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49909BD-A93E-4940-A2DB-FA40650D19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F2E94BF-6C67-452D-80E4-1BBFD36898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C9251A2-B68E-4C28-9416-CD5D727623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90" name="楕円 189">
          <a:extLst>
            <a:ext uri="{FF2B5EF4-FFF2-40B4-BE49-F238E27FC236}">
              <a16:creationId xmlns:a16="http://schemas.microsoft.com/office/drawing/2014/main" id="{6F3817C4-5211-4453-A78B-41F5838CA2E6}"/>
            </a:ext>
          </a:extLst>
        </xdr:cNvPr>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A41CEC9-5B10-427F-9EFA-0C836F8F0C7E}"/>
            </a:ext>
          </a:extLst>
        </xdr:cNvPr>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2" name="楕円 191">
          <a:extLst>
            <a:ext uri="{FF2B5EF4-FFF2-40B4-BE49-F238E27FC236}">
              <a16:creationId xmlns:a16="http://schemas.microsoft.com/office/drawing/2014/main" id="{DB199083-8461-4112-A693-C39B2ACD0D22}"/>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84909</xdr:rowOff>
    </xdr:to>
    <xdr:cxnSp macro="">
      <xdr:nvCxnSpPr>
        <xdr:cNvPr id="193" name="直線コネクタ 192">
          <a:extLst>
            <a:ext uri="{FF2B5EF4-FFF2-40B4-BE49-F238E27FC236}">
              <a16:creationId xmlns:a16="http://schemas.microsoft.com/office/drawing/2014/main" id="{68965941-1E3E-4E80-83E4-04108247A97B}"/>
            </a:ext>
          </a:extLst>
        </xdr:cNvPr>
        <xdr:cNvCxnSpPr/>
      </xdr:nvCxnSpPr>
      <xdr:spPr>
        <a:xfrm>
          <a:off x="3797300" y="1035558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94" name="楕円 193">
          <a:extLst>
            <a:ext uri="{FF2B5EF4-FFF2-40B4-BE49-F238E27FC236}">
              <a16:creationId xmlns:a16="http://schemas.microsoft.com/office/drawing/2014/main" id="{009B622A-BFCE-4B08-8D94-4851328929DC}"/>
            </a:ext>
          </a:extLst>
        </xdr:cNvPr>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68580</xdr:rowOff>
    </xdr:to>
    <xdr:cxnSp macro="">
      <xdr:nvCxnSpPr>
        <xdr:cNvPr id="195" name="直線コネクタ 194">
          <a:extLst>
            <a:ext uri="{FF2B5EF4-FFF2-40B4-BE49-F238E27FC236}">
              <a16:creationId xmlns:a16="http://schemas.microsoft.com/office/drawing/2014/main" id="{FF3ADB7B-0574-4A08-ABDF-6C7C9CF495D1}"/>
            </a:ext>
          </a:extLst>
        </xdr:cNvPr>
        <xdr:cNvCxnSpPr/>
      </xdr:nvCxnSpPr>
      <xdr:spPr>
        <a:xfrm>
          <a:off x="2908300" y="103376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6" name="楕円 195">
          <a:extLst>
            <a:ext uri="{FF2B5EF4-FFF2-40B4-BE49-F238E27FC236}">
              <a16:creationId xmlns:a16="http://schemas.microsoft.com/office/drawing/2014/main" id="{463E09EF-8C31-46EB-8C25-5DA69D3C0661}"/>
            </a:ext>
          </a:extLst>
        </xdr:cNvPr>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60</xdr:row>
      <xdr:rowOff>50619</xdr:rowOff>
    </xdr:to>
    <xdr:cxnSp macro="">
      <xdr:nvCxnSpPr>
        <xdr:cNvPr id="197" name="直線コネクタ 196">
          <a:extLst>
            <a:ext uri="{FF2B5EF4-FFF2-40B4-BE49-F238E27FC236}">
              <a16:creationId xmlns:a16="http://schemas.microsoft.com/office/drawing/2014/main" id="{9998E983-7C5C-4E02-97F4-3056FB3DCC59}"/>
            </a:ext>
          </a:extLst>
        </xdr:cNvPr>
        <xdr:cNvCxnSpPr/>
      </xdr:nvCxnSpPr>
      <xdr:spPr>
        <a:xfrm>
          <a:off x="2019300" y="10126980"/>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128815</xdr:rowOff>
    </xdr:from>
    <xdr:to>
      <xdr:col>6</xdr:col>
      <xdr:colOff>38100</xdr:colOff>
      <xdr:row>59</xdr:row>
      <xdr:rowOff>58965</xdr:rowOff>
    </xdr:to>
    <xdr:sp macro="" textlink="">
      <xdr:nvSpPr>
        <xdr:cNvPr id="198" name="楕円 197">
          <a:extLst>
            <a:ext uri="{FF2B5EF4-FFF2-40B4-BE49-F238E27FC236}">
              <a16:creationId xmlns:a16="http://schemas.microsoft.com/office/drawing/2014/main" id="{22D9AD70-7A85-4BE7-9BC7-673818632357}"/>
            </a:ext>
          </a:extLst>
        </xdr:cNvPr>
        <xdr:cNvSpPr/>
      </xdr:nvSpPr>
      <xdr:spPr>
        <a:xfrm>
          <a:off x="1079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8165</xdr:rowOff>
    </xdr:from>
    <xdr:to>
      <xdr:col>10</xdr:col>
      <xdr:colOff>114300</xdr:colOff>
      <xdr:row>59</xdr:row>
      <xdr:rowOff>11430</xdr:rowOff>
    </xdr:to>
    <xdr:cxnSp macro="">
      <xdr:nvCxnSpPr>
        <xdr:cNvPr id="199" name="直線コネクタ 198">
          <a:extLst>
            <a:ext uri="{FF2B5EF4-FFF2-40B4-BE49-F238E27FC236}">
              <a16:creationId xmlns:a16="http://schemas.microsoft.com/office/drawing/2014/main" id="{687F7EF0-78DC-45EB-A56A-C573AE8E47FE}"/>
            </a:ext>
          </a:extLst>
        </xdr:cNvPr>
        <xdr:cNvCxnSpPr/>
      </xdr:nvCxnSpPr>
      <xdr:spPr>
        <a:xfrm>
          <a:off x="1130300" y="101237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AF2FC53-75AC-42D5-984C-FD2BF7C4318B}"/>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35C684C-0E9A-45CA-B5CA-9D9EB45E53DC}"/>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0C045B6-2669-4E51-9032-94A8529D73B9}"/>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9A49D31-4D22-468F-B1A8-2A779B61A1A6}"/>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EE6E2D2-2F13-4E61-9168-EE4BAA7C6704}"/>
            </a:ext>
          </a:extLst>
        </xdr:cNvPr>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ECA5493-480C-46A7-8BE4-5849BFE023CB}"/>
            </a:ext>
          </a:extLst>
        </xdr:cNvPr>
        <xdr:cNvSpPr txBox="1"/>
      </xdr:nvSpPr>
      <xdr:spPr>
        <a:xfrm>
          <a:off x="2705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27C2621-CB76-4B45-959F-6AB12CB45011}"/>
            </a:ext>
          </a:extLst>
        </xdr:cNvPr>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75492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6BBCAAD-FF55-4403-8A46-FA233743CA5A}"/>
            </a:ext>
          </a:extLst>
        </xdr:cNvPr>
        <xdr:cNvSpPr txBox="1"/>
      </xdr:nvSpPr>
      <xdr:spPr>
        <a:xfrm>
          <a:off x="927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AA0E1AE-6E55-4C3A-A654-7BCF6E99F5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AF306C8-4E86-4385-A744-DA067D9797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E4FFDAE-B6EE-4AFA-ACF6-CAA3631313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B72FAD5-F829-42E0-A339-D2353A8446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0AFFC04-1F98-49D6-B157-E8AEA3BC87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2E7AFEB-1BAD-4EFD-8E13-592890CB4C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1F58E8C-4053-4314-9BE6-A3A29626FE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710B60D-8B6A-4325-86B8-35F98D4038F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53CDE07-6C79-4C5B-99C9-F0D74F6026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8C99945-7F2B-4C44-8D34-76441E29DC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3CCB1BC-1020-407D-A0B2-74378AEE059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8F565296-80C6-4332-BC4B-560D0C1771E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E362829-2DD4-457E-B33E-F72EB4B585A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C6111C2-18C7-404B-AF09-537D8E03198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CBC12D51-3715-4BD4-9EC5-00BB93579F6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0E771B5-D513-447E-A2AC-3EADE71B93B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CBFFEF0-44BC-4F08-89BF-319E29EEAC1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E4C8513F-968F-4187-81F0-DE528B2C4CC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576B8DB-AA43-43B7-9D02-D65C0167829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73B5F27-D4D6-46A3-A275-67053B346D0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A842680-E840-4905-BFDA-2AFD025AA8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3F1EA027-2DA6-41D3-A0A8-D24AA8A6EBF6}"/>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12E01EF0-977A-48BE-990A-D7A9F484511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AF223E7C-DBB4-44FC-BB45-F111C5BB4271}"/>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32C6DD7B-8B8E-4396-9AC8-3B0CC57D65CE}"/>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ABB2C39C-CAA5-4BC5-B629-B03422896F1D}"/>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5996B74-199B-4753-9CFB-CAC60845171F}"/>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7DE82F11-9DD2-449D-AF32-86E76D2E3E4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6DB09E03-1DF3-4998-8862-916FC134DD88}"/>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9BD4C207-7D78-4E63-AB12-3C07799A596B}"/>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40D80CD3-C04E-4E5D-8B50-6BDABB5BFC5E}"/>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F2ECB923-63D1-4D63-8CDF-D12FA14BDCEA}"/>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A0A7B1C-06CA-4B11-AEFA-EA3DF063B7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985BDA3-A6DC-4DE0-9ADA-712F836FAD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D535616-7612-47DD-8363-1D7346FF7E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FE55847-CA6F-4F12-A75B-0B10B9D4DB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445BDE0-CB8F-406E-ACAD-54D0D1D21A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150826</xdr:rowOff>
    </xdr:from>
    <xdr:to>
      <xdr:col>55</xdr:col>
      <xdr:colOff>50800</xdr:colOff>
      <xdr:row>61</xdr:row>
      <xdr:rowOff>80976</xdr:rowOff>
    </xdr:to>
    <xdr:sp macro="" textlink="">
      <xdr:nvSpPr>
        <xdr:cNvPr id="245" name="楕円 244">
          <a:extLst>
            <a:ext uri="{FF2B5EF4-FFF2-40B4-BE49-F238E27FC236}">
              <a16:creationId xmlns:a16="http://schemas.microsoft.com/office/drawing/2014/main" id="{F25F3FFA-6E78-493E-B249-0C48BE170B68}"/>
            </a:ext>
          </a:extLst>
        </xdr:cNvPr>
        <xdr:cNvSpPr/>
      </xdr:nvSpPr>
      <xdr:spPr>
        <a:xfrm>
          <a:off x="10426700" y="104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2253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E3132AC4-8F16-487E-AA4B-5EE47D97A000}"/>
            </a:ext>
          </a:extLst>
        </xdr:cNvPr>
        <xdr:cNvSpPr txBox="1"/>
      </xdr:nvSpPr>
      <xdr:spPr>
        <a:xfrm>
          <a:off x="10515600" y="10289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163964</xdr:rowOff>
    </xdr:from>
    <xdr:to>
      <xdr:col>50</xdr:col>
      <xdr:colOff>165100</xdr:colOff>
      <xdr:row>61</xdr:row>
      <xdr:rowOff>94114</xdr:rowOff>
    </xdr:to>
    <xdr:sp macro="" textlink="">
      <xdr:nvSpPr>
        <xdr:cNvPr id="247" name="楕円 246">
          <a:extLst>
            <a:ext uri="{FF2B5EF4-FFF2-40B4-BE49-F238E27FC236}">
              <a16:creationId xmlns:a16="http://schemas.microsoft.com/office/drawing/2014/main" id="{FB6F6920-530C-4587-963E-9490363979BB}"/>
            </a:ext>
          </a:extLst>
        </xdr:cNvPr>
        <xdr:cNvSpPr/>
      </xdr:nvSpPr>
      <xdr:spPr>
        <a:xfrm>
          <a:off x="9588500" y="104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30176</xdr:rowOff>
    </xdr:from>
    <xdr:to>
      <xdr:col>55</xdr:col>
      <xdr:colOff>0</xdr:colOff>
      <xdr:row>61</xdr:row>
      <xdr:rowOff>43314</xdr:rowOff>
    </xdr:to>
    <xdr:cxnSp macro="">
      <xdr:nvCxnSpPr>
        <xdr:cNvPr id="248" name="直線コネクタ 247">
          <a:extLst>
            <a:ext uri="{FF2B5EF4-FFF2-40B4-BE49-F238E27FC236}">
              <a16:creationId xmlns:a16="http://schemas.microsoft.com/office/drawing/2014/main" id="{8F318462-8CFA-408C-86A0-6779E0AE6BD0}"/>
            </a:ext>
          </a:extLst>
        </xdr:cNvPr>
        <xdr:cNvCxnSpPr/>
      </xdr:nvCxnSpPr>
      <xdr:spPr>
        <a:xfrm flipV="1">
          <a:off x="9639300" y="10488626"/>
          <a:ext cx="8382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168867</xdr:rowOff>
    </xdr:from>
    <xdr:to>
      <xdr:col>46</xdr:col>
      <xdr:colOff>38100</xdr:colOff>
      <xdr:row>61</xdr:row>
      <xdr:rowOff>99017</xdr:rowOff>
    </xdr:to>
    <xdr:sp macro="" textlink="">
      <xdr:nvSpPr>
        <xdr:cNvPr id="249" name="楕円 248">
          <a:extLst>
            <a:ext uri="{FF2B5EF4-FFF2-40B4-BE49-F238E27FC236}">
              <a16:creationId xmlns:a16="http://schemas.microsoft.com/office/drawing/2014/main" id="{4A6CAC21-E176-4B76-AF59-B434EB90883E}"/>
            </a:ext>
          </a:extLst>
        </xdr:cNvPr>
        <xdr:cNvSpPr/>
      </xdr:nvSpPr>
      <xdr:spPr>
        <a:xfrm>
          <a:off x="8699500" y="10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43314</xdr:rowOff>
    </xdr:from>
    <xdr:to>
      <xdr:col>50</xdr:col>
      <xdr:colOff>114300</xdr:colOff>
      <xdr:row>61</xdr:row>
      <xdr:rowOff>48217</xdr:rowOff>
    </xdr:to>
    <xdr:cxnSp macro="">
      <xdr:nvCxnSpPr>
        <xdr:cNvPr id="250" name="直線コネクタ 249">
          <a:extLst>
            <a:ext uri="{FF2B5EF4-FFF2-40B4-BE49-F238E27FC236}">
              <a16:creationId xmlns:a16="http://schemas.microsoft.com/office/drawing/2014/main" id="{7C3566FC-387A-448C-8A48-2F1878B37070}"/>
            </a:ext>
          </a:extLst>
        </xdr:cNvPr>
        <xdr:cNvCxnSpPr/>
      </xdr:nvCxnSpPr>
      <xdr:spPr>
        <a:xfrm flipV="1">
          <a:off x="8750300" y="10501764"/>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99172</xdr:rowOff>
    </xdr:from>
    <xdr:to>
      <xdr:col>41</xdr:col>
      <xdr:colOff>101600</xdr:colOff>
      <xdr:row>63</xdr:row>
      <xdr:rowOff>29322</xdr:rowOff>
    </xdr:to>
    <xdr:sp macro="" textlink="">
      <xdr:nvSpPr>
        <xdr:cNvPr id="251" name="楕円 250">
          <a:extLst>
            <a:ext uri="{FF2B5EF4-FFF2-40B4-BE49-F238E27FC236}">
              <a16:creationId xmlns:a16="http://schemas.microsoft.com/office/drawing/2014/main" id="{8AA170C1-F678-4FC9-84CA-41002FEC9062}"/>
            </a:ext>
          </a:extLst>
        </xdr:cNvPr>
        <xdr:cNvSpPr/>
      </xdr:nvSpPr>
      <xdr:spPr>
        <a:xfrm>
          <a:off x="7810500" y="107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48217</xdr:rowOff>
    </xdr:from>
    <xdr:to>
      <xdr:col>45</xdr:col>
      <xdr:colOff>177800</xdr:colOff>
      <xdr:row>62</xdr:row>
      <xdr:rowOff>149972</xdr:rowOff>
    </xdr:to>
    <xdr:cxnSp macro="">
      <xdr:nvCxnSpPr>
        <xdr:cNvPr id="252" name="直線コネクタ 251">
          <a:extLst>
            <a:ext uri="{FF2B5EF4-FFF2-40B4-BE49-F238E27FC236}">
              <a16:creationId xmlns:a16="http://schemas.microsoft.com/office/drawing/2014/main" id="{A93A4098-09DF-42EF-942A-25D0FAD5FB80}"/>
            </a:ext>
          </a:extLst>
        </xdr:cNvPr>
        <xdr:cNvCxnSpPr/>
      </xdr:nvCxnSpPr>
      <xdr:spPr>
        <a:xfrm flipV="1">
          <a:off x="7861300" y="10506667"/>
          <a:ext cx="889000" cy="27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111328</xdr:rowOff>
    </xdr:from>
    <xdr:to>
      <xdr:col>36</xdr:col>
      <xdr:colOff>165100</xdr:colOff>
      <xdr:row>63</xdr:row>
      <xdr:rowOff>41478</xdr:rowOff>
    </xdr:to>
    <xdr:sp macro="" textlink="">
      <xdr:nvSpPr>
        <xdr:cNvPr id="253" name="楕円 252">
          <a:extLst>
            <a:ext uri="{FF2B5EF4-FFF2-40B4-BE49-F238E27FC236}">
              <a16:creationId xmlns:a16="http://schemas.microsoft.com/office/drawing/2014/main" id="{A3F459F2-C3FF-408B-8AC6-2C44C92A3A65}"/>
            </a:ext>
          </a:extLst>
        </xdr:cNvPr>
        <xdr:cNvSpPr/>
      </xdr:nvSpPr>
      <xdr:spPr>
        <a:xfrm>
          <a:off x="6921500" y="107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149972</xdr:rowOff>
    </xdr:from>
    <xdr:to>
      <xdr:col>41</xdr:col>
      <xdr:colOff>50800</xdr:colOff>
      <xdr:row>62</xdr:row>
      <xdr:rowOff>162128</xdr:rowOff>
    </xdr:to>
    <xdr:cxnSp macro="">
      <xdr:nvCxnSpPr>
        <xdr:cNvPr id="254" name="直線コネクタ 253">
          <a:extLst>
            <a:ext uri="{FF2B5EF4-FFF2-40B4-BE49-F238E27FC236}">
              <a16:creationId xmlns:a16="http://schemas.microsoft.com/office/drawing/2014/main" id="{8E85D0BF-3E7A-4266-9AAD-720C9B1761CD}"/>
            </a:ext>
          </a:extLst>
        </xdr:cNvPr>
        <xdr:cNvCxnSpPr/>
      </xdr:nvCxnSpPr>
      <xdr:spPr>
        <a:xfrm flipV="1">
          <a:off x="6972300" y="10779872"/>
          <a:ext cx="8890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9A0D7AAC-CDEE-4D79-AC3E-384E01C8A089}"/>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F685DA0-7B2F-4C87-B87E-5132A00F16E1}"/>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FBE45E5-484A-434C-B9D6-CC1C6D87830C}"/>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92E39CC9-F63B-4DDC-861E-16351CB59B46}"/>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110641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ADB0F6D2-F585-438A-A373-1A6EA7CF9065}"/>
            </a:ext>
          </a:extLst>
        </xdr:cNvPr>
        <xdr:cNvSpPr txBox="1"/>
      </xdr:nvSpPr>
      <xdr:spPr>
        <a:xfrm>
          <a:off x="9281505" y="10226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115544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3FF94248-4262-4A9F-A41B-C3E1CEF52C44}"/>
            </a:ext>
          </a:extLst>
        </xdr:cNvPr>
        <xdr:cNvSpPr txBox="1"/>
      </xdr:nvSpPr>
      <xdr:spPr>
        <a:xfrm>
          <a:off x="8405205" y="10231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20449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1286071-7D39-4C2B-8188-FD39AA52F861}"/>
            </a:ext>
          </a:extLst>
        </xdr:cNvPr>
        <xdr:cNvSpPr txBox="1"/>
      </xdr:nvSpPr>
      <xdr:spPr>
        <a:xfrm>
          <a:off x="7561795" y="1082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32605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DD3672B3-8522-46B7-B4CA-D861C93868E5}"/>
            </a:ext>
          </a:extLst>
        </xdr:cNvPr>
        <xdr:cNvSpPr txBox="1"/>
      </xdr:nvSpPr>
      <xdr:spPr>
        <a:xfrm>
          <a:off x="6672795" y="1083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42B1ECD-F4B4-4CE1-86B4-4B55AC2C36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9E36D535-E7EF-46A9-9AE4-23DCD44F8A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3C75FE6-86DE-4E49-97DE-3AA21CD022F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F7FE0B9-7990-4E58-BBFA-F136ADC6AC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57AB48E-E86B-47D2-97EA-9E7FF20EC0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D3A73A4-39E2-4E4B-AAB4-A30BF776C3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445D997-78E0-4B5F-AD01-F20A427FD6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F080A41-1C3D-4037-89F6-FA215F3EABA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749E4B4-6032-4981-BA49-538EFD2F831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59556AB-4BA6-442C-99E1-F69FA1A97D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2481F12B-8671-422C-8A96-BA3BCD83D9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1C0FC6F-A600-46E8-A0B3-1C88D5B1EFE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32D60FA4-03FF-4C57-912D-03ACA3A96F7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9CC8722A-04DA-42EC-B5C6-E18C7C5467B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79F9419B-CD29-431E-9DA6-1C672FA3197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842CB24-A901-4DA6-A157-5EDE40EBCEC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FD8E96C8-5E81-4016-A8C2-7C804A06FCD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C47955B-2C5C-43CB-80A4-FCC8BB72E09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0528C93-7D85-4590-B438-68B17B9C1A1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432D4BC-EEA2-47CC-853B-16FAD5D69A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744C980-ADF3-418F-B501-ADE7FCC5D5F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37C7CA7B-5960-42F7-96CC-3B6BD445B83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9234CD7-F7AD-46E8-B1BA-D68C53B2277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75426A0-20FB-445E-8B42-9C0C12065B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E3551C6-7158-4CFA-B77C-53C868A0E7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B9DCA80-0AD8-4393-ADCC-A5A91DD834BB}"/>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D0B7B45-D7A0-4714-BDFC-53170A4A11F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7FD1148C-3943-4808-BEE9-441325DA40B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C4625C9-FEB8-40D3-ADC9-0512D5C4C6B4}"/>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91CE488F-467F-4280-B78A-82BDDDA20B05}"/>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2A2D260-1774-4B99-B2E5-CD5BE24C6F8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FC8CB9E-573C-4413-BA5A-C24CF5886583}"/>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6F97B66B-B7C7-4F5C-A852-E0CC08E18CBE}"/>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C6371AC8-4026-4552-A95C-E65B3C5EFA4C}"/>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79688E6E-C743-43FF-A9BE-DDC88D8AFDA2}"/>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C49991B9-4C01-483B-9D9B-6909D4EE36C7}"/>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69CD032-B661-4DB9-B4E2-6123CA615F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FC39097-5A4F-42F0-81E6-F40084156F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70F3729-5031-41BE-857F-F5C04146771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278B48D-B237-4FBC-B8D8-08B56D781B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F9BF014-B2ED-4C6E-8DE0-300C187DB9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304" name="楕円 303">
          <a:extLst>
            <a:ext uri="{FF2B5EF4-FFF2-40B4-BE49-F238E27FC236}">
              <a16:creationId xmlns:a16="http://schemas.microsoft.com/office/drawing/2014/main" id="{059DA7FA-A902-461B-A316-254692B62A6A}"/>
            </a:ext>
          </a:extLst>
        </xdr:cNvPr>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42471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C60CB0C-ECF6-4878-A953-3B1057387573}"/>
            </a:ext>
          </a:extLst>
        </xdr:cNvPr>
        <xdr:cNvSpPr txBox="1"/>
      </xdr:nvSpPr>
      <xdr:spPr>
        <a:xfrm>
          <a:off x="4673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28121</xdr:rowOff>
    </xdr:from>
    <xdr:to>
      <xdr:col>20</xdr:col>
      <xdr:colOff>38100</xdr:colOff>
      <xdr:row>83</xdr:row>
      <xdr:rowOff>129721</xdr:rowOff>
    </xdr:to>
    <xdr:sp macro="" textlink="">
      <xdr:nvSpPr>
        <xdr:cNvPr id="306" name="楕円 305">
          <a:extLst>
            <a:ext uri="{FF2B5EF4-FFF2-40B4-BE49-F238E27FC236}">
              <a16:creationId xmlns:a16="http://schemas.microsoft.com/office/drawing/2014/main" id="{E7214381-9FA3-4629-B573-6A602657E413}"/>
            </a:ext>
          </a:extLst>
        </xdr:cNvPr>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78921</xdr:rowOff>
    </xdr:from>
    <xdr:to>
      <xdr:col>24</xdr:col>
      <xdr:colOff>63500</xdr:colOff>
      <xdr:row>83</xdr:row>
      <xdr:rowOff>114844</xdr:rowOff>
    </xdr:to>
    <xdr:cxnSp macro="">
      <xdr:nvCxnSpPr>
        <xdr:cNvPr id="307" name="直線コネクタ 306">
          <a:extLst>
            <a:ext uri="{FF2B5EF4-FFF2-40B4-BE49-F238E27FC236}">
              <a16:creationId xmlns:a16="http://schemas.microsoft.com/office/drawing/2014/main" id="{F6E9DEF9-5EFA-4846-BCF3-9DE6F4375E07}"/>
            </a:ext>
          </a:extLst>
        </xdr:cNvPr>
        <xdr:cNvCxnSpPr/>
      </xdr:nvCxnSpPr>
      <xdr:spPr>
        <a:xfrm>
          <a:off x="3797300" y="143092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8" name="楕円 307">
          <a:extLst>
            <a:ext uri="{FF2B5EF4-FFF2-40B4-BE49-F238E27FC236}">
              <a16:creationId xmlns:a16="http://schemas.microsoft.com/office/drawing/2014/main" id="{A6BBD6D2-40C1-469F-9677-43B3683D6A0C}"/>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78921</xdr:rowOff>
    </xdr:from>
    <xdr:to>
      <xdr:col>19</xdr:col>
      <xdr:colOff>177800</xdr:colOff>
      <xdr:row>83</xdr:row>
      <xdr:rowOff>95250</xdr:rowOff>
    </xdr:to>
    <xdr:cxnSp macro="">
      <xdr:nvCxnSpPr>
        <xdr:cNvPr id="309" name="直線コネクタ 308">
          <a:extLst>
            <a:ext uri="{FF2B5EF4-FFF2-40B4-BE49-F238E27FC236}">
              <a16:creationId xmlns:a16="http://schemas.microsoft.com/office/drawing/2014/main" id="{8BCDE92B-A917-48C2-8892-6321AF0F907A}"/>
            </a:ext>
          </a:extLst>
        </xdr:cNvPr>
        <xdr:cNvCxnSpPr/>
      </xdr:nvCxnSpPr>
      <xdr:spPr>
        <a:xfrm flipV="1">
          <a:off x="2908300" y="143092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134257</xdr:rowOff>
    </xdr:from>
    <xdr:to>
      <xdr:col>10</xdr:col>
      <xdr:colOff>165100</xdr:colOff>
      <xdr:row>83</xdr:row>
      <xdr:rowOff>64407</xdr:rowOff>
    </xdr:to>
    <xdr:sp macro="" textlink="">
      <xdr:nvSpPr>
        <xdr:cNvPr id="310" name="楕円 309">
          <a:extLst>
            <a:ext uri="{FF2B5EF4-FFF2-40B4-BE49-F238E27FC236}">
              <a16:creationId xmlns:a16="http://schemas.microsoft.com/office/drawing/2014/main" id="{8A6EB775-356D-42F8-B3E0-D5652C6AD710}"/>
            </a:ext>
          </a:extLst>
        </xdr:cNvPr>
        <xdr:cNvSpPr/>
      </xdr:nvSpPr>
      <xdr:spPr>
        <a:xfrm>
          <a:off x="196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xdr:rowOff>
    </xdr:from>
    <xdr:to>
      <xdr:col>15</xdr:col>
      <xdr:colOff>50800</xdr:colOff>
      <xdr:row>83</xdr:row>
      <xdr:rowOff>95250</xdr:rowOff>
    </xdr:to>
    <xdr:cxnSp macro="">
      <xdr:nvCxnSpPr>
        <xdr:cNvPr id="311" name="直線コネクタ 310">
          <a:extLst>
            <a:ext uri="{FF2B5EF4-FFF2-40B4-BE49-F238E27FC236}">
              <a16:creationId xmlns:a16="http://schemas.microsoft.com/office/drawing/2014/main" id="{65533E57-DDBC-4AFB-8D66-2761F85D31BB}"/>
            </a:ext>
          </a:extLst>
        </xdr:cNvPr>
        <xdr:cNvCxnSpPr/>
      </xdr:nvCxnSpPr>
      <xdr:spPr>
        <a:xfrm>
          <a:off x="2019300" y="14243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312" name="楕円 311">
          <a:extLst>
            <a:ext uri="{FF2B5EF4-FFF2-40B4-BE49-F238E27FC236}">
              <a16:creationId xmlns:a16="http://schemas.microsoft.com/office/drawing/2014/main" id="{3536C465-99EC-4210-A446-DA2FE3563548}"/>
            </a:ext>
          </a:extLst>
        </xdr:cNvPr>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13607</xdr:rowOff>
    </xdr:from>
    <xdr:to>
      <xdr:col>10</xdr:col>
      <xdr:colOff>114300</xdr:colOff>
      <xdr:row>83</xdr:row>
      <xdr:rowOff>38100</xdr:rowOff>
    </xdr:to>
    <xdr:cxnSp macro="">
      <xdr:nvCxnSpPr>
        <xdr:cNvPr id="313" name="直線コネクタ 312">
          <a:extLst>
            <a:ext uri="{FF2B5EF4-FFF2-40B4-BE49-F238E27FC236}">
              <a16:creationId xmlns:a16="http://schemas.microsoft.com/office/drawing/2014/main" id="{C3C4E25A-6983-4C5C-93F2-067BA88D4088}"/>
            </a:ext>
          </a:extLst>
        </xdr:cNvPr>
        <xdr:cNvCxnSpPr/>
      </xdr:nvCxnSpPr>
      <xdr:spPr>
        <a:xfrm flipV="1">
          <a:off x="1130300" y="142439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F4EFD94F-08D2-4C2B-B6D5-A493245ED271}"/>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960B9A1D-828F-4C9B-B981-A3DAAD3D8CE7}"/>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F32DE19F-A907-44F8-AF31-84538AA33693}"/>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5B2F119-A454-49B5-939C-A0A9071D2775}"/>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120848</xdr:rowOff>
    </xdr:from>
    <xdr:ext cx="405111" cy="259045"/>
    <xdr:sp macro="" textlink="">
      <xdr:nvSpPr>
        <xdr:cNvPr id="318" name="n_1mainValue【公営住宅】&#10;有形固定資産減価償却率">
          <a:extLst>
            <a:ext uri="{FF2B5EF4-FFF2-40B4-BE49-F238E27FC236}">
              <a16:creationId xmlns:a16="http://schemas.microsoft.com/office/drawing/2014/main" id="{7009D0D6-BE48-442E-87C6-75E1746D6DDD}"/>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9" name="n_2mainValue【公営住宅】&#10;有形固定資産減価償却率">
          <a:extLst>
            <a:ext uri="{FF2B5EF4-FFF2-40B4-BE49-F238E27FC236}">
              <a16:creationId xmlns:a16="http://schemas.microsoft.com/office/drawing/2014/main" id="{404A91AB-E8AA-440E-9A17-5C96DCD566E9}"/>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55534</xdr:rowOff>
    </xdr:from>
    <xdr:ext cx="405111" cy="259045"/>
    <xdr:sp macro="" textlink="">
      <xdr:nvSpPr>
        <xdr:cNvPr id="320" name="n_3mainValue【公営住宅】&#10;有形固定資産減価償却率">
          <a:extLst>
            <a:ext uri="{FF2B5EF4-FFF2-40B4-BE49-F238E27FC236}">
              <a16:creationId xmlns:a16="http://schemas.microsoft.com/office/drawing/2014/main" id="{8FE398A6-2B02-4DA3-B96B-49D569591782}"/>
            </a:ext>
          </a:extLst>
        </xdr:cNvPr>
        <xdr:cNvSpPr txBox="1"/>
      </xdr:nvSpPr>
      <xdr:spPr>
        <a:xfrm>
          <a:off x="1816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21" name="n_4mainValue【公営住宅】&#10;有形固定資産減価償却率">
          <a:extLst>
            <a:ext uri="{FF2B5EF4-FFF2-40B4-BE49-F238E27FC236}">
              <a16:creationId xmlns:a16="http://schemas.microsoft.com/office/drawing/2014/main" id="{2EB32ADC-0CBD-4B14-95D4-B19A69B52FF5}"/>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92B0C80-1D06-4A9D-B252-9C9C58793F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5B26156-6261-4C50-9DA9-1D4424E8D8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7E14FF5-4D03-4EF5-96FF-A3406AA216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B9151A4-C9E4-425F-B8B2-115ABCF3BB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38A6A31-8F30-4154-BFDD-A95E0D3711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C1A3A80-AFF6-4712-87C3-DB22A166C4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E7F089C-5EA0-4984-B48B-9F5BBDA9EF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995A4B0-DA05-4B7D-BDF7-FBAE892486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4E349A1-E1E1-4E88-BB5C-EEE02FDDF5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0507A66-A728-48AF-B570-9F760626ED6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4C98B8E-FB17-4B98-A380-573202AE0D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D16F970-6BA2-4A78-BC5A-4133F37F41A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33351BF2-E45A-4997-85A6-69A5B004C31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9C5BDE65-3D3D-469E-AFA0-E215C3C06B6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5C721D0-EECD-4470-9EF8-8D3AE90806F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E2B5B83E-9C59-430E-945B-AA169C937414}"/>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D80D8FE9-C766-453C-AE0B-EF1CA6C8700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DC98ACA0-1525-4778-A1BC-7686217261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D7B5609-C194-4A55-A32D-27EDBB92151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39742CD-6BB5-4F2D-9ABC-E39F5B79606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1C5B9D1-5125-4946-86F9-F300F84A5D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CA347B1-4A67-4D81-8DB7-02525786A89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9761746-9FDF-44C3-8C42-97F418EA8F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111860A0-0D77-4077-BF13-B7DD2896F417}"/>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B3B095EB-E1CB-4AF5-8176-7698E5BE7AC5}"/>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C3043294-6D95-4FD9-9221-5C9B70F19426}"/>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6449C1-52F0-4A68-819E-B48F25B8A7CA}"/>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2B45577C-0CD7-41A6-9932-F6EABBB71F32}"/>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251C62B4-430B-4894-940A-538F7D5A370C}"/>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510BFB6A-2B2F-4598-B833-67BC2DE62B6F}"/>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AA918CCF-9E62-4AE2-85E7-B4AD6DA6642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17E998DB-EF3B-4702-BC9A-616082EE64FC}"/>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C699E5DB-F2B6-4069-B325-98FA0CD1C53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4231662E-E42F-428D-8753-1A2F821A59DB}"/>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F26BED3-F729-49C8-B09C-6C0D175D798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305846B-5FFA-41E7-80BF-83E0AB0C06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606B952-BAF5-495B-8F31-34341D9987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D8D0061-4B42-48AC-98FE-FFE7E6341A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CD65FB5-2907-4E5D-89EE-5A45CA9DA44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12560</xdr:rowOff>
    </xdr:from>
    <xdr:to>
      <xdr:col>55</xdr:col>
      <xdr:colOff>50800</xdr:colOff>
      <xdr:row>85</xdr:row>
      <xdr:rowOff>114160</xdr:rowOff>
    </xdr:to>
    <xdr:sp macro="" textlink="">
      <xdr:nvSpPr>
        <xdr:cNvPr id="361" name="楕円 360">
          <a:extLst>
            <a:ext uri="{FF2B5EF4-FFF2-40B4-BE49-F238E27FC236}">
              <a16:creationId xmlns:a16="http://schemas.microsoft.com/office/drawing/2014/main" id="{2788731C-BFCC-4823-9D23-BC2134D1B3E9}"/>
            </a:ext>
          </a:extLst>
        </xdr:cNvPr>
        <xdr:cNvSpPr/>
      </xdr:nvSpPr>
      <xdr:spPr>
        <a:xfrm>
          <a:off x="10426700" y="1458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35437</xdr:rowOff>
    </xdr:from>
    <xdr:ext cx="469744" cy="259045"/>
    <xdr:sp macro="" textlink="">
      <xdr:nvSpPr>
        <xdr:cNvPr id="362" name="【公営住宅】&#10;一人当たり面積該当値テキスト">
          <a:extLst>
            <a:ext uri="{FF2B5EF4-FFF2-40B4-BE49-F238E27FC236}">
              <a16:creationId xmlns:a16="http://schemas.microsoft.com/office/drawing/2014/main" id="{262C663F-D840-4B1E-9D07-B908E57C44FD}"/>
            </a:ext>
          </a:extLst>
        </xdr:cNvPr>
        <xdr:cNvSpPr txBox="1"/>
      </xdr:nvSpPr>
      <xdr:spPr>
        <a:xfrm>
          <a:off x="10515600" y="1443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167323</xdr:rowOff>
    </xdr:from>
    <xdr:to>
      <xdr:col>50</xdr:col>
      <xdr:colOff>165100</xdr:colOff>
      <xdr:row>85</xdr:row>
      <xdr:rowOff>97473</xdr:rowOff>
    </xdr:to>
    <xdr:sp macro="" textlink="">
      <xdr:nvSpPr>
        <xdr:cNvPr id="363" name="楕円 362">
          <a:extLst>
            <a:ext uri="{FF2B5EF4-FFF2-40B4-BE49-F238E27FC236}">
              <a16:creationId xmlns:a16="http://schemas.microsoft.com/office/drawing/2014/main" id="{C2F208AA-D21F-45A1-99CA-1CB7B5741C22}"/>
            </a:ext>
          </a:extLst>
        </xdr:cNvPr>
        <xdr:cNvSpPr/>
      </xdr:nvSpPr>
      <xdr:spPr>
        <a:xfrm>
          <a:off x="95885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46673</xdr:rowOff>
    </xdr:from>
    <xdr:to>
      <xdr:col>55</xdr:col>
      <xdr:colOff>0</xdr:colOff>
      <xdr:row>85</xdr:row>
      <xdr:rowOff>63360</xdr:rowOff>
    </xdr:to>
    <xdr:cxnSp macro="">
      <xdr:nvCxnSpPr>
        <xdr:cNvPr id="364" name="直線コネクタ 363">
          <a:extLst>
            <a:ext uri="{FF2B5EF4-FFF2-40B4-BE49-F238E27FC236}">
              <a16:creationId xmlns:a16="http://schemas.microsoft.com/office/drawing/2014/main" id="{F1B73DB7-D380-4725-B83B-CE8A7028754C}"/>
            </a:ext>
          </a:extLst>
        </xdr:cNvPr>
        <xdr:cNvCxnSpPr/>
      </xdr:nvCxnSpPr>
      <xdr:spPr>
        <a:xfrm>
          <a:off x="9639300" y="14619923"/>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xdr:rowOff>
    </xdr:from>
    <xdr:to>
      <xdr:col>46</xdr:col>
      <xdr:colOff>38100</xdr:colOff>
      <xdr:row>85</xdr:row>
      <xdr:rowOff>102006</xdr:rowOff>
    </xdr:to>
    <xdr:sp macro="" textlink="">
      <xdr:nvSpPr>
        <xdr:cNvPr id="365" name="楕円 364">
          <a:extLst>
            <a:ext uri="{FF2B5EF4-FFF2-40B4-BE49-F238E27FC236}">
              <a16:creationId xmlns:a16="http://schemas.microsoft.com/office/drawing/2014/main" id="{66AEC288-E040-47D2-A6CE-7E6225642AB3}"/>
            </a:ext>
          </a:extLst>
        </xdr:cNvPr>
        <xdr:cNvSpPr/>
      </xdr:nvSpPr>
      <xdr:spPr>
        <a:xfrm>
          <a:off x="8699500" y="145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46673</xdr:rowOff>
    </xdr:from>
    <xdr:to>
      <xdr:col>50</xdr:col>
      <xdr:colOff>114300</xdr:colOff>
      <xdr:row>85</xdr:row>
      <xdr:rowOff>51206</xdr:rowOff>
    </xdr:to>
    <xdr:cxnSp macro="">
      <xdr:nvCxnSpPr>
        <xdr:cNvPr id="366" name="直線コネクタ 365">
          <a:extLst>
            <a:ext uri="{FF2B5EF4-FFF2-40B4-BE49-F238E27FC236}">
              <a16:creationId xmlns:a16="http://schemas.microsoft.com/office/drawing/2014/main" id="{6C48EC04-C684-436B-8377-3CF966377DC7}"/>
            </a:ext>
          </a:extLst>
        </xdr:cNvPr>
        <xdr:cNvCxnSpPr/>
      </xdr:nvCxnSpPr>
      <xdr:spPr>
        <a:xfrm flipV="1">
          <a:off x="8750300" y="14619923"/>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2578</xdr:rowOff>
    </xdr:from>
    <xdr:to>
      <xdr:col>41</xdr:col>
      <xdr:colOff>101600</xdr:colOff>
      <xdr:row>85</xdr:row>
      <xdr:rowOff>104178</xdr:rowOff>
    </xdr:to>
    <xdr:sp macro="" textlink="">
      <xdr:nvSpPr>
        <xdr:cNvPr id="367" name="楕円 366">
          <a:extLst>
            <a:ext uri="{FF2B5EF4-FFF2-40B4-BE49-F238E27FC236}">
              <a16:creationId xmlns:a16="http://schemas.microsoft.com/office/drawing/2014/main" id="{02B78646-C981-41FF-B083-7151C8C10BA1}"/>
            </a:ext>
          </a:extLst>
        </xdr:cNvPr>
        <xdr:cNvSpPr/>
      </xdr:nvSpPr>
      <xdr:spPr>
        <a:xfrm>
          <a:off x="7810500" y="145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51206</xdr:rowOff>
    </xdr:from>
    <xdr:to>
      <xdr:col>45</xdr:col>
      <xdr:colOff>177800</xdr:colOff>
      <xdr:row>85</xdr:row>
      <xdr:rowOff>53378</xdr:rowOff>
    </xdr:to>
    <xdr:cxnSp macro="">
      <xdr:nvCxnSpPr>
        <xdr:cNvPr id="368" name="直線コネクタ 367">
          <a:extLst>
            <a:ext uri="{FF2B5EF4-FFF2-40B4-BE49-F238E27FC236}">
              <a16:creationId xmlns:a16="http://schemas.microsoft.com/office/drawing/2014/main" id="{CE83929B-5E7A-493C-A252-291B183ABAAD}"/>
            </a:ext>
          </a:extLst>
        </xdr:cNvPr>
        <xdr:cNvCxnSpPr/>
      </xdr:nvCxnSpPr>
      <xdr:spPr>
        <a:xfrm flipV="1">
          <a:off x="7861300" y="1462445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15227</xdr:rowOff>
    </xdr:from>
    <xdr:to>
      <xdr:col>36</xdr:col>
      <xdr:colOff>165100</xdr:colOff>
      <xdr:row>85</xdr:row>
      <xdr:rowOff>116827</xdr:rowOff>
    </xdr:to>
    <xdr:sp macro="" textlink="">
      <xdr:nvSpPr>
        <xdr:cNvPr id="369" name="楕円 368">
          <a:extLst>
            <a:ext uri="{FF2B5EF4-FFF2-40B4-BE49-F238E27FC236}">
              <a16:creationId xmlns:a16="http://schemas.microsoft.com/office/drawing/2014/main" id="{063EFD87-6AAE-42BF-A33B-DD9D73442E1D}"/>
            </a:ext>
          </a:extLst>
        </xdr:cNvPr>
        <xdr:cNvSpPr/>
      </xdr:nvSpPr>
      <xdr:spPr>
        <a:xfrm>
          <a:off x="6921500" y="1458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53378</xdr:rowOff>
    </xdr:from>
    <xdr:to>
      <xdr:col>41</xdr:col>
      <xdr:colOff>50800</xdr:colOff>
      <xdr:row>85</xdr:row>
      <xdr:rowOff>66027</xdr:rowOff>
    </xdr:to>
    <xdr:cxnSp macro="">
      <xdr:nvCxnSpPr>
        <xdr:cNvPr id="370" name="直線コネクタ 369">
          <a:extLst>
            <a:ext uri="{FF2B5EF4-FFF2-40B4-BE49-F238E27FC236}">
              <a16:creationId xmlns:a16="http://schemas.microsoft.com/office/drawing/2014/main" id="{84C6629D-9CF5-4155-A18C-E231983969FD}"/>
            </a:ext>
          </a:extLst>
        </xdr:cNvPr>
        <xdr:cNvCxnSpPr/>
      </xdr:nvCxnSpPr>
      <xdr:spPr>
        <a:xfrm flipV="1">
          <a:off x="6972300" y="1462662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B536F996-AEFB-4598-8155-758673C50DBB}"/>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612AEE80-EA77-4F3B-8DDA-79D353133241}"/>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C85A01AB-22AF-48C3-BFEE-C9CA8254890C}"/>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B3E6CA21-C997-419D-BF86-6FA613EDD240}"/>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114000</xdr:rowOff>
    </xdr:from>
    <xdr:ext cx="469744" cy="259045"/>
    <xdr:sp macro="" textlink="">
      <xdr:nvSpPr>
        <xdr:cNvPr id="375" name="n_1mainValue【公営住宅】&#10;一人当たり面積">
          <a:extLst>
            <a:ext uri="{FF2B5EF4-FFF2-40B4-BE49-F238E27FC236}">
              <a16:creationId xmlns:a16="http://schemas.microsoft.com/office/drawing/2014/main" id="{DC264D96-E35E-4766-B00D-C21F887F456B}"/>
            </a:ext>
          </a:extLst>
        </xdr:cNvPr>
        <xdr:cNvSpPr txBox="1"/>
      </xdr:nvSpPr>
      <xdr:spPr>
        <a:xfrm>
          <a:off x="9391727" y="1434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118533</xdr:rowOff>
    </xdr:from>
    <xdr:ext cx="469744" cy="259045"/>
    <xdr:sp macro="" textlink="">
      <xdr:nvSpPr>
        <xdr:cNvPr id="376" name="n_2mainValue【公営住宅】&#10;一人当たり面積">
          <a:extLst>
            <a:ext uri="{FF2B5EF4-FFF2-40B4-BE49-F238E27FC236}">
              <a16:creationId xmlns:a16="http://schemas.microsoft.com/office/drawing/2014/main" id="{55B3936B-402B-4FD4-BBC4-7026882E9B19}"/>
            </a:ext>
          </a:extLst>
        </xdr:cNvPr>
        <xdr:cNvSpPr txBox="1"/>
      </xdr:nvSpPr>
      <xdr:spPr>
        <a:xfrm>
          <a:off x="8515427" y="143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120705</xdr:rowOff>
    </xdr:from>
    <xdr:ext cx="469744" cy="259045"/>
    <xdr:sp macro="" textlink="">
      <xdr:nvSpPr>
        <xdr:cNvPr id="377" name="n_3mainValue【公営住宅】&#10;一人当たり面積">
          <a:extLst>
            <a:ext uri="{FF2B5EF4-FFF2-40B4-BE49-F238E27FC236}">
              <a16:creationId xmlns:a16="http://schemas.microsoft.com/office/drawing/2014/main" id="{25583EFB-79FF-47B9-8539-DD34DD49B83E}"/>
            </a:ext>
          </a:extLst>
        </xdr:cNvPr>
        <xdr:cNvSpPr txBox="1"/>
      </xdr:nvSpPr>
      <xdr:spPr>
        <a:xfrm>
          <a:off x="7626427" y="143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133354</xdr:rowOff>
    </xdr:from>
    <xdr:ext cx="469744" cy="259045"/>
    <xdr:sp macro="" textlink="">
      <xdr:nvSpPr>
        <xdr:cNvPr id="378" name="n_4mainValue【公営住宅】&#10;一人当たり面積">
          <a:extLst>
            <a:ext uri="{FF2B5EF4-FFF2-40B4-BE49-F238E27FC236}">
              <a16:creationId xmlns:a16="http://schemas.microsoft.com/office/drawing/2014/main" id="{6C43D2BB-ACC2-4403-89A5-4B4AD2D65C20}"/>
            </a:ext>
          </a:extLst>
        </xdr:cNvPr>
        <xdr:cNvSpPr txBox="1"/>
      </xdr:nvSpPr>
      <xdr:spPr>
        <a:xfrm>
          <a:off x="6737427" y="1436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BF6267B-FC7F-4A36-AB8E-0D5E437A33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A4A952D-CEDB-4B93-997D-6E90F0B39C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14CC701-D944-447E-B327-ED9873B7C9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B9E7BEC-5554-4701-83A9-2FF813C224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F8977F7-B055-4C9B-B20C-98921F6296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6511B9B-AFCB-47BC-BA54-0107CDF525C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0BD1EA0-D8F2-4032-805C-BCF3FFE4CC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BB1678E-2F1F-4493-8830-303FEA648F7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36A9B9D-29AF-4A22-8020-FDE474AE09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3798C410-4DEB-4784-A5C0-698A116BE1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2CDFDEA-6344-4430-8C49-44C23CBCCB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80D65C06-7414-4DF0-BEB9-737997C7FB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DDA789F-2F46-4433-AE88-291517D0A2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4574864-8FBF-4AE4-8A52-235F2D6740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DD24684-ED41-404B-9CB2-A6528019AC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5006D7B1-6294-40A8-9329-171AB16320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C2530BE-86D7-4210-AB98-1831CA18EC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C0F00EB-5F43-4292-99AD-5B1ECB49BC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AF51C8D-719B-4A61-BC23-3AF6472400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632BBD5-BFBC-4CD4-84E5-441F4ECB38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D636F58-B16B-4630-9454-84DD0D1545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BFCBB13-B8DD-4A7C-BAD7-F195FB5A82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2518105-D5B4-41BB-B4E5-FA6168E2C3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A4CDD72-E7F6-44EB-AC8B-414C5EDD7C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E67D367-8246-47B1-AFF5-9D5CCA267F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9B4A870-9251-4CA8-83C9-BAFACA5A80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D71107C-B7A5-4AC3-B14B-749FADA9DF6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B580E81C-2839-49E6-B728-81207D170DA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AE93D9F-02E5-4041-A61A-9D0A5D80A27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9FA4C8EC-4EA9-4008-B07D-D4F57E57E95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3953BFC2-69A3-4033-B580-6ECFA6232A1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E97CB375-BA8D-46D2-92B4-5F7AC5A91D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584CAE1A-1FA7-4272-9ED6-F05852544D0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2B0B43AE-B6E0-44CA-BAD3-F39A886912C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D4087E99-DFCE-443A-8F87-9405C1CC05E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33955783-C8CA-4C0E-BA50-1564C5DE7E2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52A37DA2-9B93-4387-ABCA-98E130C953A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45968D25-2A27-446D-94FC-8D3994A192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42402EF1-135C-4F6C-B63B-37BC7305F4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4A69EF7F-F57F-400D-B5B9-14EAB778A69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4ACE5D37-FECB-4A20-9888-63E428C7D88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5F43D52D-D35D-495D-992C-305B09E104D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3461E9D9-5CEC-4532-819D-FF3579A45F18}"/>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3A07686A-BCAA-4DD0-9AFF-2C6CCF3CAE1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1DDFAF46-2006-4B6B-BC44-08C58AB6ACE4}"/>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8D86873E-A992-4ED3-A95C-8D0EF6497EFB}"/>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E0E67854-CF3E-45F4-A1AA-FB4E46EC43C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76EF1E4C-6738-4D28-BEF4-76C19D3553C1}"/>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1117CBF8-1044-4108-9157-7B644D38A169}"/>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44732F03-3172-4589-A21B-407D839A254A}"/>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6B36BFC-9CF6-4EFE-BF5A-DFE9E3C4FE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A6819CE-6C8F-4E20-A947-0275E6C9BD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74353F8-3991-4CEF-9477-C1D761B39C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4FFC5D9-D549-4222-A26F-31A325D948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6B4083B-416C-46A8-8F50-5DB505469F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95250</xdr:rowOff>
    </xdr:from>
    <xdr:to>
      <xdr:col>85</xdr:col>
      <xdr:colOff>177800</xdr:colOff>
      <xdr:row>35</xdr:row>
      <xdr:rowOff>25400</xdr:rowOff>
    </xdr:to>
    <xdr:sp macro="" textlink="">
      <xdr:nvSpPr>
        <xdr:cNvPr id="434" name="楕円 433">
          <a:extLst>
            <a:ext uri="{FF2B5EF4-FFF2-40B4-BE49-F238E27FC236}">
              <a16:creationId xmlns:a16="http://schemas.microsoft.com/office/drawing/2014/main" id="{3F6A0742-B9DF-46F6-AF29-84DD9E2CCF76}"/>
            </a:ext>
          </a:extLst>
        </xdr:cNvPr>
        <xdr:cNvSpPr/>
      </xdr:nvSpPr>
      <xdr:spPr>
        <a:xfrm>
          <a:off x="162687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118127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588E38D4-4F9E-4A60-98AF-BE11AB8421C2}"/>
            </a:ext>
          </a:extLst>
        </xdr:cNvPr>
        <xdr:cNvSpPr txBox="1"/>
      </xdr:nvSpPr>
      <xdr:spPr>
        <a:xfrm>
          <a:off x="16357600" y="577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6" name="楕円 435">
          <a:extLst>
            <a:ext uri="{FF2B5EF4-FFF2-40B4-BE49-F238E27FC236}">
              <a16:creationId xmlns:a16="http://schemas.microsoft.com/office/drawing/2014/main" id="{C064B570-31CF-465F-9D5F-657570D06F3E}"/>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146050</xdr:rowOff>
    </xdr:from>
    <xdr:to>
      <xdr:col>85</xdr:col>
      <xdr:colOff>127000</xdr:colOff>
      <xdr:row>40</xdr:row>
      <xdr:rowOff>127000</xdr:rowOff>
    </xdr:to>
    <xdr:cxnSp macro="">
      <xdr:nvCxnSpPr>
        <xdr:cNvPr id="437" name="直線コネクタ 436">
          <a:extLst>
            <a:ext uri="{FF2B5EF4-FFF2-40B4-BE49-F238E27FC236}">
              <a16:creationId xmlns:a16="http://schemas.microsoft.com/office/drawing/2014/main" id="{485F0FE3-6F56-4251-8EC2-BAD9F4B08198}"/>
            </a:ext>
          </a:extLst>
        </xdr:cNvPr>
        <xdr:cNvCxnSpPr/>
      </xdr:nvCxnSpPr>
      <xdr:spPr>
        <a:xfrm flipV="1">
          <a:off x="15481300" y="5975350"/>
          <a:ext cx="838200" cy="100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8" name="楕円 437">
          <a:extLst>
            <a:ext uri="{FF2B5EF4-FFF2-40B4-BE49-F238E27FC236}">
              <a16:creationId xmlns:a16="http://schemas.microsoft.com/office/drawing/2014/main" id="{2FB7165D-82CF-4896-963F-9B10AFC7D6C0}"/>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9" name="直線コネクタ 438">
          <a:extLst>
            <a:ext uri="{FF2B5EF4-FFF2-40B4-BE49-F238E27FC236}">
              <a16:creationId xmlns:a16="http://schemas.microsoft.com/office/drawing/2014/main" id="{79950A9E-E90E-4A86-93B4-3381F80AE06A}"/>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40" name="楕円 439">
          <a:extLst>
            <a:ext uri="{FF2B5EF4-FFF2-40B4-BE49-F238E27FC236}">
              <a16:creationId xmlns:a16="http://schemas.microsoft.com/office/drawing/2014/main" id="{9110B19D-0167-4491-8BC8-E46B0EFEF6B1}"/>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41" name="直線コネクタ 440">
          <a:extLst>
            <a:ext uri="{FF2B5EF4-FFF2-40B4-BE49-F238E27FC236}">
              <a16:creationId xmlns:a16="http://schemas.microsoft.com/office/drawing/2014/main" id="{875A3773-7084-4D4A-BBA8-00627AC6B0F6}"/>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2" name="楕円 441">
          <a:extLst>
            <a:ext uri="{FF2B5EF4-FFF2-40B4-BE49-F238E27FC236}">
              <a16:creationId xmlns:a16="http://schemas.microsoft.com/office/drawing/2014/main" id="{683D5365-F707-4463-A4A0-D90F79AECA6D}"/>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3" name="直線コネクタ 442">
          <a:extLst>
            <a:ext uri="{FF2B5EF4-FFF2-40B4-BE49-F238E27FC236}">
              <a16:creationId xmlns:a16="http://schemas.microsoft.com/office/drawing/2014/main" id="{F14F43A2-6A36-4C22-AE8C-23B1763D4746}"/>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7B9C0988-8AD1-4A0B-A2FB-BBD09BA732E3}"/>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9715A992-7E8A-4DC8-AD7A-1B07AAE079A7}"/>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538B046E-C0A3-416A-B3F1-99B86D04815A}"/>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E2E6F120-59EA-447D-8ED2-191DE960376F}"/>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8" name="n_1mainValue【認定こども園・幼稚園・保育所】&#10;有形固定資産減価償却率">
          <a:extLst>
            <a:ext uri="{FF2B5EF4-FFF2-40B4-BE49-F238E27FC236}">
              <a16:creationId xmlns:a16="http://schemas.microsoft.com/office/drawing/2014/main" id="{EB95A6E5-A50B-4ADC-BCC3-CABF62CA9914}"/>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9" name="n_2mainValue【認定こども園・幼稚園・保育所】&#10;有形固定資産減価償却率">
          <a:extLst>
            <a:ext uri="{FF2B5EF4-FFF2-40B4-BE49-F238E27FC236}">
              <a16:creationId xmlns:a16="http://schemas.microsoft.com/office/drawing/2014/main" id="{3A746B5C-6C30-4D0D-9535-4F4EBE59A0FD}"/>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50" name="n_3mainValue【認定こども園・幼稚園・保育所】&#10;有形固定資産減価償却率">
          <a:extLst>
            <a:ext uri="{FF2B5EF4-FFF2-40B4-BE49-F238E27FC236}">
              <a16:creationId xmlns:a16="http://schemas.microsoft.com/office/drawing/2014/main" id="{29215831-03C4-4425-B34D-80C51CE34EF5}"/>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1" name="n_4mainValue【認定こども園・幼稚園・保育所】&#10;有形固定資産減価償却率">
          <a:extLst>
            <a:ext uri="{FF2B5EF4-FFF2-40B4-BE49-F238E27FC236}">
              <a16:creationId xmlns:a16="http://schemas.microsoft.com/office/drawing/2014/main" id="{BFD30299-D0FC-4C33-A07E-C87ACF4AF9FC}"/>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8376C29-CD3E-4760-88EB-29ECB6AE2F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C1924378-E831-494B-B23E-38C1D04660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8AE349E5-5D74-4797-BF6E-9A1B22CF16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733B4898-881F-496C-BAF1-044CA60238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9AB67E9-2F41-4B81-BCD9-5C7315E75A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46E22B50-DF7C-47F2-98AA-3E62C49DEF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7B42048-A1FD-4EAA-A21B-C5809B9140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E95E720C-909D-4C60-917B-CBD39FAC9B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3D31026-26B1-414C-B257-84ACBEC878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B55B862-D889-4844-A22C-AA2418A536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C694D99B-2496-4D7A-B969-F6943EB2EF6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92423B30-B44E-4133-95E6-B506499E5A4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5ABA0CF9-2623-4710-BA50-891F7731CC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AD616D24-0F45-4B91-BA7C-A611A02EC95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C410C7A0-9119-4899-9DBB-084278005B5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3768D365-4961-41D4-ACAD-B7F12052B2E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F905DBEB-5BA7-4466-9FCF-8C4C88E097B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43F32EBB-26D9-4583-9E78-0EF2B683F75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8E43760F-463B-4B3A-B60A-BD4D0E9482F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25E5E87C-96C9-49D8-8C5B-250C953473F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DF4B80D1-E726-4279-9C0B-65FB9EB132A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C20F7D57-B19C-4832-8C1D-38485E99300E}"/>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AD6DEFC-461E-40B0-A2E4-6E833DAECC29}"/>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70497088-B27B-4BE3-A038-2C9B3ADFAEB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CFAC6EC-E119-4683-81B0-A45A0A571632}"/>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3C667363-EF10-4A43-AB02-341C0002BB0E}"/>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7A1647F2-4439-491D-BFAB-57F96F14E988}"/>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3DA8FAB9-2F17-43A6-BC99-EB13998B5268}"/>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A7658523-E29B-40C2-99AE-85C7C3DB1911}"/>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E7308F1-FCE5-4052-8F34-5308D31225A7}"/>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ADE794C4-EE7F-43C1-994C-6A511F0CD023}"/>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61BEB4F2-1013-4F3A-B464-83C4B25A9DEE}"/>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034816D-E1D8-4B84-AA40-70AAB2C924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6F0FA8B-F477-4CDE-B188-ED8470EA59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5D56E43-E0E9-4EC4-993F-206BA72F2AF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704DF06-1DC2-4951-B27A-651CE2F0EA1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5222381-C373-4F28-85B4-25CC5EE607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63805</xdr:rowOff>
    </xdr:from>
    <xdr:to>
      <xdr:col>116</xdr:col>
      <xdr:colOff>114300</xdr:colOff>
      <xdr:row>38</xdr:row>
      <xdr:rowOff>165405</xdr:rowOff>
    </xdr:to>
    <xdr:sp macro="" textlink="">
      <xdr:nvSpPr>
        <xdr:cNvPr id="489" name="楕円 488">
          <a:extLst>
            <a:ext uri="{FF2B5EF4-FFF2-40B4-BE49-F238E27FC236}">
              <a16:creationId xmlns:a16="http://schemas.microsoft.com/office/drawing/2014/main" id="{626B8C9D-4FDF-493C-8435-532EABCE2B25}"/>
            </a:ext>
          </a:extLst>
        </xdr:cNvPr>
        <xdr:cNvSpPr/>
      </xdr:nvSpPr>
      <xdr:spPr>
        <a:xfrm>
          <a:off x="22110700" y="65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86682</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A93A64A-56C4-47D5-B4BA-CC7E570FE772}"/>
            </a:ext>
          </a:extLst>
        </xdr:cNvPr>
        <xdr:cNvSpPr txBox="1"/>
      </xdr:nvSpPr>
      <xdr:spPr>
        <a:xfrm>
          <a:off x="22199600" y="64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73863</xdr:rowOff>
    </xdr:from>
    <xdr:to>
      <xdr:col>112</xdr:col>
      <xdr:colOff>38100</xdr:colOff>
      <xdr:row>39</xdr:row>
      <xdr:rowOff>4013</xdr:rowOff>
    </xdr:to>
    <xdr:sp macro="" textlink="">
      <xdr:nvSpPr>
        <xdr:cNvPr id="491" name="楕円 490">
          <a:extLst>
            <a:ext uri="{FF2B5EF4-FFF2-40B4-BE49-F238E27FC236}">
              <a16:creationId xmlns:a16="http://schemas.microsoft.com/office/drawing/2014/main" id="{0BE6731A-7E60-409A-BE0F-820DFF214A7A}"/>
            </a:ext>
          </a:extLst>
        </xdr:cNvPr>
        <xdr:cNvSpPr/>
      </xdr:nvSpPr>
      <xdr:spPr>
        <a:xfrm>
          <a:off x="21272500" y="65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114605</xdr:rowOff>
    </xdr:from>
    <xdr:to>
      <xdr:col>116</xdr:col>
      <xdr:colOff>63500</xdr:colOff>
      <xdr:row>38</xdr:row>
      <xdr:rowOff>124663</xdr:rowOff>
    </xdr:to>
    <xdr:cxnSp macro="">
      <xdr:nvCxnSpPr>
        <xdr:cNvPr id="492" name="直線コネクタ 491">
          <a:extLst>
            <a:ext uri="{FF2B5EF4-FFF2-40B4-BE49-F238E27FC236}">
              <a16:creationId xmlns:a16="http://schemas.microsoft.com/office/drawing/2014/main" id="{126B6BFE-D081-41F0-A368-431F92848328}"/>
            </a:ext>
          </a:extLst>
        </xdr:cNvPr>
        <xdr:cNvCxnSpPr/>
      </xdr:nvCxnSpPr>
      <xdr:spPr>
        <a:xfrm flipV="1">
          <a:off x="21323300" y="662970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79349</xdr:rowOff>
    </xdr:from>
    <xdr:to>
      <xdr:col>107</xdr:col>
      <xdr:colOff>101600</xdr:colOff>
      <xdr:row>39</xdr:row>
      <xdr:rowOff>9499</xdr:rowOff>
    </xdr:to>
    <xdr:sp macro="" textlink="">
      <xdr:nvSpPr>
        <xdr:cNvPr id="493" name="楕円 492">
          <a:extLst>
            <a:ext uri="{FF2B5EF4-FFF2-40B4-BE49-F238E27FC236}">
              <a16:creationId xmlns:a16="http://schemas.microsoft.com/office/drawing/2014/main" id="{42DF2234-A64B-4756-A646-C226EC1A7CB3}"/>
            </a:ext>
          </a:extLst>
        </xdr:cNvPr>
        <xdr:cNvSpPr/>
      </xdr:nvSpPr>
      <xdr:spPr>
        <a:xfrm>
          <a:off x="20383500" y="65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124663</xdr:rowOff>
    </xdr:from>
    <xdr:to>
      <xdr:col>111</xdr:col>
      <xdr:colOff>177800</xdr:colOff>
      <xdr:row>38</xdr:row>
      <xdr:rowOff>130149</xdr:rowOff>
    </xdr:to>
    <xdr:cxnSp macro="">
      <xdr:nvCxnSpPr>
        <xdr:cNvPr id="494" name="直線コネクタ 493">
          <a:extLst>
            <a:ext uri="{FF2B5EF4-FFF2-40B4-BE49-F238E27FC236}">
              <a16:creationId xmlns:a16="http://schemas.microsoft.com/office/drawing/2014/main" id="{3FEDF63C-4C07-4B81-A6A4-816AEF93CEA1}"/>
            </a:ext>
          </a:extLst>
        </xdr:cNvPr>
        <xdr:cNvCxnSpPr/>
      </xdr:nvCxnSpPr>
      <xdr:spPr>
        <a:xfrm flipV="1">
          <a:off x="20434300" y="663976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92151</xdr:rowOff>
    </xdr:from>
    <xdr:to>
      <xdr:col>102</xdr:col>
      <xdr:colOff>165100</xdr:colOff>
      <xdr:row>39</xdr:row>
      <xdr:rowOff>22301</xdr:rowOff>
    </xdr:to>
    <xdr:sp macro="" textlink="">
      <xdr:nvSpPr>
        <xdr:cNvPr id="495" name="楕円 494">
          <a:extLst>
            <a:ext uri="{FF2B5EF4-FFF2-40B4-BE49-F238E27FC236}">
              <a16:creationId xmlns:a16="http://schemas.microsoft.com/office/drawing/2014/main" id="{5937F8AE-867E-46BA-9080-617CF9E8A6D6}"/>
            </a:ext>
          </a:extLst>
        </xdr:cNvPr>
        <xdr:cNvSpPr/>
      </xdr:nvSpPr>
      <xdr:spPr>
        <a:xfrm>
          <a:off x="19494500" y="66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130149</xdr:rowOff>
    </xdr:from>
    <xdr:to>
      <xdr:col>107</xdr:col>
      <xdr:colOff>50800</xdr:colOff>
      <xdr:row>38</xdr:row>
      <xdr:rowOff>142951</xdr:rowOff>
    </xdr:to>
    <xdr:cxnSp macro="">
      <xdr:nvCxnSpPr>
        <xdr:cNvPr id="496" name="直線コネクタ 495">
          <a:extLst>
            <a:ext uri="{FF2B5EF4-FFF2-40B4-BE49-F238E27FC236}">
              <a16:creationId xmlns:a16="http://schemas.microsoft.com/office/drawing/2014/main" id="{FAF5A3E4-7C29-4D2A-97F7-E36455D5C887}"/>
            </a:ext>
          </a:extLst>
        </xdr:cNvPr>
        <xdr:cNvCxnSpPr/>
      </xdr:nvCxnSpPr>
      <xdr:spPr>
        <a:xfrm flipV="1">
          <a:off x="19545300" y="664524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98552</xdr:rowOff>
    </xdr:from>
    <xdr:to>
      <xdr:col>98</xdr:col>
      <xdr:colOff>38100</xdr:colOff>
      <xdr:row>39</xdr:row>
      <xdr:rowOff>28702</xdr:rowOff>
    </xdr:to>
    <xdr:sp macro="" textlink="">
      <xdr:nvSpPr>
        <xdr:cNvPr id="497" name="楕円 496">
          <a:extLst>
            <a:ext uri="{FF2B5EF4-FFF2-40B4-BE49-F238E27FC236}">
              <a16:creationId xmlns:a16="http://schemas.microsoft.com/office/drawing/2014/main" id="{0D3A1B1A-4F2D-4749-A9F1-24A983BF2327}"/>
            </a:ext>
          </a:extLst>
        </xdr:cNvPr>
        <xdr:cNvSpPr/>
      </xdr:nvSpPr>
      <xdr:spPr>
        <a:xfrm>
          <a:off x="18605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142951</xdr:rowOff>
    </xdr:from>
    <xdr:to>
      <xdr:col>102</xdr:col>
      <xdr:colOff>114300</xdr:colOff>
      <xdr:row>38</xdr:row>
      <xdr:rowOff>149352</xdr:rowOff>
    </xdr:to>
    <xdr:cxnSp macro="">
      <xdr:nvCxnSpPr>
        <xdr:cNvPr id="498" name="直線コネクタ 497">
          <a:extLst>
            <a:ext uri="{FF2B5EF4-FFF2-40B4-BE49-F238E27FC236}">
              <a16:creationId xmlns:a16="http://schemas.microsoft.com/office/drawing/2014/main" id="{43D602AA-8CF6-4C97-999B-99672C86067B}"/>
            </a:ext>
          </a:extLst>
        </xdr:cNvPr>
        <xdr:cNvCxnSpPr/>
      </xdr:nvCxnSpPr>
      <xdr:spPr>
        <a:xfrm flipV="1">
          <a:off x="18656300" y="665805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9B2E516B-76C6-4B01-A1DC-A73AB08FBF4B}"/>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52714F46-4FE2-4D22-A5F5-05817FB565DE}"/>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A116F6DB-3C3E-46B0-B2B1-4075D3F92D92}"/>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64E09B21-6016-4B17-9AB0-3E8BC385BBEA}"/>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20540</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C2E23DB4-95D7-4747-94B1-52E8785FDF74}"/>
            </a:ext>
          </a:extLst>
        </xdr:cNvPr>
        <xdr:cNvSpPr txBox="1"/>
      </xdr:nvSpPr>
      <xdr:spPr>
        <a:xfrm>
          <a:off x="21075727" y="63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26026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909B2F75-8C3E-4164-AC38-B579648DB72B}"/>
            </a:ext>
          </a:extLst>
        </xdr:cNvPr>
        <xdr:cNvSpPr txBox="1"/>
      </xdr:nvSpPr>
      <xdr:spPr>
        <a:xfrm>
          <a:off x="20199427" y="63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38828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8D10BC2-6365-4948-A5ED-0CD6F5033B23}"/>
            </a:ext>
          </a:extLst>
        </xdr:cNvPr>
        <xdr:cNvSpPr txBox="1"/>
      </xdr:nvSpPr>
      <xdr:spPr>
        <a:xfrm>
          <a:off x="19310427" y="63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45229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56332639-1FC2-466C-B417-9021A9135809}"/>
            </a:ext>
          </a:extLst>
        </xdr:cNvPr>
        <xdr:cNvSpPr txBox="1"/>
      </xdr:nvSpPr>
      <xdr:spPr>
        <a:xfrm>
          <a:off x="18421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8FFC24E-195D-4D85-9E27-251BF99A1E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34E1BEF7-E104-4CD1-AC8C-149DAA7059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AC23BE3D-842D-4CAB-A52D-2B19728A9C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BF48626A-D03E-40AA-930E-14036745CF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F1B0B775-22A9-4605-BA02-A8B699E069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D8048F3A-58A6-468A-85BE-38F57821D9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DA7132E5-FD7D-4AD1-AB15-FA399061A7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C0F24BA7-FBE7-40C0-9AC5-565E26F5A9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E660FDCA-8290-4950-B9E8-615FF7ADCFB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2A78C2FC-B511-4D8D-9CEE-06B244DA08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7603F5BD-FADF-463C-9F74-AF931231E5A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E30BFFDF-B7FA-4F90-A1CD-BE56010F97F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C76C059B-6820-4823-B34E-8AF3A50FFBA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7387EFE9-A9ED-4FC8-A7E4-D303DE02784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356FE78F-DA84-4201-A9AE-0E8BF40D088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F015AC56-82CF-4EC8-90D3-7912A72CAE9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D2650B51-2E61-467E-A083-4C0B0661B3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FDA37CC-8E89-4494-AB04-B3B259EFBF5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BCACB28-BB4C-4E60-9FE1-294634428C5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88BEB309-18B9-48F9-AFD4-DB05C9A4366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F4D26D41-1EE8-4B07-8571-D782189B5C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CA3E1064-A19F-4D9D-8FE5-C6CD9F6E859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E43DCAC2-7567-4C97-90F4-9F46BCC76A2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5320903E-1009-4F51-B250-DBF99D1203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65C5FD6-87DA-4022-82A5-CEB3D6DF0C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D918AA32-2423-45EE-B011-5756AB9E1ECD}"/>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22D7A7A1-E9D9-409A-8E57-F0284FA2878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45B4C51D-9AAE-4BC3-87CC-A3621164739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5F07369A-8014-4171-BA86-914E2FC60F78}"/>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DC7DDF8D-F242-4EB8-BBF4-782FA5247A1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869A361-BD47-40E2-AB8C-5DC94F30A08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AE5008C8-51D3-49F9-B561-7F2A6747657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F89C09C3-6EDF-473A-BD96-BF04BC4C1947}"/>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DED19F22-7EEF-4BA3-A072-955046381396}"/>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13A8D0B1-511B-4F50-B1E0-DB31B8CEF0E8}"/>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B5963760-DC19-415C-8181-3C2A18DFF07B}"/>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FED5D22-C832-4431-A5A4-4982CB8F13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EB75775-1651-4B7C-8677-7947EEBB1C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227BF2E-91A2-4519-9864-CE647CBD52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8BF9BF8-F299-40C7-B263-38763B99E8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AD3A17D-C0DF-4C28-986A-6CC5EE7EB4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110853</xdr:rowOff>
    </xdr:from>
    <xdr:to>
      <xdr:col>85</xdr:col>
      <xdr:colOff>177800</xdr:colOff>
      <xdr:row>60</xdr:row>
      <xdr:rowOff>41003</xdr:rowOff>
    </xdr:to>
    <xdr:sp macro="" textlink="">
      <xdr:nvSpPr>
        <xdr:cNvPr id="548" name="楕円 547">
          <a:extLst>
            <a:ext uri="{FF2B5EF4-FFF2-40B4-BE49-F238E27FC236}">
              <a16:creationId xmlns:a16="http://schemas.microsoft.com/office/drawing/2014/main" id="{C5CBFD02-2C33-42E3-AB18-003BD20348F8}"/>
            </a:ext>
          </a:extLst>
        </xdr:cNvPr>
        <xdr:cNvSpPr/>
      </xdr:nvSpPr>
      <xdr:spPr>
        <a:xfrm>
          <a:off x="16268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133730</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824D5E72-11E8-4973-AD04-BB2D6469BFD3}"/>
            </a:ext>
          </a:extLst>
        </xdr:cNvPr>
        <xdr:cNvSpPr txBox="1"/>
      </xdr:nvSpPr>
      <xdr:spPr>
        <a:xfrm>
          <a:off x="16357600"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115751</xdr:rowOff>
    </xdr:from>
    <xdr:to>
      <xdr:col>81</xdr:col>
      <xdr:colOff>101600</xdr:colOff>
      <xdr:row>60</xdr:row>
      <xdr:rowOff>45901</xdr:rowOff>
    </xdr:to>
    <xdr:sp macro="" textlink="">
      <xdr:nvSpPr>
        <xdr:cNvPr id="550" name="楕円 549">
          <a:extLst>
            <a:ext uri="{FF2B5EF4-FFF2-40B4-BE49-F238E27FC236}">
              <a16:creationId xmlns:a16="http://schemas.microsoft.com/office/drawing/2014/main" id="{B5680AD7-6B28-4FAB-BF8F-4BD67C59D8E0}"/>
            </a:ext>
          </a:extLst>
        </xdr:cNvPr>
        <xdr:cNvSpPr/>
      </xdr:nvSpPr>
      <xdr:spPr>
        <a:xfrm>
          <a:off x="15430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161653</xdr:rowOff>
    </xdr:from>
    <xdr:to>
      <xdr:col>85</xdr:col>
      <xdr:colOff>127000</xdr:colOff>
      <xdr:row>59</xdr:row>
      <xdr:rowOff>166551</xdr:rowOff>
    </xdr:to>
    <xdr:cxnSp macro="">
      <xdr:nvCxnSpPr>
        <xdr:cNvPr id="551" name="直線コネクタ 550">
          <a:extLst>
            <a:ext uri="{FF2B5EF4-FFF2-40B4-BE49-F238E27FC236}">
              <a16:creationId xmlns:a16="http://schemas.microsoft.com/office/drawing/2014/main" id="{D0AC9241-33FD-409D-9339-8419118EFDBB}"/>
            </a:ext>
          </a:extLst>
        </xdr:cNvPr>
        <xdr:cNvCxnSpPr/>
      </xdr:nvCxnSpPr>
      <xdr:spPr>
        <a:xfrm flipV="1">
          <a:off x="15481300" y="1027720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52" name="楕円 551">
          <a:extLst>
            <a:ext uri="{FF2B5EF4-FFF2-40B4-BE49-F238E27FC236}">
              <a16:creationId xmlns:a16="http://schemas.microsoft.com/office/drawing/2014/main" id="{DC2B31BF-10C5-40A3-97B1-1D76F7BA74A5}"/>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166551</xdr:rowOff>
    </xdr:to>
    <xdr:cxnSp macro="">
      <xdr:nvCxnSpPr>
        <xdr:cNvPr id="553" name="直線コネクタ 552">
          <a:extLst>
            <a:ext uri="{FF2B5EF4-FFF2-40B4-BE49-F238E27FC236}">
              <a16:creationId xmlns:a16="http://schemas.microsoft.com/office/drawing/2014/main" id="{07D1919B-8CD2-4F7D-AE88-D625529BA496}"/>
            </a:ext>
          </a:extLst>
        </xdr:cNvPr>
        <xdr:cNvCxnSpPr/>
      </xdr:nvCxnSpPr>
      <xdr:spPr>
        <a:xfrm>
          <a:off x="14592300" y="102412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39007</xdr:rowOff>
    </xdr:from>
    <xdr:to>
      <xdr:col>72</xdr:col>
      <xdr:colOff>38100</xdr:colOff>
      <xdr:row>59</xdr:row>
      <xdr:rowOff>140607</xdr:rowOff>
    </xdr:to>
    <xdr:sp macro="" textlink="">
      <xdr:nvSpPr>
        <xdr:cNvPr id="554" name="楕円 553">
          <a:extLst>
            <a:ext uri="{FF2B5EF4-FFF2-40B4-BE49-F238E27FC236}">
              <a16:creationId xmlns:a16="http://schemas.microsoft.com/office/drawing/2014/main" id="{282CE698-466E-4E17-8507-E11CAC3825CE}"/>
            </a:ext>
          </a:extLst>
        </xdr:cNvPr>
        <xdr:cNvSpPr/>
      </xdr:nvSpPr>
      <xdr:spPr>
        <a:xfrm>
          <a:off x="1365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59</xdr:row>
      <xdr:rowOff>125730</xdr:rowOff>
    </xdr:to>
    <xdr:cxnSp macro="">
      <xdr:nvCxnSpPr>
        <xdr:cNvPr id="555" name="直線コネクタ 554">
          <a:extLst>
            <a:ext uri="{FF2B5EF4-FFF2-40B4-BE49-F238E27FC236}">
              <a16:creationId xmlns:a16="http://schemas.microsoft.com/office/drawing/2014/main" id="{2E8C128B-BBF1-4B3A-B404-07246757D4CD}"/>
            </a:ext>
          </a:extLst>
        </xdr:cNvPr>
        <xdr:cNvCxnSpPr/>
      </xdr:nvCxnSpPr>
      <xdr:spPr>
        <a:xfrm>
          <a:off x="13703300" y="102053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xdr:rowOff>
    </xdr:from>
    <xdr:to>
      <xdr:col>67</xdr:col>
      <xdr:colOff>101600</xdr:colOff>
      <xdr:row>59</xdr:row>
      <xdr:rowOff>103051</xdr:rowOff>
    </xdr:to>
    <xdr:sp macro="" textlink="">
      <xdr:nvSpPr>
        <xdr:cNvPr id="556" name="楕円 555">
          <a:extLst>
            <a:ext uri="{FF2B5EF4-FFF2-40B4-BE49-F238E27FC236}">
              <a16:creationId xmlns:a16="http://schemas.microsoft.com/office/drawing/2014/main" id="{92C003EE-D6A5-480D-BAA6-1758CE1238DC}"/>
            </a:ext>
          </a:extLst>
        </xdr:cNvPr>
        <xdr:cNvSpPr/>
      </xdr:nvSpPr>
      <xdr:spPr>
        <a:xfrm>
          <a:off x="12763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52251</xdr:rowOff>
    </xdr:from>
    <xdr:to>
      <xdr:col>71</xdr:col>
      <xdr:colOff>177800</xdr:colOff>
      <xdr:row>59</xdr:row>
      <xdr:rowOff>89807</xdr:rowOff>
    </xdr:to>
    <xdr:cxnSp macro="">
      <xdr:nvCxnSpPr>
        <xdr:cNvPr id="557" name="直線コネクタ 556">
          <a:extLst>
            <a:ext uri="{FF2B5EF4-FFF2-40B4-BE49-F238E27FC236}">
              <a16:creationId xmlns:a16="http://schemas.microsoft.com/office/drawing/2014/main" id="{0523F375-6C70-48BA-AE5A-2730CD273DD1}"/>
            </a:ext>
          </a:extLst>
        </xdr:cNvPr>
        <xdr:cNvCxnSpPr/>
      </xdr:nvCxnSpPr>
      <xdr:spPr>
        <a:xfrm>
          <a:off x="12814300" y="101678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A611EBA0-50B1-477E-A307-455F512D866E}"/>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2611CFE2-C3CE-453E-A257-C449D360918E}"/>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BA37221A-6AA2-42EF-AB24-700946296D29}"/>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75DDF729-0D55-4BB5-B4EC-22FA63BA6F06}"/>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62428</xdr:rowOff>
    </xdr:from>
    <xdr:ext cx="405111" cy="259045"/>
    <xdr:sp macro="" textlink="">
      <xdr:nvSpPr>
        <xdr:cNvPr id="562" name="n_1mainValue【学校施設】&#10;有形固定資産減価償却率">
          <a:extLst>
            <a:ext uri="{FF2B5EF4-FFF2-40B4-BE49-F238E27FC236}">
              <a16:creationId xmlns:a16="http://schemas.microsoft.com/office/drawing/2014/main" id="{E4CE8E52-2528-4C3E-8D00-DA59D6FE3F44}"/>
            </a:ext>
          </a:extLst>
        </xdr:cNvPr>
        <xdr:cNvSpPr txBox="1"/>
      </xdr:nvSpPr>
      <xdr:spPr>
        <a:xfrm>
          <a:off x="15266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63" name="n_2mainValue【学校施設】&#10;有形固定資産減価償却率">
          <a:extLst>
            <a:ext uri="{FF2B5EF4-FFF2-40B4-BE49-F238E27FC236}">
              <a16:creationId xmlns:a16="http://schemas.microsoft.com/office/drawing/2014/main" id="{6D7AC399-021D-4AA2-8C95-F7F40FD6DB68}"/>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157134</xdr:rowOff>
    </xdr:from>
    <xdr:ext cx="405111" cy="259045"/>
    <xdr:sp macro="" textlink="">
      <xdr:nvSpPr>
        <xdr:cNvPr id="564" name="n_3mainValue【学校施設】&#10;有形固定資産減価償却率">
          <a:extLst>
            <a:ext uri="{FF2B5EF4-FFF2-40B4-BE49-F238E27FC236}">
              <a16:creationId xmlns:a16="http://schemas.microsoft.com/office/drawing/2014/main" id="{D72656F8-04C9-4BAB-9262-A0A774DEDD39}"/>
            </a:ext>
          </a:extLst>
        </xdr:cNvPr>
        <xdr:cNvSpPr txBox="1"/>
      </xdr:nvSpPr>
      <xdr:spPr>
        <a:xfrm>
          <a:off x="13500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5" name="n_4mainValue【学校施設】&#10;有形固定資産減価償却率">
          <a:extLst>
            <a:ext uri="{FF2B5EF4-FFF2-40B4-BE49-F238E27FC236}">
              <a16:creationId xmlns:a16="http://schemas.microsoft.com/office/drawing/2014/main" id="{63A4971D-E893-4493-AB75-5A672DD5FADD}"/>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AC50AB6-B2AE-4FF0-926E-217160892A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F179CF7-9885-4493-9DB8-81807AF3C8E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E72E954-6655-4A4B-A2FA-852D02364E2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86A8E626-1F52-48BC-86A1-541FDD2FF3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140D4FF-0DB9-4F72-93AC-439707CE94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91BAA87-AE1B-4735-AEDD-5441BF907A3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6ED1335-BCAC-46CF-B889-3A487B7F51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79DFD80-10FA-4569-9EEF-D1A6D14CB4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1498AAC4-0F51-4990-9B93-72118BFE334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CECDE86F-C2C7-4809-9317-7D11AF79B9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21715815-6939-4BF6-8767-52A49522495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C1B74591-88A6-433D-982E-A1E182BE025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B8315EA7-0A18-46B5-A253-7E4B4EFC406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2CDEF5C4-BA6B-4B24-AB2A-06BC33718114}"/>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5930D9D6-11E6-464A-881F-A34A4948EC8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7A28EF9A-37DF-4DFD-B9D4-52E65531581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8D194B14-0D0D-4B2A-9493-9AC21FBF179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A491B525-76C4-482B-BC2D-7735DCFCA92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CB79BF9D-978C-4A87-8B8F-536634E971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8A83CB61-766D-4495-A20F-36BFE7A30F1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AC92DA35-1A4D-45AD-A11F-47079455B8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F30C7B2E-B541-4A19-B4A6-512418CD62A7}"/>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1E303FF7-2197-4E18-957F-E36EF88D628D}"/>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5E0C61C3-4730-4DBB-9542-568BDFF922C7}"/>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A0C26B9B-0E7B-49B1-B2FA-9CA17F395E99}"/>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41789D71-77A5-4C32-A016-8DEF32624CEC}"/>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622504C8-DCE4-4B1B-944B-EE43920E45D5}"/>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6D7DBFF0-C26B-4604-800D-57017402E6DA}"/>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D1B5AD33-FFD8-488C-8E01-E6C55B1EC7DD}"/>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A2E057DE-606B-4428-92EF-02A25B3B1713}"/>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BD2544FD-9D45-47BB-B2CC-2D6DFAAC56C3}"/>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5BB226C2-A285-4077-A80B-211FE7B338A2}"/>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C37EABD-3973-45DE-93E9-D7D8C9FDB9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4E44ABA-A44F-485F-898D-D4908C44AB5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9769C81-341A-4000-A0ED-BA3A77437B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D960CDB-9E68-41B8-963E-0282BAAAC4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8DBBCD5-D9CB-4D09-BE59-10E5098441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77993</xdr:rowOff>
    </xdr:from>
    <xdr:to>
      <xdr:col>116</xdr:col>
      <xdr:colOff>114300</xdr:colOff>
      <xdr:row>62</xdr:row>
      <xdr:rowOff>8143</xdr:rowOff>
    </xdr:to>
    <xdr:sp macro="" textlink="">
      <xdr:nvSpPr>
        <xdr:cNvPr id="603" name="楕円 602">
          <a:extLst>
            <a:ext uri="{FF2B5EF4-FFF2-40B4-BE49-F238E27FC236}">
              <a16:creationId xmlns:a16="http://schemas.microsoft.com/office/drawing/2014/main" id="{8B646941-8501-4C43-B1B7-438B82E61089}"/>
            </a:ext>
          </a:extLst>
        </xdr:cNvPr>
        <xdr:cNvSpPr/>
      </xdr:nvSpPr>
      <xdr:spPr>
        <a:xfrm>
          <a:off x="22110700" y="105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100870</xdr:rowOff>
    </xdr:from>
    <xdr:ext cx="469744" cy="259045"/>
    <xdr:sp macro="" textlink="">
      <xdr:nvSpPr>
        <xdr:cNvPr id="604" name="【学校施設】&#10;一人当たり面積該当値テキスト">
          <a:extLst>
            <a:ext uri="{FF2B5EF4-FFF2-40B4-BE49-F238E27FC236}">
              <a16:creationId xmlns:a16="http://schemas.microsoft.com/office/drawing/2014/main" id="{005FCFEB-C965-408E-9915-8B88D15AB59C}"/>
            </a:ext>
          </a:extLst>
        </xdr:cNvPr>
        <xdr:cNvSpPr txBox="1"/>
      </xdr:nvSpPr>
      <xdr:spPr>
        <a:xfrm>
          <a:off x="22199600" y="103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96189</xdr:rowOff>
    </xdr:from>
    <xdr:to>
      <xdr:col>112</xdr:col>
      <xdr:colOff>38100</xdr:colOff>
      <xdr:row>63</xdr:row>
      <xdr:rowOff>26339</xdr:rowOff>
    </xdr:to>
    <xdr:sp macro="" textlink="">
      <xdr:nvSpPr>
        <xdr:cNvPr id="605" name="楕円 604">
          <a:extLst>
            <a:ext uri="{FF2B5EF4-FFF2-40B4-BE49-F238E27FC236}">
              <a16:creationId xmlns:a16="http://schemas.microsoft.com/office/drawing/2014/main" id="{80D8B03B-3E90-4D3E-8805-E1C17D397390}"/>
            </a:ext>
          </a:extLst>
        </xdr:cNvPr>
        <xdr:cNvSpPr/>
      </xdr:nvSpPr>
      <xdr:spPr>
        <a:xfrm>
          <a:off x="21272500" y="107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128793</xdr:rowOff>
    </xdr:from>
    <xdr:to>
      <xdr:col>116</xdr:col>
      <xdr:colOff>63500</xdr:colOff>
      <xdr:row>62</xdr:row>
      <xdr:rowOff>146989</xdr:rowOff>
    </xdr:to>
    <xdr:cxnSp macro="">
      <xdr:nvCxnSpPr>
        <xdr:cNvPr id="606" name="直線コネクタ 605">
          <a:extLst>
            <a:ext uri="{FF2B5EF4-FFF2-40B4-BE49-F238E27FC236}">
              <a16:creationId xmlns:a16="http://schemas.microsoft.com/office/drawing/2014/main" id="{3F92DAF0-5615-4016-870A-853D4D70C079}"/>
            </a:ext>
          </a:extLst>
        </xdr:cNvPr>
        <xdr:cNvCxnSpPr/>
      </xdr:nvCxnSpPr>
      <xdr:spPr>
        <a:xfrm flipV="1">
          <a:off x="21323300" y="10587243"/>
          <a:ext cx="838200" cy="18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98202</xdr:rowOff>
    </xdr:from>
    <xdr:to>
      <xdr:col>107</xdr:col>
      <xdr:colOff>101600</xdr:colOff>
      <xdr:row>63</xdr:row>
      <xdr:rowOff>28352</xdr:rowOff>
    </xdr:to>
    <xdr:sp macro="" textlink="">
      <xdr:nvSpPr>
        <xdr:cNvPr id="607" name="楕円 606">
          <a:extLst>
            <a:ext uri="{FF2B5EF4-FFF2-40B4-BE49-F238E27FC236}">
              <a16:creationId xmlns:a16="http://schemas.microsoft.com/office/drawing/2014/main" id="{64062958-F6FA-4960-8E8E-D6902A9C659B}"/>
            </a:ext>
          </a:extLst>
        </xdr:cNvPr>
        <xdr:cNvSpPr/>
      </xdr:nvSpPr>
      <xdr:spPr>
        <a:xfrm>
          <a:off x="20383500" y="107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146989</xdr:rowOff>
    </xdr:from>
    <xdr:to>
      <xdr:col>111</xdr:col>
      <xdr:colOff>177800</xdr:colOff>
      <xdr:row>62</xdr:row>
      <xdr:rowOff>149002</xdr:rowOff>
    </xdr:to>
    <xdr:cxnSp macro="">
      <xdr:nvCxnSpPr>
        <xdr:cNvPr id="608" name="直線コネクタ 607">
          <a:extLst>
            <a:ext uri="{FF2B5EF4-FFF2-40B4-BE49-F238E27FC236}">
              <a16:creationId xmlns:a16="http://schemas.microsoft.com/office/drawing/2014/main" id="{39083304-E5DC-45BE-9013-A66557025B29}"/>
            </a:ext>
          </a:extLst>
        </xdr:cNvPr>
        <xdr:cNvCxnSpPr/>
      </xdr:nvCxnSpPr>
      <xdr:spPr>
        <a:xfrm flipV="1">
          <a:off x="20434300" y="10776889"/>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96372</xdr:rowOff>
    </xdr:from>
    <xdr:to>
      <xdr:col>102</xdr:col>
      <xdr:colOff>165100</xdr:colOff>
      <xdr:row>62</xdr:row>
      <xdr:rowOff>26522</xdr:rowOff>
    </xdr:to>
    <xdr:sp macro="" textlink="">
      <xdr:nvSpPr>
        <xdr:cNvPr id="609" name="楕円 608">
          <a:extLst>
            <a:ext uri="{FF2B5EF4-FFF2-40B4-BE49-F238E27FC236}">
              <a16:creationId xmlns:a16="http://schemas.microsoft.com/office/drawing/2014/main" id="{D6587534-2118-43BF-930B-299026678A8E}"/>
            </a:ext>
          </a:extLst>
        </xdr:cNvPr>
        <xdr:cNvSpPr/>
      </xdr:nvSpPr>
      <xdr:spPr>
        <a:xfrm>
          <a:off x="19494500" y="105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147172</xdr:rowOff>
    </xdr:from>
    <xdr:to>
      <xdr:col>107</xdr:col>
      <xdr:colOff>50800</xdr:colOff>
      <xdr:row>62</xdr:row>
      <xdr:rowOff>149002</xdr:rowOff>
    </xdr:to>
    <xdr:cxnSp macro="">
      <xdr:nvCxnSpPr>
        <xdr:cNvPr id="610" name="直線コネクタ 609">
          <a:extLst>
            <a:ext uri="{FF2B5EF4-FFF2-40B4-BE49-F238E27FC236}">
              <a16:creationId xmlns:a16="http://schemas.microsoft.com/office/drawing/2014/main" id="{CDE16B16-2917-42CC-9069-3A508A572106}"/>
            </a:ext>
          </a:extLst>
        </xdr:cNvPr>
        <xdr:cNvCxnSpPr/>
      </xdr:nvCxnSpPr>
      <xdr:spPr>
        <a:xfrm>
          <a:off x="19545300" y="10605622"/>
          <a:ext cx="889000" cy="17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101447</xdr:rowOff>
    </xdr:from>
    <xdr:to>
      <xdr:col>98</xdr:col>
      <xdr:colOff>38100</xdr:colOff>
      <xdr:row>62</xdr:row>
      <xdr:rowOff>31597</xdr:rowOff>
    </xdr:to>
    <xdr:sp macro="" textlink="">
      <xdr:nvSpPr>
        <xdr:cNvPr id="611" name="楕円 610">
          <a:extLst>
            <a:ext uri="{FF2B5EF4-FFF2-40B4-BE49-F238E27FC236}">
              <a16:creationId xmlns:a16="http://schemas.microsoft.com/office/drawing/2014/main" id="{1C8D10BF-CB18-4E00-AC04-A63E7069073A}"/>
            </a:ext>
          </a:extLst>
        </xdr:cNvPr>
        <xdr:cNvSpPr/>
      </xdr:nvSpPr>
      <xdr:spPr>
        <a:xfrm>
          <a:off x="18605500" y="10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147172</xdr:rowOff>
    </xdr:from>
    <xdr:to>
      <xdr:col>102</xdr:col>
      <xdr:colOff>114300</xdr:colOff>
      <xdr:row>61</xdr:row>
      <xdr:rowOff>152247</xdr:rowOff>
    </xdr:to>
    <xdr:cxnSp macro="">
      <xdr:nvCxnSpPr>
        <xdr:cNvPr id="612" name="直線コネクタ 611">
          <a:extLst>
            <a:ext uri="{FF2B5EF4-FFF2-40B4-BE49-F238E27FC236}">
              <a16:creationId xmlns:a16="http://schemas.microsoft.com/office/drawing/2014/main" id="{62D17202-AE59-4C63-8678-B4A4E21EB015}"/>
            </a:ext>
          </a:extLst>
        </xdr:cNvPr>
        <xdr:cNvCxnSpPr/>
      </xdr:nvCxnSpPr>
      <xdr:spPr>
        <a:xfrm flipV="1">
          <a:off x="18656300" y="1060562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38955344-B672-41C6-BBB4-1113A9F12A47}"/>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420B0CA4-3C04-4F80-A570-15E4D01337A7}"/>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9233C214-6220-4DCC-A9C5-C3EAD3B5B987}"/>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5319AC41-D52C-4F7C-A290-C77B6EA7A968}"/>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42866</xdr:rowOff>
    </xdr:from>
    <xdr:ext cx="469744" cy="259045"/>
    <xdr:sp macro="" textlink="">
      <xdr:nvSpPr>
        <xdr:cNvPr id="617" name="n_1mainValue【学校施設】&#10;一人当たり面積">
          <a:extLst>
            <a:ext uri="{FF2B5EF4-FFF2-40B4-BE49-F238E27FC236}">
              <a16:creationId xmlns:a16="http://schemas.microsoft.com/office/drawing/2014/main" id="{746B2FF4-18D6-4A76-A759-A2A8B3DA10BC}"/>
            </a:ext>
          </a:extLst>
        </xdr:cNvPr>
        <xdr:cNvSpPr txBox="1"/>
      </xdr:nvSpPr>
      <xdr:spPr>
        <a:xfrm>
          <a:off x="21075727" y="105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19479</xdr:rowOff>
    </xdr:from>
    <xdr:ext cx="469744" cy="259045"/>
    <xdr:sp macro="" textlink="">
      <xdr:nvSpPr>
        <xdr:cNvPr id="618" name="n_2mainValue【学校施設】&#10;一人当たり面積">
          <a:extLst>
            <a:ext uri="{FF2B5EF4-FFF2-40B4-BE49-F238E27FC236}">
              <a16:creationId xmlns:a16="http://schemas.microsoft.com/office/drawing/2014/main" id="{2DF3CE7E-944E-418F-BC9A-7A6E1A766A03}"/>
            </a:ext>
          </a:extLst>
        </xdr:cNvPr>
        <xdr:cNvSpPr txBox="1"/>
      </xdr:nvSpPr>
      <xdr:spPr>
        <a:xfrm>
          <a:off x="20199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43049</xdr:rowOff>
    </xdr:from>
    <xdr:ext cx="469744" cy="259045"/>
    <xdr:sp macro="" textlink="">
      <xdr:nvSpPr>
        <xdr:cNvPr id="619" name="n_3mainValue【学校施設】&#10;一人当たり面積">
          <a:extLst>
            <a:ext uri="{FF2B5EF4-FFF2-40B4-BE49-F238E27FC236}">
              <a16:creationId xmlns:a16="http://schemas.microsoft.com/office/drawing/2014/main" id="{235709EA-8332-47C6-8358-15B80FE1F624}"/>
            </a:ext>
          </a:extLst>
        </xdr:cNvPr>
        <xdr:cNvSpPr txBox="1"/>
      </xdr:nvSpPr>
      <xdr:spPr>
        <a:xfrm>
          <a:off x="19310427" y="103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48124</xdr:rowOff>
    </xdr:from>
    <xdr:ext cx="469744" cy="259045"/>
    <xdr:sp macro="" textlink="">
      <xdr:nvSpPr>
        <xdr:cNvPr id="620" name="n_4mainValue【学校施設】&#10;一人当たり面積">
          <a:extLst>
            <a:ext uri="{FF2B5EF4-FFF2-40B4-BE49-F238E27FC236}">
              <a16:creationId xmlns:a16="http://schemas.microsoft.com/office/drawing/2014/main" id="{F5BF32A7-84E3-4CB4-B6D6-A57C71667A7D}"/>
            </a:ext>
          </a:extLst>
        </xdr:cNvPr>
        <xdr:cNvSpPr txBox="1"/>
      </xdr:nvSpPr>
      <xdr:spPr>
        <a:xfrm>
          <a:off x="18421427" y="103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AABC256C-8723-4CF8-BB68-647377D228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83F7ED1-EAAF-4B20-A67D-6640478209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F6E4C54-8F17-4B2A-8245-683D1DF76A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41DCDA20-D9C3-445E-B39C-71B22476E0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6652CE1B-6516-4E1F-807E-2A7F38EFB6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5BF90106-C840-403F-9AC9-99EFA1C866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2F7FA719-0CE2-4302-978A-BC16B55B2E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8AC015FD-98A4-4DA5-9F1F-BAAE36D562C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D2186CE4-0E4F-4947-AD91-B85BC66352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F68B2C0F-3EA3-41EC-B6FC-6C57BF7663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7FC020CA-68E6-4F16-8517-BD2DA0E99D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8EB81788-D820-453E-919C-15AE1CF4B7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D0F58174-8705-4320-9F39-930DC96EBD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E26ED5C8-A2B6-4094-ADF6-A333D368E0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BDE39B30-7024-4B33-A9B9-00F3F6E663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6898DF27-8B51-4F2B-9695-81A7575736E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DFC271B2-66E0-4134-8733-1F6182E048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9D6F52F4-83D3-42D8-887B-3616C260B6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33ABED77-D8B0-4CA1-8717-092D00437A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5FCB55FF-E914-4FD0-8F0D-656148BD2E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875BE351-8F3E-4DD7-8ACD-FA30B55935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AE1F9CDE-63F8-4AAC-8DC7-49A2593214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B8FB5BE7-825E-42D9-82E9-0BC9F80EF5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B2B9603C-5E00-436E-829C-B0C67A42E5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3E71C736-3DBB-4BF0-916F-8BFD247D78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E47E024E-7BD7-4AB8-BD12-68EF39155A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31C22CFD-2DDA-4471-8AD8-95BCAB3DEC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B65DCDF9-894A-4C56-B734-00195D41481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2801474D-DB7A-4FE8-A777-7E05439853C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68FB3A30-6A6A-48EA-8532-488AE5756CF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A648CD38-4F57-402E-ABA8-046F19DD0AC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858EF956-1C86-4D0B-BF95-DA433136CC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CBCE964A-D596-44A1-ACB8-02714154DB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2FB76D93-406A-498B-B084-ADCD693B88D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BEFAE82F-22C8-4DAB-8A20-7AB651155A7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FE7B1FE3-8998-4F17-B7C4-C05C82C2EDC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3DCC1D83-2060-47F1-A0B9-283CFB9E72E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8FCE3452-D014-4DF9-B0EF-087071BADD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EC8F1E8F-C37B-471D-B694-89EE0E6101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757B584F-82F5-4012-B64A-87BB4891F62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2ED34652-D768-4444-8FC9-2D11386D1C0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E53FF971-C209-47A1-8FF8-A6E4963DED0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36F71997-BDDF-47DF-8EF5-52BF8BAB28D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1BDEBD96-D8DA-40A5-8322-3674B7DC0C7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92B7E11C-27BE-4813-8CF7-10439167EA7D}"/>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FC538F55-89FE-4460-8D37-8BEBA4163F7A}"/>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40E48F47-ED7A-460D-8F6A-9AF19F28E9BB}"/>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7620D8B3-F97A-4993-9490-4679B7963E7D}"/>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09626D1D-2462-49DF-A70B-71FEB531B5A2}"/>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9D942193-D91F-4A06-9A0E-5D12A1FA7811}"/>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561AEF0A-D12D-44ED-9B3F-4B5947232D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CEF424B-2172-4A6B-BF21-77B0CCFB1D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BAD1BEC-3E1F-4FD9-8DF9-EA3EC7E9C3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1092E7D-AC9C-4962-89E0-5F8EEDE285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BED4131-12DD-4DEE-B3A5-CFDBBB3C38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138430</xdr:rowOff>
    </xdr:from>
    <xdr:to>
      <xdr:col>85</xdr:col>
      <xdr:colOff>177800</xdr:colOff>
      <xdr:row>107</xdr:row>
      <xdr:rowOff>68580</xdr:rowOff>
    </xdr:to>
    <xdr:sp macro="" textlink="">
      <xdr:nvSpPr>
        <xdr:cNvPr id="676" name="楕円 675">
          <a:extLst>
            <a:ext uri="{FF2B5EF4-FFF2-40B4-BE49-F238E27FC236}">
              <a16:creationId xmlns:a16="http://schemas.microsoft.com/office/drawing/2014/main" id="{55553937-6749-4EA8-A342-06AB9103A463}"/>
            </a:ext>
          </a:extLst>
        </xdr:cNvPr>
        <xdr:cNvSpPr/>
      </xdr:nvSpPr>
      <xdr:spPr>
        <a:xfrm>
          <a:off x="162687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677" name="【公民館】&#10;有形固定資産減価償却率該当値テキスト">
          <a:extLst>
            <a:ext uri="{FF2B5EF4-FFF2-40B4-BE49-F238E27FC236}">
              <a16:creationId xmlns:a16="http://schemas.microsoft.com/office/drawing/2014/main" id="{99F16427-22C7-4B94-B23E-D5DE2720644D}"/>
            </a:ext>
          </a:extLst>
        </xdr:cNvPr>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53357</xdr:rowOff>
    </xdr:from>
    <xdr:ext cx="405111" cy="259045"/>
    <xdr:sp macro="" textlink="">
      <xdr:nvSpPr>
        <xdr:cNvPr id="678" name="n_1aveValue【公民館】&#10;有形固定資産減価償却率">
          <a:extLst>
            <a:ext uri="{FF2B5EF4-FFF2-40B4-BE49-F238E27FC236}">
              <a16:creationId xmlns:a16="http://schemas.microsoft.com/office/drawing/2014/main" id="{2FACA586-CF29-47B5-9FE3-65CD026BFB47}"/>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79" name="n_2aveValue【公民館】&#10;有形固定資産減価償却率">
          <a:extLst>
            <a:ext uri="{FF2B5EF4-FFF2-40B4-BE49-F238E27FC236}">
              <a16:creationId xmlns:a16="http://schemas.microsoft.com/office/drawing/2014/main" id="{C4AD59DD-78E4-4510-A482-CB2175952192}"/>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0" name="n_3aveValue【公民館】&#10;有形固定資産減価償却率">
          <a:extLst>
            <a:ext uri="{FF2B5EF4-FFF2-40B4-BE49-F238E27FC236}">
              <a16:creationId xmlns:a16="http://schemas.microsoft.com/office/drawing/2014/main" id="{044F407F-20BA-4C49-B9FF-1BF5C8A68DF9}"/>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1" name="n_4aveValue【公民館】&#10;有形固定資産減価償却率">
          <a:extLst>
            <a:ext uri="{FF2B5EF4-FFF2-40B4-BE49-F238E27FC236}">
              <a16:creationId xmlns:a16="http://schemas.microsoft.com/office/drawing/2014/main" id="{46498944-20B7-4276-A0B2-229B29FE8F85}"/>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AB60788D-F2AA-49A0-BD89-F6B4E7D8DD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347C8CAB-82BD-4764-8A6D-196B947C30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F53A3ECF-768E-4E1C-ABF6-84BAC5D8BA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0E8DC248-9E59-43D4-9F8A-0ADB540D45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09F4950A-80ED-4F2B-86EA-E3F7DDE8DB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D6ED8D76-BAD9-4651-AC6D-EE9B3ECF83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F9F26540-31A6-4FF2-AAE9-2AAD838E80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7A1C1988-2556-42EC-B867-9015FE872E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a:extLst>
            <a:ext uri="{FF2B5EF4-FFF2-40B4-BE49-F238E27FC236}">
              <a16:creationId xmlns:a16="http://schemas.microsoft.com/office/drawing/2014/main" id="{6B84B690-323E-44B7-AE8A-736044AACA9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a:extLst>
            <a:ext uri="{FF2B5EF4-FFF2-40B4-BE49-F238E27FC236}">
              <a16:creationId xmlns:a16="http://schemas.microsoft.com/office/drawing/2014/main" id="{1F078043-53FE-49A0-B4E4-754649338A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2" name="直線コネクタ 691">
          <a:extLst>
            <a:ext uri="{FF2B5EF4-FFF2-40B4-BE49-F238E27FC236}">
              <a16:creationId xmlns:a16="http://schemas.microsoft.com/office/drawing/2014/main" id="{B3F451EA-7068-4325-9EA5-0A7E29F065C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3" name="テキスト ボックス 692">
          <a:extLst>
            <a:ext uri="{FF2B5EF4-FFF2-40B4-BE49-F238E27FC236}">
              <a16:creationId xmlns:a16="http://schemas.microsoft.com/office/drawing/2014/main" id="{0A0FF01A-2C0C-42CC-8F54-D8E707FC89F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4" name="直線コネクタ 693">
          <a:extLst>
            <a:ext uri="{FF2B5EF4-FFF2-40B4-BE49-F238E27FC236}">
              <a16:creationId xmlns:a16="http://schemas.microsoft.com/office/drawing/2014/main" id="{F4E2FA6A-63E4-4C49-9CF7-DCBC39CDCB4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5" name="テキスト ボックス 694">
          <a:extLst>
            <a:ext uri="{FF2B5EF4-FFF2-40B4-BE49-F238E27FC236}">
              <a16:creationId xmlns:a16="http://schemas.microsoft.com/office/drawing/2014/main" id="{47D48EF9-C75F-4366-8F84-FB2C794E6F7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6" name="直線コネクタ 695">
          <a:extLst>
            <a:ext uri="{FF2B5EF4-FFF2-40B4-BE49-F238E27FC236}">
              <a16:creationId xmlns:a16="http://schemas.microsoft.com/office/drawing/2014/main" id="{3F721AA3-B360-479D-94DB-75D6022F179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97" name="テキスト ボックス 696">
          <a:extLst>
            <a:ext uri="{FF2B5EF4-FFF2-40B4-BE49-F238E27FC236}">
              <a16:creationId xmlns:a16="http://schemas.microsoft.com/office/drawing/2014/main" id="{93CEC609-2666-4C80-B410-FC75D636D2C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8" name="直線コネクタ 697">
          <a:extLst>
            <a:ext uri="{FF2B5EF4-FFF2-40B4-BE49-F238E27FC236}">
              <a16:creationId xmlns:a16="http://schemas.microsoft.com/office/drawing/2014/main" id="{1508CF71-69A0-48BC-8BA8-BD43D5B29DE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99" name="テキスト ボックス 698">
          <a:extLst>
            <a:ext uri="{FF2B5EF4-FFF2-40B4-BE49-F238E27FC236}">
              <a16:creationId xmlns:a16="http://schemas.microsoft.com/office/drawing/2014/main" id="{56216124-4546-49ED-BB0B-38F13F9BF8E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0" name="直線コネクタ 699">
          <a:extLst>
            <a:ext uri="{FF2B5EF4-FFF2-40B4-BE49-F238E27FC236}">
              <a16:creationId xmlns:a16="http://schemas.microsoft.com/office/drawing/2014/main" id="{5697AE1F-8F39-4E64-BC9F-F7DBF834B91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1" name="テキスト ボックス 700">
          <a:extLst>
            <a:ext uri="{FF2B5EF4-FFF2-40B4-BE49-F238E27FC236}">
              <a16:creationId xmlns:a16="http://schemas.microsoft.com/office/drawing/2014/main" id="{F990C2F1-8A9A-43D2-AB71-535C031F837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a:extLst>
            <a:ext uri="{FF2B5EF4-FFF2-40B4-BE49-F238E27FC236}">
              <a16:creationId xmlns:a16="http://schemas.microsoft.com/office/drawing/2014/main" id="{B15B3BED-3547-411B-A049-77E1E542D8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3" name="テキスト ボックス 702">
          <a:extLst>
            <a:ext uri="{FF2B5EF4-FFF2-40B4-BE49-F238E27FC236}">
              <a16:creationId xmlns:a16="http://schemas.microsoft.com/office/drawing/2014/main" id="{753602D1-5EBD-450C-9B8F-43C79B86706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公民館】&#10;一人当たり面積グラフ枠">
          <a:extLst>
            <a:ext uri="{FF2B5EF4-FFF2-40B4-BE49-F238E27FC236}">
              <a16:creationId xmlns:a16="http://schemas.microsoft.com/office/drawing/2014/main" id="{1F02F704-5B55-410D-85DD-83919E3144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05" name="直線コネクタ 704">
          <a:extLst>
            <a:ext uri="{FF2B5EF4-FFF2-40B4-BE49-F238E27FC236}">
              <a16:creationId xmlns:a16="http://schemas.microsoft.com/office/drawing/2014/main" id="{63249718-6264-47F3-8721-2F6A67E7409F}"/>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06" name="【公民館】&#10;一人当たり面積最小値テキスト">
          <a:extLst>
            <a:ext uri="{FF2B5EF4-FFF2-40B4-BE49-F238E27FC236}">
              <a16:creationId xmlns:a16="http://schemas.microsoft.com/office/drawing/2014/main" id="{E03EC558-CA4F-49F8-8D01-6D1A55144D63}"/>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07" name="直線コネクタ 706">
          <a:extLst>
            <a:ext uri="{FF2B5EF4-FFF2-40B4-BE49-F238E27FC236}">
              <a16:creationId xmlns:a16="http://schemas.microsoft.com/office/drawing/2014/main" id="{FBC6E77A-6F20-4CBE-8C30-B9D91F79251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08" name="【公民館】&#10;一人当たり面積最大値テキスト">
          <a:extLst>
            <a:ext uri="{FF2B5EF4-FFF2-40B4-BE49-F238E27FC236}">
              <a16:creationId xmlns:a16="http://schemas.microsoft.com/office/drawing/2014/main" id="{7BDEBF87-2334-4CE0-B890-0B933550C89E}"/>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09" name="直線コネクタ 708">
          <a:extLst>
            <a:ext uri="{FF2B5EF4-FFF2-40B4-BE49-F238E27FC236}">
              <a16:creationId xmlns:a16="http://schemas.microsoft.com/office/drawing/2014/main" id="{64BC885F-A87D-4EE5-AB6E-5011252C2F96}"/>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10" name="【公民館】&#10;一人当たり面積平均値テキスト">
          <a:extLst>
            <a:ext uri="{FF2B5EF4-FFF2-40B4-BE49-F238E27FC236}">
              <a16:creationId xmlns:a16="http://schemas.microsoft.com/office/drawing/2014/main" id="{0935AEB5-3E7B-474A-9BBD-9BD66C3D0C0D}"/>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11" name="フローチャート: 判断 710">
          <a:extLst>
            <a:ext uri="{FF2B5EF4-FFF2-40B4-BE49-F238E27FC236}">
              <a16:creationId xmlns:a16="http://schemas.microsoft.com/office/drawing/2014/main" id="{45F1C7C8-EC5F-4360-9513-AAAA812E8ABE}"/>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12" name="フローチャート: 判断 711">
          <a:extLst>
            <a:ext uri="{FF2B5EF4-FFF2-40B4-BE49-F238E27FC236}">
              <a16:creationId xmlns:a16="http://schemas.microsoft.com/office/drawing/2014/main" id="{72878A3C-4A25-449D-98D0-0550609F89D7}"/>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13" name="フローチャート: 判断 712">
          <a:extLst>
            <a:ext uri="{FF2B5EF4-FFF2-40B4-BE49-F238E27FC236}">
              <a16:creationId xmlns:a16="http://schemas.microsoft.com/office/drawing/2014/main" id="{0C691F20-2E07-4DB8-A2F9-72BB8E29DC5E}"/>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14" name="フローチャート: 判断 713">
          <a:extLst>
            <a:ext uri="{FF2B5EF4-FFF2-40B4-BE49-F238E27FC236}">
              <a16:creationId xmlns:a16="http://schemas.microsoft.com/office/drawing/2014/main" id="{42D38C46-7F99-416A-A235-DEC9B9DECB9B}"/>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15" name="フローチャート: 判断 714">
          <a:extLst>
            <a:ext uri="{FF2B5EF4-FFF2-40B4-BE49-F238E27FC236}">
              <a16:creationId xmlns:a16="http://schemas.microsoft.com/office/drawing/2014/main" id="{D88E438B-05F1-40C2-82BB-BF8D13F09EF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5C64362-57BE-45DD-B0FD-12165C1541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6DAB32BF-4C3B-44C6-AECC-115FF06B96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1DBAD47-CFA6-4FDE-ACF3-07F31439A7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825DF4DA-4D80-4698-B4C6-0358984E1F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D728758E-0480-487B-B0CC-3A391BE0B8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158522</xdr:rowOff>
    </xdr:from>
    <xdr:to>
      <xdr:col>116</xdr:col>
      <xdr:colOff>114300</xdr:colOff>
      <xdr:row>108</xdr:row>
      <xdr:rowOff>88672</xdr:rowOff>
    </xdr:to>
    <xdr:sp macro="" textlink="">
      <xdr:nvSpPr>
        <xdr:cNvPr id="721" name="楕円 720">
          <a:extLst>
            <a:ext uri="{FF2B5EF4-FFF2-40B4-BE49-F238E27FC236}">
              <a16:creationId xmlns:a16="http://schemas.microsoft.com/office/drawing/2014/main" id="{E50A74D3-2DAB-4CF4-8875-E275F042FD88}"/>
            </a:ext>
          </a:extLst>
        </xdr:cNvPr>
        <xdr:cNvSpPr/>
      </xdr:nvSpPr>
      <xdr:spPr>
        <a:xfrm>
          <a:off x="22110700" y="185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117899</xdr:rowOff>
    </xdr:from>
    <xdr:ext cx="469744" cy="259045"/>
    <xdr:sp macro="" textlink="">
      <xdr:nvSpPr>
        <xdr:cNvPr id="722" name="【公民館】&#10;一人当たり面積該当値テキスト">
          <a:extLst>
            <a:ext uri="{FF2B5EF4-FFF2-40B4-BE49-F238E27FC236}">
              <a16:creationId xmlns:a16="http://schemas.microsoft.com/office/drawing/2014/main" id="{6C696919-AA5C-4974-BB93-09E7E7A9E65B}"/>
            </a:ext>
          </a:extLst>
        </xdr:cNvPr>
        <xdr:cNvSpPr txBox="1"/>
      </xdr:nvSpPr>
      <xdr:spPr>
        <a:xfrm>
          <a:off x="22199600" y="18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145203</xdr:rowOff>
    </xdr:from>
    <xdr:ext cx="469744" cy="259045"/>
    <xdr:sp macro="" textlink="">
      <xdr:nvSpPr>
        <xdr:cNvPr id="723" name="n_1aveValue【公民館】&#10;一人当たり面積">
          <a:extLst>
            <a:ext uri="{FF2B5EF4-FFF2-40B4-BE49-F238E27FC236}">
              <a16:creationId xmlns:a16="http://schemas.microsoft.com/office/drawing/2014/main" id="{E71B9669-135E-42CD-93FF-6DF866D11C94}"/>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24" name="n_2aveValue【公民館】&#10;一人当たり面積">
          <a:extLst>
            <a:ext uri="{FF2B5EF4-FFF2-40B4-BE49-F238E27FC236}">
              <a16:creationId xmlns:a16="http://schemas.microsoft.com/office/drawing/2014/main" id="{63475BE3-83A0-40F2-A21F-ACA2E6643B5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25" name="n_3aveValue【公民館】&#10;一人当たり面積">
          <a:extLst>
            <a:ext uri="{FF2B5EF4-FFF2-40B4-BE49-F238E27FC236}">
              <a16:creationId xmlns:a16="http://schemas.microsoft.com/office/drawing/2014/main" id="{30A6F81D-103B-483F-A577-98F7276A84D7}"/>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26" name="n_4aveValue【公民館】&#10;一人当たり面積">
          <a:extLst>
            <a:ext uri="{FF2B5EF4-FFF2-40B4-BE49-F238E27FC236}">
              <a16:creationId xmlns:a16="http://schemas.microsoft.com/office/drawing/2014/main" id="{D228E35B-6BFE-4A0C-8A6A-00C7E346BA25}"/>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C10F012A-E322-432B-8C0F-4C884A4345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6C9832ED-FDD8-4BE5-A3E9-30C0B9E85F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AF523054-9CC4-4FF6-947B-9D4E62F7D2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梁・トンネル等の公共インフラに関する減価償却率が類似団体より大幅に上回っている。これは、建設から相当の年数が経過しているためであり、減価償却率の上昇に伴い維持補修費も大幅に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今後は、公共施設総合管理計画に基づき計画的な改修・補修を行い住民生活に支障がないよう努めていく。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6709CA-067C-4ABF-B9EB-53E9958F06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49DBF1-F12A-42B2-B773-13AFEF5DC9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C92394-1BB2-474A-9F02-36DC5C739D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151A2B-1E1B-41CE-9069-E79283DD11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D7BA18-ADD4-4C4A-8F12-2A950899AE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A89CF1-09FD-4607-85D3-2D290FB7F3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B62BCB-37EA-4BCF-8645-E524371A75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E419CF-C54A-4418-A81C-53799816C0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47347D-FD2A-41E4-82B5-47CA7607D7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335834-AB9E-4FAC-B95F-B403C373BA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
1,560
64.59
2,728,669
2,511,363
164,559
1,324,204
2,557,990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3C7799-11E1-4BCB-B882-7AE6D817B9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0E9E99-C123-4376-9B3A-96231BB717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7A3CB3-A906-4C90-922B-5FCC6A849D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B6425F-4DDB-4978-B6C8-8FDA8310A3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F93450-40BE-4407-87AB-5F7B8F249A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9DD499E-5A98-4CD0-A1DF-79EEB7BF88C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F3CB05-3240-481A-8A46-0418928D5E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99C82A-0A0D-4B62-B198-76A19A830F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30522B-529F-4CC7-A4FE-90D092381B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642FE4-2A90-44DF-B5A6-62348B5475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D31F6E-E9F7-445C-8A06-6E135F9E97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557045-CFB0-4FE7-BAA3-5A51B52F9A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E89611-6219-47BF-9ECD-B17990340A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2FB0C2-841D-4B56-B15C-2FE0B9B417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51B124-3EBB-48FE-B0D3-ECC72BBFD5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E956C5-51EA-4650-B957-EEECB85C73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290D27-76C1-4259-A205-ADEE3E89C7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73D046-3C7A-485E-AC63-F354698274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732034-6257-49FF-9117-2EDEECF7A2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307225-DA9B-4E0B-92EB-9AF735E4955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D7DCA0-03BB-4BB5-BF1C-E2160306553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AC4670-9AA4-4922-9DA7-425E871159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D94489-8546-4A8D-B134-47FE2DCC6F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4211C9-C615-4F23-AB4F-47C2D0468B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34D740-737F-4A3B-95A4-A7D4610F66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50D32A-050D-4EB9-A411-99CDEFFCFD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4F9A60-FDCD-4F63-8469-A286ED3301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032F5A5-F078-481B-89CF-41D8F5DD80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23FB63-245C-49BA-965C-E7B7D656EA6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E0F001E-C2F8-4A09-AE73-17E49AA50AF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CDEAD22-C170-4D27-B5D4-B3C99AE1F5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4FCEDCB-5596-44EF-A235-7B49EEE0D2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E3F30DF-0E42-4F9F-8738-3CB3081780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2F97BF1-D606-4E15-BED5-61EB0B3181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05A30BB-4946-4B70-A494-A405CAAA12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E81463B-6003-4AB5-AA70-93080B394B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7963F34-1D10-4B52-9E9F-CEB6AE8C002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B6BD91D-3D16-4C8D-9B99-3651C49CD1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CF7DCB2-6877-476A-B076-90352D11ED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24AD53F-9A1C-4D98-9391-E600FB71FA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2DB0974-4782-4E98-AED8-2CCC58A359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0E562A2-022C-4322-8794-0A0EFD1D3F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FA530C8-B9D2-4169-9184-0606B22935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EE223E4-7EB6-49D8-B5CC-DC88970B6A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66C9ECA-EB7E-4F05-9945-1B2D241C22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80FBD9D-2229-4740-9C4C-553C9B9685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9E05C2B-3A63-437A-870B-F90B2082D5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A98DCC8-FB15-4641-866D-8D9FED7B9B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A8B9F3F-EB65-40EA-AB5C-2C0FF9B8309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9B657A2-CE33-4719-8332-A141ADA4839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2290DCA-C95B-45E9-BA0C-D0930C79D9D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D0C16FB-5090-44E6-8B38-8B3514080E3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B39F0F6-3C1C-4971-A7ED-13AAF619702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AD84C52-6C18-48A7-B290-6331DB3FEE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50B420D-2DA7-4860-9277-2C189D023C3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C67F597-E2AD-445F-8F05-54B921F79B0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1FA512F-3278-4EDC-8093-9256CCB66FC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1FF7343-6673-47B8-A0B2-F34BA186D2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D2C2702-C3C2-430A-A60E-11980D772C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B83B73E-4326-4741-A952-83E3932BB9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B09D167-97E6-4666-B50B-A05E688C2E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4B8223C8-57DA-41FB-B09F-A1BDFF4855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0ECD3DC-6A06-4BBE-A5DC-4D8881F7A7E2}"/>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FF4EC74-A971-4260-AD80-28FD9F833A0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66F33F8-F1C4-44DE-899B-03FD1DDC2A1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BE2DA55A-D65E-4B28-B897-ADEF960368C5}"/>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A635E2E6-223B-408E-8BD5-2F84D7297971}"/>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BEEFD123-2691-4626-94FB-8DFEF640B322}"/>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2FF064D2-9ADC-4248-A7D3-CF6276B515A7}"/>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80012AFC-8C12-4AF2-B8A5-48266A8B10DF}"/>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29A111FE-39A9-4B78-9E48-F6F94FD016DD}"/>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862D0A6B-3C67-471F-8E4D-9233F7AC7D8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458FBD82-407E-4559-BA3E-5F5EE3B48CD3}"/>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AEC8813-6EA3-4A16-BD1C-0C4489F5D48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10DB831-EDD1-4C35-A0E8-20358119E8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D111807-3752-4EF0-B991-137AEF1C83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7C04D18-814B-4C8E-8902-A2C7780C47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0FCD02B-97FF-438F-A417-D7292320AF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90" name="楕円 89">
          <a:extLst>
            <a:ext uri="{FF2B5EF4-FFF2-40B4-BE49-F238E27FC236}">
              <a16:creationId xmlns:a16="http://schemas.microsoft.com/office/drawing/2014/main" id="{27A6AC98-D6F2-483D-B2A7-D296B0CC839F}"/>
            </a:ext>
          </a:extLst>
        </xdr:cNvPr>
        <xdr:cNvSpPr/>
      </xdr:nvSpPr>
      <xdr:spPr>
        <a:xfrm>
          <a:off x="4584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103976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44B0CAD-22EB-4590-984C-123A1C54A7F3}"/>
            </a:ext>
          </a:extLst>
        </xdr:cNvPr>
        <xdr:cNvSpPr txBox="1"/>
      </xdr:nvSpPr>
      <xdr:spPr>
        <a:xfrm>
          <a:off x="4673600"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92" name="楕円 91">
          <a:extLst>
            <a:ext uri="{FF2B5EF4-FFF2-40B4-BE49-F238E27FC236}">
              <a16:creationId xmlns:a16="http://schemas.microsoft.com/office/drawing/2014/main" id="{816BB7C0-8574-4350-A696-4E106611CC03}"/>
            </a:ext>
          </a:extLst>
        </xdr:cNvPr>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63</xdr:row>
      <xdr:rowOff>4899</xdr:rowOff>
    </xdr:to>
    <xdr:cxnSp macro="">
      <xdr:nvCxnSpPr>
        <xdr:cNvPr id="93" name="直線コネクタ 92">
          <a:extLst>
            <a:ext uri="{FF2B5EF4-FFF2-40B4-BE49-F238E27FC236}">
              <a16:creationId xmlns:a16="http://schemas.microsoft.com/office/drawing/2014/main" id="{202B0C93-CBDF-44E1-B6D1-FAE42340033B}"/>
            </a:ext>
          </a:extLst>
        </xdr:cNvPr>
        <xdr:cNvCxnSpPr/>
      </xdr:nvCxnSpPr>
      <xdr:spPr>
        <a:xfrm>
          <a:off x="3797300" y="1072787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94" name="楕円 93">
          <a:extLst>
            <a:ext uri="{FF2B5EF4-FFF2-40B4-BE49-F238E27FC236}">
              <a16:creationId xmlns:a16="http://schemas.microsoft.com/office/drawing/2014/main" id="{6A7DC6C8-6155-40DF-A397-CE445E69B46F}"/>
            </a:ext>
          </a:extLst>
        </xdr:cNvPr>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97972</xdr:rowOff>
    </xdr:to>
    <xdr:cxnSp macro="">
      <xdr:nvCxnSpPr>
        <xdr:cNvPr id="95" name="直線コネクタ 94">
          <a:extLst>
            <a:ext uri="{FF2B5EF4-FFF2-40B4-BE49-F238E27FC236}">
              <a16:creationId xmlns:a16="http://schemas.microsoft.com/office/drawing/2014/main" id="{66D526E0-C20B-47F3-A024-DBBD3FF56670}"/>
            </a:ext>
          </a:extLst>
        </xdr:cNvPr>
        <xdr:cNvCxnSpPr/>
      </xdr:nvCxnSpPr>
      <xdr:spPr>
        <a:xfrm>
          <a:off x="2908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96" name="楕円 95">
          <a:extLst>
            <a:ext uri="{FF2B5EF4-FFF2-40B4-BE49-F238E27FC236}">
              <a16:creationId xmlns:a16="http://schemas.microsoft.com/office/drawing/2014/main" id="{59279771-0C6D-4665-8220-D84EE8C89586}"/>
            </a:ext>
          </a:extLst>
        </xdr:cNvPr>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62</xdr:row>
      <xdr:rowOff>62049</xdr:rowOff>
    </xdr:to>
    <xdr:cxnSp macro="">
      <xdr:nvCxnSpPr>
        <xdr:cNvPr id="97" name="直線コネクタ 96">
          <a:extLst>
            <a:ext uri="{FF2B5EF4-FFF2-40B4-BE49-F238E27FC236}">
              <a16:creationId xmlns:a16="http://schemas.microsoft.com/office/drawing/2014/main" id="{B241256F-630E-4531-930E-60FF6816AC46}"/>
            </a:ext>
          </a:extLst>
        </xdr:cNvPr>
        <xdr:cNvCxnSpPr/>
      </xdr:nvCxnSpPr>
      <xdr:spPr>
        <a:xfrm>
          <a:off x="2019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98" name="楕円 97">
          <a:extLst>
            <a:ext uri="{FF2B5EF4-FFF2-40B4-BE49-F238E27FC236}">
              <a16:creationId xmlns:a16="http://schemas.microsoft.com/office/drawing/2014/main" id="{A534E3E1-7C40-4A86-AD06-C61E1674CC4A}"/>
            </a:ext>
          </a:extLst>
        </xdr:cNvPr>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26126</xdr:rowOff>
    </xdr:to>
    <xdr:cxnSp macro="">
      <xdr:nvCxnSpPr>
        <xdr:cNvPr id="99" name="直線コネクタ 98">
          <a:extLst>
            <a:ext uri="{FF2B5EF4-FFF2-40B4-BE49-F238E27FC236}">
              <a16:creationId xmlns:a16="http://schemas.microsoft.com/office/drawing/2014/main" id="{92928AE9-82F3-4B7B-828D-E993E06B34D5}"/>
            </a:ext>
          </a:extLst>
        </xdr:cNvPr>
        <xdr:cNvCxnSpPr/>
      </xdr:nvCxnSpPr>
      <xdr:spPr>
        <a:xfrm>
          <a:off x="1130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0F4839E2-EB21-4997-B720-1257717E812E}"/>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EDF3448C-F7FF-49E9-A312-DFBC04503555}"/>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B59DC044-E96A-462C-B7EF-D9BBFD6C601D}"/>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6BF61F1E-C06B-4C88-B412-54F7DF0764CC}"/>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104" name="n_1mainValue【体育館・プール】&#10;有形固定資産減価償却率">
          <a:extLst>
            <a:ext uri="{FF2B5EF4-FFF2-40B4-BE49-F238E27FC236}">
              <a16:creationId xmlns:a16="http://schemas.microsoft.com/office/drawing/2014/main" id="{FEF36B83-B0E7-4CD0-98BE-7274E6DE35F2}"/>
            </a:ext>
          </a:extLst>
        </xdr:cNvPr>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105" name="n_2mainValue【体育館・プール】&#10;有形固定資産減価償却率">
          <a:extLst>
            <a:ext uri="{FF2B5EF4-FFF2-40B4-BE49-F238E27FC236}">
              <a16:creationId xmlns:a16="http://schemas.microsoft.com/office/drawing/2014/main" id="{48FC9590-D951-4157-986E-EE3AFACCB0D5}"/>
            </a:ext>
          </a:extLst>
        </xdr:cNvPr>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106" name="n_3mainValue【体育館・プール】&#10;有形固定資産減価償却率">
          <a:extLst>
            <a:ext uri="{FF2B5EF4-FFF2-40B4-BE49-F238E27FC236}">
              <a16:creationId xmlns:a16="http://schemas.microsoft.com/office/drawing/2014/main" id="{0B91051A-11C1-4523-9987-B942C317A0B9}"/>
            </a:ext>
          </a:extLst>
        </xdr:cNvPr>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107" name="n_4mainValue【体育館・プール】&#10;有形固定資産減価償却率">
          <a:extLst>
            <a:ext uri="{FF2B5EF4-FFF2-40B4-BE49-F238E27FC236}">
              <a16:creationId xmlns:a16="http://schemas.microsoft.com/office/drawing/2014/main" id="{F507E5D8-A453-4655-B285-81594EF5D0FD}"/>
            </a:ext>
          </a:extLst>
        </xdr:cNvPr>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9866534-3A35-46EA-8445-9660856424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3860A93-A1C3-43CA-864E-4480B9E9DB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AF85158B-A226-499D-BA08-3D89186A0E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C921E9E-3807-4829-9AB6-CE3BEF2912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ED7333B-F7BC-4A88-A3BC-D1272D9E0C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8DDF383-768A-49D5-9899-6BCB2B9365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7E8E1ED0-BA87-4A09-B006-028EC7BC3E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FB7C483-545A-48D3-BF0F-804BAFBA4B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B476405-055B-4630-BA39-DE894FD021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A9D27ED-60A0-4C80-97E8-00B30503EB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A4069CC1-A09E-42B7-ACB4-157789D6878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1E811E2E-AF75-4CC7-AC4F-99B0D952419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F9305F13-7336-4644-AF3B-E4DB32DC7BD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702186D8-7852-4654-A5D3-94260703484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F1AB3D86-8F55-47AF-BA4E-8052FA115A8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8A3F53B4-98F6-49DA-ADA3-22CF546DF575}"/>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A1B23C13-D8D8-4F2E-9CD5-6B4C61ECAE2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2F65FD65-EE98-47EF-A5FC-53633B41897F}"/>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C0DF6D81-BD0C-4EE1-8F97-9E4AEDB8015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20377AFA-05E4-4432-BA87-5E45EA449AD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3508A5C6-1CC8-4C0A-AD14-D21378BB01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5F33E0D8-2DB0-4B9D-B875-14B09EACD0A9}"/>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B3A5EEC9-5E3D-451B-8DA2-5C542E71BC57}"/>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F80A5F82-E68F-4AD6-B093-AAADA06894C5}"/>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A894101E-98EA-42FA-96E6-9BA5C08E1775}"/>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71CDFC66-B298-421B-85E0-5800EBADEBE2}"/>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7E02DA76-B9B5-4876-98A7-AE0747B54C39}"/>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6C7D5AAB-7843-4217-A41C-0AD1217D6CCB}"/>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91CA370-0636-41D3-83FC-C87337829826}"/>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58BC9AF7-CAE1-4128-8C50-3A85FFB7F567}"/>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F642A81-1C41-454E-AC50-137BD7C4E013}"/>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89A6DE50-34D7-4C1F-8D31-773CFB85DEED}"/>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E5D3924-23F2-480E-AF34-9437959517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D53FAE4-7263-4EC0-A2E2-272D74A1BA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EC3D24A-3A08-4E32-B4F9-FBB90E27387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F17E676-B1E1-446A-A284-B5FDAEC241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7D42C32-7446-4DAB-B68E-4980BB4AAF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123485</xdr:rowOff>
    </xdr:from>
    <xdr:to>
      <xdr:col>55</xdr:col>
      <xdr:colOff>50800</xdr:colOff>
      <xdr:row>63</xdr:row>
      <xdr:rowOff>53635</xdr:rowOff>
    </xdr:to>
    <xdr:sp macro="" textlink="">
      <xdr:nvSpPr>
        <xdr:cNvPr id="145" name="楕円 144">
          <a:extLst>
            <a:ext uri="{FF2B5EF4-FFF2-40B4-BE49-F238E27FC236}">
              <a16:creationId xmlns:a16="http://schemas.microsoft.com/office/drawing/2014/main" id="{4912854C-C584-4A92-ADD3-98830224B44D}"/>
            </a:ext>
          </a:extLst>
        </xdr:cNvPr>
        <xdr:cNvSpPr/>
      </xdr:nvSpPr>
      <xdr:spPr>
        <a:xfrm>
          <a:off x="10426700" y="107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146362</xdr:rowOff>
    </xdr:from>
    <xdr:ext cx="469744" cy="259045"/>
    <xdr:sp macro="" textlink="">
      <xdr:nvSpPr>
        <xdr:cNvPr id="146" name="【体育館・プール】&#10;一人当たり面積該当値テキスト">
          <a:extLst>
            <a:ext uri="{FF2B5EF4-FFF2-40B4-BE49-F238E27FC236}">
              <a16:creationId xmlns:a16="http://schemas.microsoft.com/office/drawing/2014/main" id="{CB5BC53A-A268-4133-B363-62C8C020C13A}"/>
            </a:ext>
          </a:extLst>
        </xdr:cNvPr>
        <xdr:cNvSpPr txBox="1"/>
      </xdr:nvSpPr>
      <xdr:spPr>
        <a:xfrm>
          <a:off x="10515600" y="1060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20615</xdr:rowOff>
    </xdr:from>
    <xdr:to>
      <xdr:col>50</xdr:col>
      <xdr:colOff>165100</xdr:colOff>
      <xdr:row>63</xdr:row>
      <xdr:rowOff>122215</xdr:rowOff>
    </xdr:to>
    <xdr:sp macro="" textlink="">
      <xdr:nvSpPr>
        <xdr:cNvPr id="147" name="楕円 146">
          <a:extLst>
            <a:ext uri="{FF2B5EF4-FFF2-40B4-BE49-F238E27FC236}">
              <a16:creationId xmlns:a16="http://schemas.microsoft.com/office/drawing/2014/main" id="{9C471CB1-4A1C-4189-B049-4F47786EEF63}"/>
            </a:ext>
          </a:extLst>
        </xdr:cNvPr>
        <xdr:cNvSpPr/>
      </xdr:nvSpPr>
      <xdr:spPr>
        <a:xfrm>
          <a:off x="9588500" y="108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2835</xdr:rowOff>
    </xdr:from>
    <xdr:to>
      <xdr:col>55</xdr:col>
      <xdr:colOff>0</xdr:colOff>
      <xdr:row>63</xdr:row>
      <xdr:rowOff>71415</xdr:rowOff>
    </xdr:to>
    <xdr:cxnSp macro="">
      <xdr:nvCxnSpPr>
        <xdr:cNvPr id="148" name="直線コネクタ 147">
          <a:extLst>
            <a:ext uri="{FF2B5EF4-FFF2-40B4-BE49-F238E27FC236}">
              <a16:creationId xmlns:a16="http://schemas.microsoft.com/office/drawing/2014/main" id="{76011D14-4B73-47A4-ACA8-D9407FCE4AA9}"/>
            </a:ext>
          </a:extLst>
        </xdr:cNvPr>
        <xdr:cNvCxnSpPr/>
      </xdr:nvCxnSpPr>
      <xdr:spPr>
        <a:xfrm flipV="1">
          <a:off x="9639300" y="1080418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21620</xdr:rowOff>
    </xdr:from>
    <xdr:to>
      <xdr:col>46</xdr:col>
      <xdr:colOff>38100</xdr:colOff>
      <xdr:row>63</xdr:row>
      <xdr:rowOff>123220</xdr:rowOff>
    </xdr:to>
    <xdr:sp macro="" textlink="">
      <xdr:nvSpPr>
        <xdr:cNvPr id="149" name="楕円 148">
          <a:extLst>
            <a:ext uri="{FF2B5EF4-FFF2-40B4-BE49-F238E27FC236}">
              <a16:creationId xmlns:a16="http://schemas.microsoft.com/office/drawing/2014/main" id="{A5F5E2FA-AF26-4199-B703-8CDE3B0533D4}"/>
            </a:ext>
          </a:extLst>
        </xdr:cNvPr>
        <xdr:cNvSpPr/>
      </xdr:nvSpPr>
      <xdr:spPr>
        <a:xfrm>
          <a:off x="8699500" y="108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71415</xdr:rowOff>
    </xdr:from>
    <xdr:to>
      <xdr:col>50</xdr:col>
      <xdr:colOff>114300</xdr:colOff>
      <xdr:row>63</xdr:row>
      <xdr:rowOff>72420</xdr:rowOff>
    </xdr:to>
    <xdr:cxnSp macro="">
      <xdr:nvCxnSpPr>
        <xdr:cNvPr id="150" name="直線コネクタ 149">
          <a:extLst>
            <a:ext uri="{FF2B5EF4-FFF2-40B4-BE49-F238E27FC236}">
              <a16:creationId xmlns:a16="http://schemas.microsoft.com/office/drawing/2014/main" id="{453C972E-09A5-4DE3-8479-B2AFCCDEE643}"/>
            </a:ext>
          </a:extLst>
        </xdr:cNvPr>
        <xdr:cNvCxnSpPr/>
      </xdr:nvCxnSpPr>
      <xdr:spPr>
        <a:xfrm flipV="1">
          <a:off x="8750300" y="10872765"/>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24089</xdr:rowOff>
    </xdr:from>
    <xdr:to>
      <xdr:col>41</xdr:col>
      <xdr:colOff>101600</xdr:colOff>
      <xdr:row>63</xdr:row>
      <xdr:rowOff>125689</xdr:rowOff>
    </xdr:to>
    <xdr:sp macro="" textlink="">
      <xdr:nvSpPr>
        <xdr:cNvPr id="151" name="楕円 150">
          <a:extLst>
            <a:ext uri="{FF2B5EF4-FFF2-40B4-BE49-F238E27FC236}">
              <a16:creationId xmlns:a16="http://schemas.microsoft.com/office/drawing/2014/main" id="{CBA0DEBB-ED98-4699-88CF-984777E725C1}"/>
            </a:ext>
          </a:extLst>
        </xdr:cNvPr>
        <xdr:cNvSpPr/>
      </xdr:nvSpPr>
      <xdr:spPr>
        <a:xfrm>
          <a:off x="7810500" y="108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72420</xdr:rowOff>
    </xdr:from>
    <xdr:to>
      <xdr:col>45</xdr:col>
      <xdr:colOff>177800</xdr:colOff>
      <xdr:row>63</xdr:row>
      <xdr:rowOff>74889</xdr:rowOff>
    </xdr:to>
    <xdr:cxnSp macro="">
      <xdr:nvCxnSpPr>
        <xdr:cNvPr id="152" name="直線コネクタ 151">
          <a:extLst>
            <a:ext uri="{FF2B5EF4-FFF2-40B4-BE49-F238E27FC236}">
              <a16:creationId xmlns:a16="http://schemas.microsoft.com/office/drawing/2014/main" id="{C96D94D2-C436-4ACC-86AD-91F71D226F23}"/>
            </a:ext>
          </a:extLst>
        </xdr:cNvPr>
        <xdr:cNvCxnSpPr/>
      </xdr:nvCxnSpPr>
      <xdr:spPr>
        <a:xfrm flipV="1">
          <a:off x="7861300" y="1087377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25370</xdr:rowOff>
    </xdr:from>
    <xdr:to>
      <xdr:col>36</xdr:col>
      <xdr:colOff>165100</xdr:colOff>
      <xdr:row>63</xdr:row>
      <xdr:rowOff>126970</xdr:rowOff>
    </xdr:to>
    <xdr:sp macro="" textlink="">
      <xdr:nvSpPr>
        <xdr:cNvPr id="153" name="楕円 152">
          <a:extLst>
            <a:ext uri="{FF2B5EF4-FFF2-40B4-BE49-F238E27FC236}">
              <a16:creationId xmlns:a16="http://schemas.microsoft.com/office/drawing/2014/main" id="{8FC7AA6A-98B4-4A19-B555-CBD60536F1E9}"/>
            </a:ext>
          </a:extLst>
        </xdr:cNvPr>
        <xdr:cNvSpPr/>
      </xdr:nvSpPr>
      <xdr:spPr>
        <a:xfrm>
          <a:off x="6921500" y="108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74889</xdr:rowOff>
    </xdr:from>
    <xdr:to>
      <xdr:col>41</xdr:col>
      <xdr:colOff>50800</xdr:colOff>
      <xdr:row>63</xdr:row>
      <xdr:rowOff>76170</xdr:rowOff>
    </xdr:to>
    <xdr:cxnSp macro="">
      <xdr:nvCxnSpPr>
        <xdr:cNvPr id="154" name="直線コネクタ 153">
          <a:extLst>
            <a:ext uri="{FF2B5EF4-FFF2-40B4-BE49-F238E27FC236}">
              <a16:creationId xmlns:a16="http://schemas.microsoft.com/office/drawing/2014/main" id="{882E190C-B01F-4AED-82A2-BAE1884A83BE}"/>
            </a:ext>
          </a:extLst>
        </xdr:cNvPr>
        <xdr:cNvCxnSpPr/>
      </xdr:nvCxnSpPr>
      <xdr:spPr>
        <a:xfrm flipV="1">
          <a:off x="6972300" y="1087623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5A9D55D0-FCD0-40AC-A93E-D8ABF8471FB7}"/>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3396E1C5-1F11-4D03-9F48-403E4297AE5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BC64BE06-0ACD-46C6-8A49-D6E00826D165}"/>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5F4CE780-BE5C-489B-B7A8-11A2438A5ED6}"/>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138742</xdr:rowOff>
    </xdr:from>
    <xdr:ext cx="469744" cy="259045"/>
    <xdr:sp macro="" textlink="">
      <xdr:nvSpPr>
        <xdr:cNvPr id="159" name="n_1mainValue【体育館・プール】&#10;一人当たり面積">
          <a:extLst>
            <a:ext uri="{FF2B5EF4-FFF2-40B4-BE49-F238E27FC236}">
              <a16:creationId xmlns:a16="http://schemas.microsoft.com/office/drawing/2014/main" id="{53B94B5C-5917-4384-93C9-889F12CD5867}"/>
            </a:ext>
          </a:extLst>
        </xdr:cNvPr>
        <xdr:cNvSpPr txBox="1"/>
      </xdr:nvSpPr>
      <xdr:spPr>
        <a:xfrm>
          <a:off x="9391727" y="105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139747</xdr:rowOff>
    </xdr:from>
    <xdr:ext cx="469744" cy="259045"/>
    <xdr:sp macro="" textlink="">
      <xdr:nvSpPr>
        <xdr:cNvPr id="160" name="n_2mainValue【体育館・プール】&#10;一人当たり面積">
          <a:extLst>
            <a:ext uri="{FF2B5EF4-FFF2-40B4-BE49-F238E27FC236}">
              <a16:creationId xmlns:a16="http://schemas.microsoft.com/office/drawing/2014/main" id="{B908676D-9371-434A-B648-DC5B0A026BA5}"/>
            </a:ext>
          </a:extLst>
        </xdr:cNvPr>
        <xdr:cNvSpPr txBox="1"/>
      </xdr:nvSpPr>
      <xdr:spPr>
        <a:xfrm>
          <a:off x="8515427" y="10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142216</xdr:rowOff>
    </xdr:from>
    <xdr:ext cx="469744" cy="259045"/>
    <xdr:sp macro="" textlink="">
      <xdr:nvSpPr>
        <xdr:cNvPr id="161" name="n_3mainValue【体育館・プール】&#10;一人当たり面積">
          <a:extLst>
            <a:ext uri="{FF2B5EF4-FFF2-40B4-BE49-F238E27FC236}">
              <a16:creationId xmlns:a16="http://schemas.microsoft.com/office/drawing/2014/main" id="{98701410-48AD-49BC-B78B-FE0FF3DC68B1}"/>
            </a:ext>
          </a:extLst>
        </xdr:cNvPr>
        <xdr:cNvSpPr txBox="1"/>
      </xdr:nvSpPr>
      <xdr:spPr>
        <a:xfrm>
          <a:off x="7626427" y="106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118097</xdr:rowOff>
    </xdr:from>
    <xdr:ext cx="469744" cy="259045"/>
    <xdr:sp macro="" textlink="">
      <xdr:nvSpPr>
        <xdr:cNvPr id="162" name="n_4mainValue【体育館・プール】&#10;一人当たり面積">
          <a:extLst>
            <a:ext uri="{FF2B5EF4-FFF2-40B4-BE49-F238E27FC236}">
              <a16:creationId xmlns:a16="http://schemas.microsoft.com/office/drawing/2014/main" id="{CF38B355-D2DE-4C15-BB42-AEC2F1CA2CC1}"/>
            </a:ext>
          </a:extLst>
        </xdr:cNvPr>
        <xdr:cNvSpPr txBox="1"/>
      </xdr:nvSpPr>
      <xdr:spPr>
        <a:xfrm>
          <a:off x="6737427" y="109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A7624D48-D176-4824-90E1-91FB5C6A42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70983778-76AE-4C1A-855C-42754FA4FC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A551CB30-5D11-487C-9687-1CBD8ED7E7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4C6016CD-B2F1-4A69-BB0E-8C800D50FE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C28593A1-6D5B-48A5-B66F-12B092EFA4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6F3CE14E-4C72-4E24-975E-DCF60C82A7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114EFA18-04EE-4C85-8F8F-9ABA864B65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F4805745-383B-4228-809F-6E7246A5FB1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75034A9-5FD1-459E-898E-327574BA25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FA25F6A4-71E2-4F13-B08A-9A9D8F6A7D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63B367-8C9B-407F-9B83-4ED5D21726E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26A3814-9E99-4E99-84EA-4C924E0F68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CF3ADB65-6A9C-444E-B35D-606F54A0FEA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98F50EAA-AE6F-41CC-A82D-06BDEE32535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154BC83C-FF80-4840-9DBE-79E25F94610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144180E3-7074-42A0-A344-80C0F254B89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99C9553-3623-4650-A26E-9B17335EFB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D1F1C1B6-E489-4606-AF6C-E2481D42753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81362A01-AD6D-42FD-B5EC-15BB45D64BB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6277DB88-E778-4A62-8CBF-F7C29B4B240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1F0CC-A9B2-44C6-AF7F-4685B9AB3AD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5AB1626-6691-42D2-B097-B286E51436D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B1754745-7AD3-4386-9D94-9179AEA2CB2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10E152D4-39B2-4750-8F3D-9094246025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4F328A44-298A-42A0-800F-9EE7A28DC00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B3945E84-0482-4446-97AC-41F0C150AD6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59770274-463F-4F3C-8584-EAC157EA876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941431AF-06DF-40C9-BE7E-40C9D1E2CB1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ED7DA14B-EE1F-44E5-87FE-642DDD70DA88}"/>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97D3AE3C-17E8-46D9-A234-3C7FF3D67428}"/>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76576D99-07E7-493A-A8D8-55DFEBAFEE30}"/>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EFD28D17-9EF3-469A-9B19-094105B5F3FA}"/>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90CC669A-7D8D-4092-A247-33AE81738CA8}"/>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2230DF4E-2602-4144-8EAE-62D5097C7F95}"/>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A694ED75-4276-4689-B1E8-6EA0DF1968ED}"/>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B6EFEC3F-099A-48BF-A132-DAA6C4B462F9}"/>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D03C1A7-C33B-4644-B7EC-50AD304CA6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6AE254E-7D93-4717-AFDA-427D35D178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00D0A73-DC90-4642-AEB4-8CEDF0D49E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9182F2C-0801-4113-A994-44BD82EE10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ADB758C-F5E7-4F64-A88C-F78E403CF9A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04" name="楕円 203">
          <a:extLst>
            <a:ext uri="{FF2B5EF4-FFF2-40B4-BE49-F238E27FC236}">
              <a16:creationId xmlns:a16="http://schemas.microsoft.com/office/drawing/2014/main" id="{DD944BB5-72B6-4CA4-8DA2-969FC3216329}"/>
            </a:ext>
          </a:extLst>
        </xdr:cNvPr>
        <xdr:cNvSpPr/>
      </xdr:nvSpPr>
      <xdr:spPr>
        <a:xfrm>
          <a:off x="4584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55534</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2E1AE8CB-0AB6-497B-AE76-B94F76CFB16B}"/>
            </a:ext>
          </a:extLst>
        </xdr:cNvPr>
        <xdr:cNvSpPr txBox="1"/>
      </xdr:nvSpPr>
      <xdr:spPr>
        <a:xfrm>
          <a:off x="4673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122827</xdr:rowOff>
    </xdr:from>
    <xdr:to>
      <xdr:col>20</xdr:col>
      <xdr:colOff>38100</xdr:colOff>
      <xdr:row>83</xdr:row>
      <xdr:rowOff>52977</xdr:rowOff>
    </xdr:to>
    <xdr:sp macro="" textlink="">
      <xdr:nvSpPr>
        <xdr:cNvPr id="206" name="楕円 205">
          <a:extLst>
            <a:ext uri="{FF2B5EF4-FFF2-40B4-BE49-F238E27FC236}">
              <a16:creationId xmlns:a16="http://schemas.microsoft.com/office/drawing/2014/main" id="{CB1F4616-71EA-4770-B7E7-993FBD2BFAF3}"/>
            </a:ext>
          </a:extLst>
        </xdr:cNvPr>
        <xdr:cNvSpPr/>
      </xdr:nvSpPr>
      <xdr:spPr>
        <a:xfrm>
          <a:off x="3746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xdr:rowOff>
    </xdr:from>
    <xdr:to>
      <xdr:col>24</xdr:col>
      <xdr:colOff>63500</xdr:colOff>
      <xdr:row>83</xdr:row>
      <xdr:rowOff>127907</xdr:rowOff>
    </xdr:to>
    <xdr:cxnSp macro="">
      <xdr:nvCxnSpPr>
        <xdr:cNvPr id="207" name="直線コネクタ 206">
          <a:extLst>
            <a:ext uri="{FF2B5EF4-FFF2-40B4-BE49-F238E27FC236}">
              <a16:creationId xmlns:a16="http://schemas.microsoft.com/office/drawing/2014/main" id="{853E53FC-6E8C-41B5-B876-D194DA8B5200}"/>
            </a:ext>
          </a:extLst>
        </xdr:cNvPr>
        <xdr:cNvCxnSpPr/>
      </xdr:nvCxnSpPr>
      <xdr:spPr>
        <a:xfrm>
          <a:off x="3797300" y="14232527"/>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70576</xdr:rowOff>
    </xdr:from>
    <xdr:to>
      <xdr:col>15</xdr:col>
      <xdr:colOff>101600</xdr:colOff>
      <xdr:row>83</xdr:row>
      <xdr:rowOff>726</xdr:rowOff>
    </xdr:to>
    <xdr:sp macro="" textlink="">
      <xdr:nvSpPr>
        <xdr:cNvPr id="208" name="楕円 207">
          <a:extLst>
            <a:ext uri="{FF2B5EF4-FFF2-40B4-BE49-F238E27FC236}">
              <a16:creationId xmlns:a16="http://schemas.microsoft.com/office/drawing/2014/main" id="{3EB93A93-452F-4AE7-BDD0-870CAFFA11AB}"/>
            </a:ext>
          </a:extLst>
        </xdr:cNvPr>
        <xdr:cNvSpPr/>
      </xdr:nvSpPr>
      <xdr:spPr>
        <a:xfrm>
          <a:off x="2857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121376</xdr:rowOff>
    </xdr:from>
    <xdr:to>
      <xdr:col>19</xdr:col>
      <xdr:colOff>177800</xdr:colOff>
      <xdr:row>83</xdr:row>
      <xdr:rowOff>2177</xdr:rowOff>
    </xdr:to>
    <xdr:cxnSp macro="">
      <xdr:nvCxnSpPr>
        <xdr:cNvPr id="209" name="直線コネクタ 208">
          <a:extLst>
            <a:ext uri="{FF2B5EF4-FFF2-40B4-BE49-F238E27FC236}">
              <a16:creationId xmlns:a16="http://schemas.microsoft.com/office/drawing/2014/main" id="{91A898D2-4E6A-4C91-A7A8-0E18272D9D60}"/>
            </a:ext>
          </a:extLst>
        </xdr:cNvPr>
        <xdr:cNvCxnSpPr/>
      </xdr:nvCxnSpPr>
      <xdr:spPr>
        <a:xfrm>
          <a:off x="2908300" y="1418027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16692</xdr:rowOff>
    </xdr:from>
    <xdr:to>
      <xdr:col>10</xdr:col>
      <xdr:colOff>165100</xdr:colOff>
      <xdr:row>82</xdr:row>
      <xdr:rowOff>118292</xdr:rowOff>
    </xdr:to>
    <xdr:sp macro="" textlink="">
      <xdr:nvSpPr>
        <xdr:cNvPr id="210" name="楕円 209">
          <a:extLst>
            <a:ext uri="{FF2B5EF4-FFF2-40B4-BE49-F238E27FC236}">
              <a16:creationId xmlns:a16="http://schemas.microsoft.com/office/drawing/2014/main" id="{1D339DFB-E989-43B6-AA10-BDFF02CAE039}"/>
            </a:ext>
          </a:extLst>
        </xdr:cNvPr>
        <xdr:cNvSpPr/>
      </xdr:nvSpPr>
      <xdr:spPr>
        <a:xfrm>
          <a:off x="1968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67492</xdr:rowOff>
    </xdr:from>
    <xdr:to>
      <xdr:col>15</xdr:col>
      <xdr:colOff>50800</xdr:colOff>
      <xdr:row>82</xdr:row>
      <xdr:rowOff>121376</xdr:rowOff>
    </xdr:to>
    <xdr:cxnSp macro="">
      <xdr:nvCxnSpPr>
        <xdr:cNvPr id="211" name="直線コネクタ 210">
          <a:extLst>
            <a:ext uri="{FF2B5EF4-FFF2-40B4-BE49-F238E27FC236}">
              <a16:creationId xmlns:a16="http://schemas.microsoft.com/office/drawing/2014/main" id="{7125265C-266C-4900-AA0A-F98D25D17387}"/>
            </a:ext>
          </a:extLst>
        </xdr:cNvPr>
        <xdr:cNvCxnSpPr/>
      </xdr:nvCxnSpPr>
      <xdr:spPr>
        <a:xfrm>
          <a:off x="2019300" y="141263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212" name="楕円 211">
          <a:extLst>
            <a:ext uri="{FF2B5EF4-FFF2-40B4-BE49-F238E27FC236}">
              <a16:creationId xmlns:a16="http://schemas.microsoft.com/office/drawing/2014/main" id="{B2DF45BC-89B6-4339-9CA3-0A88B59A675A}"/>
            </a:ext>
          </a:extLst>
        </xdr:cNvPr>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67492</xdr:rowOff>
    </xdr:to>
    <xdr:cxnSp macro="">
      <xdr:nvCxnSpPr>
        <xdr:cNvPr id="213" name="直線コネクタ 212">
          <a:extLst>
            <a:ext uri="{FF2B5EF4-FFF2-40B4-BE49-F238E27FC236}">
              <a16:creationId xmlns:a16="http://schemas.microsoft.com/office/drawing/2014/main" id="{1D1BC020-01BA-40D7-9C33-54B379763B75}"/>
            </a:ext>
          </a:extLst>
        </xdr:cNvPr>
        <xdr:cNvCxnSpPr/>
      </xdr:nvCxnSpPr>
      <xdr:spPr>
        <a:xfrm>
          <a:off x="1130300" y="140741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2940A6AF-9D62-4413-B3B8-F7CA89C9F527}"/>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83CB90B3-8C35-479B-ACA8-3C7EE486F519}"/>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90D9DF36-7A8A-49F5-98D2-A90B74F17275}"/>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B801D8EA-8C19-4A36-A305-1E141CD4C608}"/>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44104</xdr:rowOff>
    </xdr:from>
    <xdr:ext cx="405111" cy="259045"/>
    <xdr:sp macro="" textlink="">
      <xdr:nvSpPr>
        <xdr:cNvPr id="218" name="n_1mainValue【福祉施設】&#10;有形固定資産減価償却率">
          <a:extLst>
            <a:ext uri="{FF2B5EF4-FFF2-40B4-BE49-F238E27FC236}">
              <a16:creationId xmlns:a16="http://schemas.microsoft.com/office/drawing/2014/main" id="{014DA549-5FA4-431F-9FC8-2BF1B37678B0}"/>
            </a:ext>
          </a:extLst>
        </xdr:cNvPr>
        <xdr:cNvSpPr txBox="1"/>
      </xdr:nvSpPr>
      <xdr:spPr>
        <a:xfrm>
          <a:off x="35820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163303</xdr:rowOff>
    </xdr:from>
    <xdr:ext cx="405111" cy="259045"/>
    <xdr:sp macro="" textlink="">
      <xdr:nvSpPr>
        <xdr:cNvPr id="219" name="n_2mainValue【福祉施設】&#10;有形固定資産減価償却率">
          <a:extLst>
            <a:ext uri="{FF2B5EF4-FFF2-40B4-BE49-F238E27FC236}">
              <a16:creationId xmlns:a16="http://schemas.microsoft.com/office/drawing/2014/main" id="{66EE4892-5C03-4F5C-ACB2-08917C8B0C60}"/>
            </a:ext>
          </a:extLst>
        </xdr:cNvPr>
        <xdr:cNvSpPr txBox="1"/>
      </xdr:nvSpPr>
      <xdr:spPr>
        <a:xfrm>
          <a:off x="2705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109419</xdr:rowOff>
    </xdr:from>
    <xdr:ext cx="405111" cy="259045"/>
    <xdr:sp macro="" textlink="">
      <xdr:nvSpPr>
        <xdr:cNvPr id="220" name="n_3mainValue【福祉施設】&#10;有形固定資産減価償却率">
          <a:extLst>
            <a:ext uri="{FF2B5EF4-FFF2-40B4-BE49-F238E27FC236}">
              <a16:creationId xmlns:a16="http://schemas.microsoft.com/office/drawing/2014/main" id="{F66AF4D4-9B38-48DA-A447-27ACE877D2C0}"/>
            </a:ext>
          </a:extLst>
        </xdr:cNvPr>
        <xdr:cNvSpPr txBox="1"/>
      </xdr:nvSpPr>
      <xdr:spPr>
        <a:xfrm>
          <a:off x="1816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221" name="n_4mainValue【福祉施設】&#10;有形固定資産減価償却率">
          <a:extLst>
            <a:ext uri="{FF2B5EF4-FFF2-40B4-BE49-F238E27FC236}">
              <a16:creationId xmlns:a16="http://schemas.microsoft.com/office/drawing/2014/main" id="{C74BEE75-5197-4511-8282-7627198D169E}"/>
            </a:ext>
          </a:extLst>
        </xdr:cNvPr>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48A20482-AD44-4437-B5BC-E0B788B40C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2A79C549-3B80-46D8-BFA0-B0CBA157FB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3C2DA496-2692-4623-BBD7-CD80DF0130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E9020932-DC78-4048-82F9-43D31F4574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DBA470B-DB9C-41F4-B3CA-4BDC0108C8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119C94FD-1612-4525-93BB-60E07B72B8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74725530-209C-49C9-B3BC-41CD2727EF4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11CA8B5-1293-44BE-A456-EDEFCB0C38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3317C10A-6BCB-4025-8F4E-AD835ED3C2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7CA1A8E0-C401-40FB-A5AA-D56F1139EB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44FA175B-7137-4EAD-A068-3F7C277A2F3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EB296924-2BFC-456E-9BAC-B24C1B80832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5481B7E0-E54C-452A-B379-1005F5C04CD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2D4E0C72-25FA-41B7-9C8C-F24C9B8AB82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86B4924E-BA11-4D31-8B10-59DC53DEE70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D128255F-B762-4FEB-B736-BA5EFD650D7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18DBE337-E581-4A91-8B5C-E96FE4E31DD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731578CE-5C81-4717-9B8A-5ED3614C23A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EBFF7EBF-B4AC-48E0-B898-C6E6143AF59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E8993A0A-A916-4575-8205-C003E281D6A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DBA30238-1112-485F-9FE5-9DD46FCDEB2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DE34271C-0637-485F-8B18-BBAC77EB986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97AE9D15-3D92-4513-8D7B-339E7537B0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9FA5F0CC-A2DB-41A7-AE0D-44349E77AF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EDC4F642-6AAF-4000-8320-DFC31C5A1F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DE745995-86BC-4D0E-9D3D-95C545FAE8C5}"/>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379D5376-9DFB-4011-A549-9EC5213EC253}"/>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1B6DB7A-83E4-492F-8786-C7B2FA096975}"/>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6B356CA3-FACB-4CB8-95A0-A31CE2D8D424}"/>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702C0087-1258-4D57-88EC-FCBBE2D98E46}"/>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A6F1ED29-B23D-4147-91A4-4447223748BC}"/>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C945C1A5-AA3F-48DC-A56E-AEF2D446D48C}"/>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72FE15A3-DB3F-4D63-B51E-B35CE7156302}"/>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50A7125A-3C3B-4F16-8577-A9AE11888CA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441361CC-B69D-4315-AEB3-C76A79D52731}"/>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D94BBB96-B42B-4B2E-B021-73E436C655C7}"/>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59A4131-F8CC-42F8-9779-C1F7E38ADBC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993F699-2619-4186-B4A0-D93A5E76541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41FB685-3B20-4B4F-99C4-B00C37E422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CA19E3A-A09A-40B5-866D-09A7BAF438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4B9D9D18-75F7-450A-858C-3D5447C2C9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131972</xdr:rowOff>
    </xdr:from>
    <xdr:to>
      <xdr:col>55</xdr:col>
      <xdr:colOff>50800</xdr:colOff>
      <xdr:row>78</xdr:row>
      <xdr:rowOff>62122</xdr:rowOff>
    </xdr:to>
    <xdr:sp macro="" textlink="">
      <xdr:nvSpPr>
        <xdr:cNvPr id="263" name="楕円 262">
          <a:extLst>
            <a:ext uri="{FF2B5EF4-FFF2-40B4-BE49-F238E27FC236}">
              <a16:creationId xmlns:a16="http://schemas.microsoft.com/office/drawing/2014/main" id="{F6F80207-2291-40AB-88C8-FC4C4494BA82}"/>
            </a:ext>
          </a:extLst>
        </xdr:cNvPr>
        <xdr:cNvSpPr/>
      </xdr:nvSpPr>
      <xdr:spPr>
        <a:xfrm>
          <a:off x="10426700" y="133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84999</xdr:rowOff>
    </xdr:from>
    <xdr:ext cx="469744" cy="259045"/>
    <xdr:sp macro="" textlink="">
      <xdr:nvSpPr>
        <xdr:cNvPr id="264" name="【福祉施設】&#10;一人当たり面積該当値テキスト">
          <a:extLst>
            <a:ext uri="{FF2B5EF4-FFF2-40B4-BE49-F238E27FC236}">
              <a16:creationId xmlns:a16="http://schemas.microsoft.com/office/drawing/2014/main" id="{21089C35-B872-4D16-AF54-CAC72F9930DE}"/>
            </a:ext>
          </a:extLst>
        </xdr:cNvPr>
        <xdr:cNvSpPr txBox="1"/>
      </xdr:nvSpPr>
      <xdr:spPr>
        <a:xfrm>
          <a:off x="10515600" y="1328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152871</xdr:rowOff>
    </xdr:from>
    <xdr:to>
      <xdr:col>50</xdr:col>
      <xdr:colOff>165100</xdr:colOff>
      <xdr:row>81</xdr:row>
      <xdr:rowOff>83021</xdr:rowOff>
    </xdr:to>
    <xdr:sp macro="" textlink="">
      <xdr:nvSpPr>
        <xdr:cNvPr id="265" name="楕円 264">
          <a:extLst>
            <a:ext uri="{FF2B5EF4-FFF2-40B4-BE49-F238E27FC236}">
              <a16:creationId xmlns:a16="http://schemas.microsoft.com/office/drawing/2014/main" id="{FAD7F17B-0C47-4B29-87A3-EAB8F1EA3AB5}"/>
            </a:ext>
          </a:extLst>
        </xdr:cNvPr>
        <xdr:cNvSpPr/>
      </xdr:nvSpPr>
      <xdr:spPr>
        <a:xfrm>
          <a:off x="9588500" y="13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11322</xdr:rowOff>
    </xdr:from>
    <xdr:to>
      <xdr:col>55</xdr:col>
      <xdr:colOff>0</xdr:colOff>
      <xdr:row>81</xdr:row>
      <xdr:rowOff>32221</xdr:rowOff>
    </xdr:to>
    <xdr:cxnSp macro="">
      <xdr:nvCxnSpPr>
        <xdr:cNvPr id="266" name="直線コネクタ 265">
          <a:extLst>
            <a:ext uri="{FF2B5EF4-FFF2-40B4-BE49-F238E27FC236}">
              <a16:creationId xmlns:a16="http://schemas.microsoft.com/office/drawing/2014/main" id="{2B3A408D-A0E5-4228-AAAB-ACECA4534A27}"/>
            </a:ext>
          </a:extLst>
        </xdr:cNvPr>
        <xdr:cNvCxnSpPr/>
      </xdr:nvCxnSpPr>
      <xdr:spPr>
        <a:xfrm flipV="1">
          <a:off x="9639300" y="13384422"/>
          <a:ext cx="838200" cy="5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162995</xdr:rowOff>
    </xdr:from>
    <xdr:to>
      <xdr:col>46</xdr:col>
      <xdr:colOff>38100</xdr:colOff>
      <xdr:row>81</xdr:row>
      <xdr:rowOff>93145</xdr:rowOff>
    </xdr:to>
    <xdr:sp macro="" textlink="">
      <xdr:nvSpPr>
        <xdr:cNvPr id="267" name="楕円 266">
          <a:extLst>
            <a:ext uri="{FF2B5EF4-FFF2-40B4-BE49-F238E27FC236}">
              <a16:creationId xmlns:a16="http://schemas.microsoft.com/office/drawing/2014/main" id="{7EEFEBC9-1040-453D-914F-4AD7B78817A1}"/>
            </a:ext>
          </a:extLst>
        </xdr:cNvPr>
        <xdr:cNvSpPr/>
      </xdr:nvSpPr>
      <xdr:spPr>
        <a:xfrm>
          <a:off x="8699500" y="138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32221</xdr:rowOff>
    </xdr:from>
    <xdr:to>
      <xdr:col>50</xdr:col>
      <xdr:colOff>114300</xdr:colOff>
      <xdr:row>81</xdr:row>
      <xdr:rowOff>42345</xdr:rowOff>
    </xdr:to>
    <xdr:cxnSp macro="">
      <xdr:nvCxnSpPr>
        <xdr:cNvPr id="268" name="直線コネクタ 267">
          <a:extLst>
            <a:ext uri="{FF2B5EF4-FFF2-40B4-BE49-F238E27FC236}">
              <a16:creationId xmlns:a16="http://schemas.microsoft.com/office/drawing/2014/main" id="{B6391DAB-7365-48E6-935D-BCE09EB68B69}"/>
            </a:ext>
          </a:extLst>
        </xdr:cNvPr>
        <xdr:cNvCxnSpPr/>
      </xdr:nvCxnSpPr>
      <xdr:spPr>
        <a:xfrm flipV="1">
          <a:off x="8750300" y="1391967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6894</xdr:rowOff>
    </xdr:from>
    <xdr:to>
      <xdr:col>41</xdr:col>
      <xdr:colOff>101600</xdr:colOff>
      <xdr:row>81</xdr:row>
      <xdr:rowOff>108494</xdr:rowOff>
    </xdr:to>
    <xdr:sp macro="" textlink="">
      <xdr:nvSpPr>
        <xdr:cNvPr id="269" name="楕円 268">
          <a:extLst>
            <a:ext uri="{FF2B5EF4-FFF2-40B4-BE49-F238E27FC236}">
              <a16:creationId xmlns:a16="http://schemas.microsoft.com/office/drawing/2014/main" id="{B7A1D1B4-C202-429E-B792-6039A6D33E64}"/>
            </a:ext>
          </a:extLst>
        </xdr:cNvPr>
        <xdr:cNvSpPr/>
      </xdr:nvSpPr>
      <xdr:spPr>
        <a:xfrm>
          <a:off x="781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42345</xdr:rowOff>
    </xdr:from>
    <xdr:to>
      <xdr:col>45</xdr:col>
      <xdr:colOff>177800</xdr:colOff>
      <xdr:row>81</xdr:row>
      <xdr:rowOff>57694</xdr:rowOff>
    </xdr:to>
    <xdr:cxnSp macro="">
      <xdr:nvCxnSpPr>
        <xdr:cNvPr id="270" name="直線コネクタ 269">
          <a:extLst>
            <a:ext uri="{FF2B5EF4-FFF2-40B4-BE49-F238E27FC236}">
              <a16:creationId xmlns:a16="http://schemas.microsoft.com/office/drawing/2014/main" id="{E3B0B557-E567-4EFA-B26A-4A57C24923BF}"/>
            </a:ext>
          </a:extLst>
        </xdr:cNvPr>
        <xdr:cNvCxnSpPr/>
      </xdr:nvCxnSpPr>
      <xdr:spPr>
        <a:xfrm flipV="1">
          <a:off x="7861300" y="1392979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18977</xdr:rowOff>
    </xdr:from>
    <xdr:to>
      <xdr:col>36</xdr:col>
      <xdr:colOff>165100</xdr:colOff>
      <xdr:row>81</xdr:row>
      <xdr:rowOff>120577</xdr:rowOff>
    </xdr:to>
    <xdr:sp macro="" textlink="">
      <xdr:nvSpPr>
        <xdr:cNvPr id="271" name="楕円 270">
          <a:extLst>
            <a:ext uri="{FF2B5EF4-FFF2-40B4-BE49-F238E27FC236}">
              <a16:creationId xmlns:a16="http://schemas.microsoft.com/office/drawing/2014/main" id="{5A730931-43D9-449C-B8A1-262163C82AE9}"/>
            </a:ext>
          </a:extLst>
        </xdr:cNvPr>
        <xdr:cNvSpPr/>
      </xdr:nvSpPr>
      <xdr:spPr>
        <a:xfrm>
          <a:off x="6921500" y="139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57694</xdr:rowOff>
    </xdr:from>
    <xdr:to>
      <xdr:col>41</xdr:col>
      <xdr:colOff>50800</xdr:colOff>
      <xdr:row>81</xdr:row>
      <xdr:rowOff>69777</xdr:rowOff>
    </xdr:to>
    <xdr:cxnSp macro="">
      <xdr:nvCxnSpPr>
        <xdr:cNvPr id="272" name="直線コネクタ 271">
          <a:extLst>
            <a:ext uri="{FF2B5EF4-FFF2-40B4-BE49-F238E27FC236}">
              <a16:creationId xmlns:a16="http://schemas.microsoft.com/office/drawing/2014/main" id="{ADE9CFB2-3013-4DC0-B307-225C6346E2DF}"/>
            </a:ext>
          </a:extLst>
        </xdr:cNvPr>
        <xdr:cNvCxnSpPr/>
      </xdr:nvCxnSpPr>
      <xdr:spPr>
        <a:xfrm flipV="1">
          <a:off x="6972300" y="1394514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ED22D324-EC59-424B-B93F-0321AD587F3D}"/>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8B6866A4-7FBD-4231-834D-AA8F395F7EF0}"/>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3403F54B-D214-42C0-92D3-4EAF0011A126}"/>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1DDD30BA-8E95-4AFB-A55C-5A9D4FD0615C}"/>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99548</xdr:rowOff>
    </xdr:from>
    <xdr:ext cx="469744" cy="259045"/>
    <xdr:sp macro="" textlink="">
      <xdr:nvSpPr>
        <xdr:cNvPr id="277" name="n_1mainValue【福祉施設】&#10;一人当たり面積">
          <a:extLst>
            <a:ext uri="{FF2B5EF4-FFF2-40B4-BE49-F238E27FC236}">
              <a16:creationId xmlns:a16="http://schemas.microsoft.com/office/drawing/2014/main" id="{EE253CB8-EDBB-4FB5-974C-1A7F5F54B0EF}"/>
            </a:ext>
          </a:extLst>
        </xdr:cNvPr>
        <xdr:cNvSpPr txBox="1"/>
      </xdr:nvSpPr>
      <xdr:spPr>
        <a:xfrm>
          <a:off x="9391727" y="136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109672</xdr:rowOff>
    </xdr:from>
    <xdr:ext cx="469744" cy="259045"/>
    <xdr:sp macro="" textlink="">
      <xdr:nvSpPr>
        <xdr:cNvPr id="278" name="n_2mainValue【福祉施設】&#10;一人当たり面積">
          <a:extLst>
            <a:ext uri="{FF2B5EF4-FFF2-40B4-BE49-F238E27FC236}">
              <a16:creationId xmlns:a16="http://schemas.microsoft.com/office/drawing/2014/main" id="{11D446F1-D023-45DB-9866-A90E13D5B6EC}"/>
            </a:ext>
          </a:extLst>
        </xdr:cNvPr>
        <xdr:cNvSpPr txBox="1"/>
      </xdr:nvSpPr>
      <xdr:spPr>
        <a:xfrm>
          <a:off x="8515427" y="1365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125021</xdr:rowOff>
    </xdr:from>
    <xdr:ext cx="469744" cy="259045"/>
    <xdr:sp macro="" textlink="">
      <xdr:nvSpPr>
        <xdr:cNvPr id="279" name="n_3mainValue【福祉施設】&#10;一人当たり面積">
          <a:extLst>
            <a:ext uri="{FF2B5EF4-FFF2-40B4-BE49-F238E27FC236}">
              <a16:creationId xmlns:a16="http://schemas.microsoft.com/office/drawing/2014/main" id="{BC5ECE2D-907B-4FB7-89CA-4501D404C247}"/>
            </a:ext>
          </a:extLst>
        </xdr:cNvPr>
        <xdr:cNvSpPr txBox="1"/>
      </xdr:nvSpPr>
      <xdr:spPr>
        <a:xfrm>
          <a:off x="7626427" y="1366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137104</xdr:rowOff>
    </xdr:from>
    <xdr:ext cx="469744" cy="259045"/>
    <xdr:sp macro="" textlink="">
      <xdr:nvSpPr>
        <xdr:cNvPr id="280" name="n_4mainValue【福祉施設】&#10;一人当たり面積">
          <a:extLst>
            <a:ext uri="{FF2B5EF4-FFF2-40B4-BE49-F238E27FC236}">
              <a16:creationId xmlns:a16="http://schemas.microsoft.com/office/drawing/2014/main" id="{46E471EE-32AD-4171-9203-4A06492C71C4}"/>
            </a:ext>
          </a:extLst>
        </xdr:cNvPr>
        <xdr:cNvSpPr txBox="1"/>
      </xdr:nvSpPr>
      <xdr:spPr>
        <a:xfrm>
          <a:off x="6737427" y="1368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EBD6A2E3-053A-4CA8-89CD-FDC4919A31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42D877B-37AB-43BF-B581-660CD55E8E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A85DCC1A-C8D8-4BB3-9929-1F93DAE5F0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1AF92C23-FA0C-4F59-8CB9-BBA67DCA4C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4E227949-4E46-4D63-9009-6FA95846B3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CC338A74-1936-4A5A-ACEF-6EB3D46017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4A5FFF73-E160-4844-BF57-652FC16702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255778A0-CE56-45E4-B983-85DC791DF3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AD01EA22-EB26-4896-AF5B-FECDAD9D73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8545371-3549-48E4-8ADD-4220C4EE99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BE20B87F-384A-4BC9-8824-E63FAB18ED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49CA009B-E9B5-40F5-AF3E-5C3C249F67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257BAF27-7FD5-4341-9927-86591CFAF0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307187E6-F6FE-481A-A30A-8F1EE611C3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70B0881F-16A7-4C6F-B313-0C1D9EDF91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7EC185D2-E67E-4A55-AB7D-25FA2DC646A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A41CE8C3-2DD9-4DE8-AB52-FB04628E7A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A8F37C79-AB80-4700-B89D-D17E91EB36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F51D1FCE-7C4F-4F05-9CAF-1448CCDD70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40D87C38-610D-4D61-818D-2FBD0876E20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7DF36EE5-AE94-4D21-B8B5-E919B94877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7C50C2D7-99AB-4593-A649-5F27004E65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671A6AB3-14B6-4197-A909-7362601FDC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10290609-DC71-49EA-AE53-DC3E21647F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A9986BEC-259B-432B-A327-56E0A6CDCF7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932DBEEF-3180-45F6-954D-E023BF654A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F226FAA1-CE37-4EE1-8FA4-5EFF0365C40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13682A24-2479-48BE-921E-EC7BD54FE4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13208DB6-57AB-409C-8B63-D6885FC6DE6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CD0F2248-2130-4424-8FD4-5A045BCD33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4C8C49F-74F3-4EA2-9DB7-3E2BECF590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8DB046BA-2850-48D8-8298-4BB74459258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F96AA953-D508-43BF-A469-CD79F2D36AC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805A6C89-5CA7-4EE6-8B75-458225944C5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33A5168D-B9D2-4782-A724-147FB0A60C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C9052E4-1DC4-42BE-9409-D665C0F718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2BE42376-35A0-445E-98D1-19866FB7347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CF55DC3-FC11-4362-8349-4FB5DDB7FC2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47026DCE-BBC0-4DC3-AED8-489D75D300F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8B8D18FD-2635-4D7D-BF7F-F177ADF8D3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819231A-1DBF-4938-8387-86370952DB0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76E8C9A9-E34E-4641-B145-8FC406ECD8FA}"/>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E7CA665C-8C49-4A3D-8498-8901563A982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F30DA908-8E76-4482-BC07-F9A3E35C85F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F7AD39D8-B177-4605-ACDA-2DDEC6DCCE77}"/>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BD74D6CB-2CEF-43D2-A885-D872474DF54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DE7B9338-3176-48DC-9DCA-3C6AF2479142}"/>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1F04E06A-2C00-47AC-A359-214AA1B3D5E2}"/>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1A492263-EC6E-4AB9-8C95-D6AEC9122B46}"/>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F4BBBBC9-C50A-4F01-9543-A7524F13F5A4}"/>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09D0E679-AEF1-46A1-9976-12D4A22191A1}"/>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5FBE957A-E43C-4CCE-A593-4AC9A32C2225}"/>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7C30F75-4419-4191-880A-980849471A3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16940DB2-84F4-4E95-A817-36E58D6EEE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512E8D79-B007-4C9B-A2C5-2581555238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174EDE26-31FE-41F4-AF99-FC5AA4C034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9C1939A9-0F30-403A-B359-F65F534083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125004</xdr:rowOff>
    </xdr:from>
    <xdr:to>
      <xdr:col>72</xdr:col>
      <xdr:colOff>38100</xdr:colOff>
      <xdr:row>35</xdr:row>
      <xdr:rowOff>55154</xdr:rowOff>
    </xdr:to>
    <xdr:sp macro="" textlink="">
      <xdr:nvSpPr>
        <xdr:cNvPr id="338" name="楕円 337">
          <a:extLst>
            <a:ext uri="{FF2B5EF4-FFF2-40B4-BE49-F238E27FC236}">
              <a16:creationId xmlns:a16="http://schemas.microsoft.com/office/drawing/2014/main" id="{C98D2A2F-0A44-4F35-8785-9ECA169C83C1}"/>
            </a:ext>
          </a:extLst>
        </xdr:cNvPr>
        <xdr:cNvSpPr/>
      </xdr:nvSpPr>
      <xdr:spPr>
        <a:xfrm>
          <a:off x="13652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13970</xdr:rowOff>
    </xdr:from>
    <xdr:to>
      <xdr:col>67</xdr:col>
      <xdr:colOff>101600</xdr:colOff>
      <xdr:row>35</xdr:row>
      <xdr:rowOff>115570</xdr:rowOff>
    </xdr:to>
    <xdr:sp macro="" textlink="">
      <xdr:nvSpPr>
        <xdr:cNvPr id="339" name="楕円 338">
          <a:extLst>
            <a:ext uri="{FF2B5EF4-FFF2-40B4-BE49-F238E27FC236}">
              <a16:creationId xmlns:a16="http://schemas.microsoft.com/office/drawing/2014/main" id="{039D1734-9A88-43B3-85AB-8902CE6FF210}"/>
            </a:ext>
          </a:extLst>
        </xdr:cNvPr>
        <xdr:cNvSpPr/>
      </xdr:nvSpPr>
      <xdr:spPr>
        <a:xfrm>
          <a:off x="12763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4354</xdr:rowOff>
    </xdr:from>
    <xdr:to>
      <xdr:col>71</xdr:col>
      <xdr:colOff>177800</xdr:colOff>
      <xdr:row>35</xdr:row>
      <xdr:rowOff>64770</xdr:rowOff>
    </xdr:to>
    <xdr:cxnSp macro="">
      <xdr:nvCxnSpPr>
        <xdr:cNvPr id="340" name="直線コネクタ 339">
          <a:extLst>
            <a:ext uri="{FF2B5EF4-FFF2-40B4-BE49-F238E27FC236}">
              <a16:creationId xmlns:a16="http://schemas.microsoft.com/office/drawing/2014/main" id="{82B215D6-01B0-4043-A5AE-B207F7FAC2E4}"/>
            </a:ext>
          </a:extLst>
        </xdr:cNvPr>
        <xdr:cNvCxnSpPr/>
      </xdr:nvCxnSpPr>
      <xdr:spPr>
        <a:xfrm flipV="1">
          <a:off x="12814300" y="600510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3BA06457-EEB7-493F-AADE-4FC815C932E5}"/>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280537DD-A163-42FB-901A-728E66F701DC}"/>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8221310C-D4E8-4208-84E3-4893C8F2F891}"/>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AF89BE1C-3DB5-4548-945E-7E7338674C4F}"/>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71681</xdr:rowOff>
    </xdr:from>
    <xdr:ext cx="405111" cy="259045"/>
    <xdr:sp macro="" textlink="">
      <xdr:nvSpPr>
        <xdr:cNvPr id="345" name="n_3mainValue【一般廃棄物処理施設】&#10;有形固定資産減価償却率">
          <a:extLst>
            <a:ext uri="{FF2B5EF4-FFF2-40B4-BE49-F238E27FC236}">
              <a16:creationId xmlns:a16="http://schemas.microsoft.com/office/drawing/2014/main" id="{2ACCDE04-57B9-4350-A4B0-17BC1A35549D}"/>
            </a:ext>
          </a:extLst>
        </xdr:cNvPr>
        <xdr:cNvSpPr txBox="1"/>
      </xdr:nvSpPr>
      <xdr:spPr>
        <a:xfrm>
          <a:off x="135007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132097</xdr:rowOff>
    </xdr:from>
    <xdr:ext cx="405111" cy="259045"/>
    <xdr:sp macro="" textlink="">
      <xdr:nvSpPr>
        <xdr:cNvPr id="346" name="n_4mainValue【一般廃棄物処理施設】&#10;有形固定資産減価償却率">
          <a:extLst>
            <a:ext uri="{FF2B5EF4-FFF2-40B4-BE49-F238E27FC236}">
              <a16:creationId xmlns:a16="http://schemas.microsoft.com/office/drawing/2014/main" id="{4EF2236B-167C-4B33-88F4-F96E73B3BF47}"/>
            </a:ext>
          </a:extLst>
        </xdr:cNvPr>
        <xdr:cNvSpPr txBox="1"/>
      </xdr:nvSpPr>
      <xdr:spPr>
        <a:xfrm>
          <a:off x="12611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24BFE353-F5E2-4F56-9F75-D022AEB143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F056E257-E7F8-4BEE-ABE4-E67C0231DB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C567414A-9CA0-4577-AD02-111AADD3DD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264EAE06-80D7-47AA-BB32-040A42C911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5B3BC67F-EF96-46EB-8D49-F10CA8C359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6612C8C6-5BA0-4168-8990-4813F5E984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26FB43EB-D084-41C6-937B-FCB7F895B8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F2ECFCB9-5C19-49AE-92CC-C73E3350F05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01E300C3-A6E9-40BC-A6E3-F167C29EC4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CC819435-F3F8-4F12-AEEE-293897B574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7" name="直線コネクタ 356">
          <a:extLst>
            <a:ext uri="{FF2B5EF4-FFF2-40B4-BE49-F238E27FC236}">
              <a16:creationId xmlns:a16="http://schemas.microsoft.com/office/drawing/2014/main" id="{79E9AEF1-6E74-47FD-ADC8-7BE30695CD8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8" name="テキスト ボックス 357">
          <a:extLst>
            <a:ext uri="{FF2B5EF4-FFF2-40B4-BE49-F238E27FC236}">
              <a16:creationId xmlns:a16="http://schemas.microsoft.com/office/drawing/2014/main" id="{603F499B-C35E-42BB-984D-229F11CB616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9" name="直線コネクタ 358">
          <a:extLst>
            <a:ext uri="{FF2B5EF4-FFF2-40B4-BE49-F238E27FC236}">
              <a16:creationId xmlns:a16="http://schemas.microsoft.com/office/drawing/2014/main" id="{C56E8026-F8C1-4D92-9C13-8A14639EC37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0" name="テキスト ボックス 359">
          <a:extLst>
            <a:ext uri="{FF2B5EF4-FFF2-40B4-BE49-F238E27FC236}">
              <a16:creationId xmlns:a16="http://schemas.microsoft.com/office/drawing/2014/main" id="{6D2690B8-F8E5-429D-B734-5E3AC807217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1" name="直線コネクタ 360">
          <a:extLst>
            <a:ext uri="{FF2B5EF4-FFF2-40B4-BE49-F238E27FC236}">
              <a16:creationId xmlns:a16="http://schemas.microsoft.com/office/drawing/2014/main" id="{0765A2F6-90AA-447A-8A15-C8C5E7B9141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2" name="テキスト ボックス 361">
          <a:extLst>
            <a:ext uri="{FF2B5EF4-FFF2-40B4-BE49-F238E27FC236}">
              <a16:creationId xmlns:a16="http://schemas.microsoft.com/office/drawing/2014/main" id="{2ECBF635-B43C-4257-B457-7C2DD11463D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3" name="直線コネクタ 362">
          <a:extLst>
            <a:ext uri="{FF2B5EF4-FFF2-40B4-BE49-F238E27FC236}">
              <a16:creationId xmlns:a16="http://schemas.microsoft.com/office/drawing/2014/main" id="{634D608D-C5CE-4C46-BA12-35EA5F1C851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4" name="テキスト ボックス 363">
          <a:extLst>
            <a:ext uri="{FF2B5EF4-FFF2-40B4-BE49-F238E27FC236}">
              <a16:creationId xmlns:a16="http://schemas.microsoft.com/office/drawing/2014/main" id="{B8EB52BD-02D2-4B88-A722-B33F52F8A45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5" name="直線コネクタ 364">
          <a:extLst>
            <a:ext uri="{FF2B5EF4-FFF2-40B4-BE49-F238E27FC236}">
              <a16:creationId xmlns:a16="http://schemas.microsoft.com/office/drawing/2014/main" id="{EB7E2033-2208-4620-AE44-E5BC1A96AF3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6" name="テキスト ボックス 365">
          <a:extLst>
            <a:ext uri="{FF2B5EF4-FFF2-40B4-BE49-F238E27FC236}">
              <a16:creationId xmlns:a16="http://schemas.microsoft.com/office/drawing/2014/main" id="{D46660BF-02FE-43BC-8958-EEBE7150CB2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7" name="直線コネクタ 366">
          <a:extLst>
            <a:ext uri="{FF2B5EF4-FFF2-40B4-BE49-F238E27FC236}">
              <a16:creationId xmlns:a16="http://schemas.microsoft.com/office/drawing/2014/main" id="{D58E893F-FF22-4151-B393-3A3FE7CE687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8" name="テキスト ボックス 367">
          <a:extLst>
            <a:ext uri="{FF2B5EF4-FFF2-40B4-BE49-F238E27FC236}">
              <a16:creationId xmlns:a16="http://schemas.microsoft.com/office/drawing/2014/main" id="{7781FE01-052A-401A-A581-A9801EB7063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2CAC977D-5C39-496E-8262-6D2CFF7CFD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CFD917E2-C105-41AF-B7D5-5299B075432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C079289-B8A2-4E4A-AC2E-DB588B31C8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2" name="直線コネクタ 371">
          <a:extLst>
            <a:ext uri="{FF2B5EF4-FFF2-40B4-BE49-F238E27FC236}">
              <a16:creationId xmlns:a16="http://schemas.microsoft.com/office/drawing/2014/main" id="{EABC0576-ACBC-452E-B77E-C46DD35F3BD9}"/>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A6D2A6F5-B79F-43C2-928E-88633D946C69}"/>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74" name="直線コネクタ 373">
          <a:extLst>
            <a:ext uri="{FF2B5EF4-FFF2-40B4-BE49-F238E27FC236}">
              <a16:creationId xmlns:a16="http://schemas.microsoft.com/office/drawing/2014/main" id="{8E6579AD-9D15-4603-8AE8-F745D79732A9}"/>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63AD6B42-4137-43E6-A3FA-3AE2B975D6EB}"/>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76" name="直線コネクタ 375">
          <a:extLst>
            <a:ext uri="{FF2B5EF4-FFF2-40B4-BE49-F238E27FC236}">
              <a16:creationId xmlns:a16="http://schemas.microsoft.com/office/drawing/2014/main" id="{FFC71F40-97C4-4402-9D16-AEE97331F7E6}"/>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DFA2FF85-B891-48B3-B5C6-CAD660ADB136}"/>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78" name="フローチャート: 判断 377">
          <a:extLst>
            <a:ext uri="{FF2B5EF4-FFF2-40B4-BE49-F238E27FC236}">
              <a16:creationId xmlns:a16="http://schemas.microsoft.com/office/drawing/2014/main" id="{1D036E15-07BC-47B0-8A5F-603773FBB9B3}"/>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79" name="フローチャート: 判断 378">
          <a:extLst>
            <a:ext uri="{FF2B5EF4-FFF2-40B4-BE49-F238E27FC236}">
              <a16:creationId xmlns:a16="http://schemas.microsoft.com/office/drawing/2014/main" id="{74ABF099-5E46-4A9B-80B9-C27C0BAD2621}"/>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0" name="フローチャート: 判断 379">
          <a:extLst>
            <a:ext uri="{FF2B5EF4-FFF2-40B4-BE49-F238E27FC236}">
              <a16:creationId xmlns:a16="http://schemas.microsoft.com/office/drawing/2014/main" id="{D6EC4592-8662-4822-8B59-9CC0388B172D}"/>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81" name="フローチャート: 判断 380">
          <a:extLst>
            <a:ext uri="{FF2B5EF4-FFF2-40B4-BE49-F238E27FC236}">
              <a16:creationId xmlns:a16="http://schemas.microsoft.com/office/drawing/2014/main" id="{A2FE87AE-367D-4063-A27C-8E8E380EF1F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82" name="フローチャート: 判断 381">
          <a:extLst>
            <a:ext uri="{FF2B5EF4-FFF2-40B4-BE49-F238E27FC236}">
              <a16:creationId xmlns:a16="http://schemas.microsoft.com/office/drawing/2014/main" id="{B9147764-D4D7-49A7-9F7E-252C06AE6323}"/>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789B605-8B51-4A26-B29F-896F0943604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B9B2162-B704-4259-A912-CE3558FA77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E4822AB-8373-4804-BAB3-9E2C297FF9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8D9B9E4-2AB0-4CA2-BAD2-C8F217CFFD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BABBA8F-66C4-44BD-BAA5-6AE9421817B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53347</xdr:rowOff>
    </xdr:from>
    <xdr:to>
      <xdr:col>102</xdr:col>
      <xdr:colOff>165100</xdr:colOff>
      <xdr:row>41</xdr:row>
      <xdr:rowOff>154947</xdr:rowOff>
    </xdr:to>
    <xdr:sp macro="" textlink="">
      <xdr:nvSpPr>
        <xdr:cNvPr id="388" name="楕円 387">
          <a:extLst>
            <a:ext uri="{FF2B5EF4-FFF2-40B4-BE49-F238E27FC236}">
              <a16:creationId xmlns:a16="http://schemas.microsoft.com/office/drawing/2014/main" id="{BA1FEDA9-D673-4CA0-AC7E-103B502A0D25}"/>
            </a:ext>
          </a:extLst>
        </xdr:cNvPr>
        <xdr:cNvSpPr/>
      </xdr:nvSpPr>
      <xdr:spPr>
        <a:xfrm>
          <a:off x="19494500" y="70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88952</xdr:rowOff>
    </xdr:from>
    <xdr:to>
      <xdr:col>98</xdr:col>
      <xdr:colOff>38100</xdr:colOff>
      <xdr:row>42</xdr:row>
      <xdr:rowOff>19102</xdr:rowOff>
    </xdr:to>
    <xdr:sp macro="" textlink="">
      <xdr:nvSpPr>
        <xdr:cNvPr id="389" name="楕円 388">
          <a:extLst>
            <a:ext uri="{FF2B5EF4-FFF2-40B4-BE49-F238E27FC236}">
              <a16:creationId xmlns:a16="http://schemas.microsoft.com/office/drawing/2014/main" id="{09824FC5-EC4C-463C-9C0A-891EF69B62AB}"/>
            </a:ext>
          </a:extLst>
        </xdr:cNvPr>
        <xdr:cNvSpPr/>
      </xdr:nvSpPr>
      <xdr:spPr>
        <a:xfrm>
          <a:off x="18605500" y="71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104147</xdr:rowOff>
    </xdr:from>
    <xdr:to>
      <xdr:col>102</xdr:col>
      <xdr:colOff>114300</xdr:colOff>
      <xdr:row>41</xdr:row>
      <xdr:rowOff>139752</xdr:rowOff>
    </xdr:to>
    <xdr:cxnSp macro="">
      <xdr:nvCxnSpPr>
        <xdr:cNvPr id="390" name="直線コネクタ 389">
          <a:extLst>
            <a:ext uri="{FF2B5EF4-FFF2-40B4-BE49-F238E27FC236}">
              <a16:creationId xmlns:a16="http://schemas.microsoft.com/office/drawing/2014/main" id="{5D81DC75-EF8D-4177-9B17-437F2FA3F80E}"/>
            </a:ext>
          </a:extLst>
        </xdr:cNvPr>
        <xdr:cNvCxnSpPr/>
      </xdr:nvCxnSpPr>
      <xdr:spPr>
        <a:xfrm flipV="1">
          <a:off x="18656300" y="7133597"/>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0040C451-582C-4743-A788-3BB92FE445E5}"/>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3020CBCA-76FB-407D-9E01-37A57A479B73}"/>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BE7212CD-4684-4BD2-9EE7-4558716CB1ED}"/>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94" name="n_4aveValue【一般廃棄物処理施設】&#10;一人当たり有形固定資産（償却資産）額">
          <a:extLst>
            <a:ext uri="{FF2B5EF4-FFF2-40B4-BE49-F238E27FC236}">
              <a16:creationId xmlns:a16="http://schemas.microsoft.com/office/drawing/2014/main" id="{96D35AE2-EF4F-40CD-9C71-BEEBBA6DA96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24</xdr:rowOff>
    </xdr:from>
    <xdr:ext cx="599010" cy="259045"/>
    <xdr:sp macro="" textlink="">
      <xdr:nvSpPr>
        <xdr:cNvPr id="395" name="n_3mainValue【一般廃棄物処理施設】&#10;一人当たり有形固定資産（償却資産）額">
          <a:extLst>
            <a:ext uri="{FF2B5EF4-FFF2-40B4-BE49-F238E27FC236}">
              <a16:creationId xmlns:a16="http://schemas.microsoft.com/office/drawing/2014/main" id="{AB63346A-AFB0-4984-92A8-748D44A0D716}"/>
            </a:ext>
          </a:extLst>
        </xdr:cNvPr>
        <xdr:cNvSpPr txBox="1"/>
      </xdr:nvSpPr>
      <xdr:spPr>
        <a:xfrm>
          <a:off x="19245795" y="68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10229</xdr:rowOff>
    </xdr:from>
    <xdr:ext cx="599010" cy="259045"/>
    <xdr:sp macro="" textlink="">
      <xdr:nvSpPr>
        <xdr:cNvPr id="396" name="n_4mainValue【一般廃棄物処理施設】&#10;一人当たり有形固定資産（償却資産）額">
          <a:extLst>
            <a:ext uri="{FF2B5EF4-FFF2-40B4-BE49-F238E27FC236}">
              <a16:creationId xmlns:a16="http://schemas.microsoft.com/office/drawing/2014/main" id="{9276C4C4-545B-4998-B50B-392B35D05EDB}"/>
            </a:ext>
          </a:extLst>
        </xdr:cNvPr>
        <xdr:cNvSpPr txBox="1"/>
      </xdr:nvSpPr>
      <xdr:spPr>
        <a:xfrm>
          <a:off x="18356795" y="721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7A574EFF-1978-4793-B5EE-B64AA3F1E4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D5FAC61-27A0-4071-84AA-711127F2BF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53C46301-AFFC-4255-9322-582B4ED6D0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B8CDF5F5-2F56-4E7A-94D3-6306BD9068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74E21AA6-B316-4390-8823-6879A4FE18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6220B1CF-C164-4254-89E0-76A4E5E5D68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D4729C8E-CB0A-481A-976E-7C99F0FF59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EC506796-F3E1-40AA-A5AA-8542129D2D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DED16F80-E03F-4C77-B85B-DA149AE0F2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1BA537C4-21A7-49C1-9BF4-451F25618B8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7" name="テキスト ボックス 406">
          <a:extLst>
            <a:ext uri="{FF2B5EF4-FFF2-40B4-BE49-F238E27FC236}">
              <a16:creationId xmlns:a16="http://schemas.microsoft.com/office/drawing/2014/main" id="{4CA29393-DA2B-4495-8327-2B58EE22603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a:extLst>
            <a:ext uri="{FF2B5EF4-FFF2-40B4-BE49-F238E27FC236}">
              <a16:creationId xmlns:a16="http://schemas.microsoft.com/office/drawing/2014/main" id="{C9154CEE-DC8C-4943-877D-057F821F3D1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9" name="テキスト ボックス 408">
          <a:extLst>
            <a:ext uri="{FF2B5EF4-FFF2-40B4-BE49-F238E27FC236}">
              <a16:creationId xmlns:a16="http://schemas.microsoft.com/office/drawing/2014/main" id="{755F3E2F-67DF-42D0-8061-8F105440CA1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a:extLst>
            <a:ext uri="{FF2B5EF4-FFF2-40B4-BE49-F238E27FC236}">
              <a16:creationId xmlns:a16="http://schemas.microsoft.com/office/drawing/2014/main" id="{CBE1DC64-6BDB-4B7D-82AE-328888F4FC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a:extLst>
            <a:ext uri="{FF2B5EF4-FFF2-40B4-BE49-F238E27FC236}">
              <a16:creationId xmlns:a16="http://schemas.microsoft.com/office/drawing/2014/main" id="{A5C51931-39A7-4FF1-858F-6A609A7EAA2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a:extLst>
            <a:ext uri="{FF2B5EF4-FFF2-40B4-BE49-F238E27FC236}">
              <a16:creationId xmlns:a16="http://schemas.microsoft.com/office/drawing/2014/main" id="{F45A9D44-9050-4E7D-9D8A-589D95FF8C8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a:extLst>
            <a:ext uri="{FF2B5EF4-FFF2-40B4-BE49-F238E27FC236}">
              <a16:creationId xmlns:a16="http://schemas.microsoft.com/office/drawing/2014/main" id="{75233625-F9A0-4BB2-A2C6-BD12022243E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a:extLst>
            <a:ext uri="{FF2B5EF4-FFF2-40B4-BE49-F238E27FC236}">
              <a16:creationId xmlns:a16="http://schemas.microsoft.com/office/drawing/2014/main" id="{7E16BABA-0F96-4DCE-B2C1-71E9DEAC698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a:extLst>
            <a:ext uri="{FF2B5EF4-FFF2-40B4-BE49-F238E27FC236}">
              <a16:creationId xmlns:a16="http://schemas.microsoft.com/office/drawing/2014/main" id="{96992BDD-F92C-4A6A-B4F6-80C87877B9E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a:extLst>
            <a:ext uri="{FF2B5EF4-FFF2-40B4-BE49-F238E27FC236}">
              <a16:creationId xmlns:a16="http://schemas.microsoft.com/office/drawing/2014/main" id="{AD559069-C2CD-44CE-AAD0-EE421756AC2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a:extLst>
            <a:ext uri="{FF2B5EF4-FFF2-40B4-BE49-F238E27FC236}">
              <a16:creationId xmlns:a16="http://schemas.microsoft.com/office/drawing/2014/main" id="{C4991BC6-9D9B-45BE-B4BE-6921B5F9EAE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a:extLst>
            <a:ext uri="{FF2B5EF4-FFF2-40B4-BE49-F238E27FC236}">
              <a16:creationId xmlns:a16="http://schemas.microsoft.com/office/drawing/2014/main" id="{06E4D763-5596-4CC2-8828-E8C6431C30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9" name="テキスト ボックス 418">
          <a:extLst>
            <a:ext uri="{FF2B5EF4-FFF2-40B4-BE49-F238E27FC236}">
              <a16:creationId xmlns:a16="http://schemas.microsoft.com/office/drawing/2014/main" id="{D8EEB491-34A2-406E-AA0A-4E58F3BAD0B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id="{089704A8-A6B7-4DB5-8EB7-500057BB01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a:extLst>
            <a:ext uri="{FF2B5EF4-FFF2-40B4-BE49-F238E27FC236}">
              <a16:creationId xmlns:a16="http://schemas.microsoft.com/office/drawing/2014/main" id="{F966844C-9942-40C8-97E8-DFA34AF602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22" name="直線コネクタ 421">
          <a:extLst>
            <a:ext uri="{FF2B5EF4-FFF2-40B4-BE49-F238E27FC236}">
              <a16:creationId xmlns:a16="http://schemas.microsoft.com/office/drawing/2014/main" id="{425CDF0F-44A2-45B7-B6D2-579A7939E5A7}"/>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3" name="【保健センター・保健所】&#10;有形固定資産減価償却率最小値テキスト">
          <a:extLst>
            <a:ext uri="{FF2B5EF4-FFF2-40B4-BE49-F238E27FC236}">
              <a16:creationId xmlns:a16="http://schemas.microsoft.com/office/drawing/2014/main" id="{BDE7027F-D521-4C95-80A4-8F6C8332CAF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4" name="直線コネクタ 423">
          <a:extLst>
            <a:ext uri="{FF2B5EF4-FFF2-40B4-BE49-F238E27FC236}">
              <a16:creationId xmlns:a16="http://schemas.microsoft.com/office/drawing/2014/main" id="{2B7B0B8E-5A16-48CC-80C9-0A8F8A05129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25" name="【保健センター・保健所】&#10;有形固定資産減価償却率最大値テキスト">
          <a:extLst>
            <a:ext uri="{FF2B5EF4-FFF2-40B4-BE49-F238E27FC236}">
              <a16:creationId xmlns:a16="http://schemas.microsoft.com/office/drawing/2014/main" id="{A045C3DC-1874-4663-AE60-1D5F4ED466E9}"/>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26" name="直線コネクタ 425">
          <a:extLst>
            <a:ext uri="{FF2B5EF4-FFF2-40B4-BE49-F238E27FC236}">
              <a16:creationId xmlns:a16="http://schemas.microsoft.com/office/drawing/2014/main" id="{49D5D9A8-41EB-42C9-805A-89E1D7C42A8A}"/>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27" name="【保健センター・保健所】&#10;有形固定資産減価償却率平均値テキスト">
          <a:extLst>
            <a:ext uri="{FF2B5EF4-FFF2-40B4-BE49-F238E27FC236}">
              <a16:creationId xmlns:a16="http://schemas.microsoft.com/office/drawing/2014/main" id="{DD98799F-012A-45E1-B308-22CCCF3F5C72}"/>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28" name="フローチャート: 判断 427">
          <a:extLst>
            <a:ext uri="{FF2B5EF4-FFF2-40B4-BE49-F238E27FC236}">
              <a16:creationId xmlns:a16="http://schemas.microsoft.com/office/drawing/2014/main" id="{E7C1C296-2438-4450-89E1-720730269AFB}"/>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29" name="フローチャート: 判断 428">
          <a:extLst>
            <a:ext uri="{FF2B5EF4-FFF2-40B4-BE49-F238E27FC236}">
              <a16:creationId xmlns:a16="http://schemas.microsoft.com/office/drawing/2014/main" id="{099783BF-976A-4C7B-81E2-AFCB8AE145EA}"/>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30" name="フローチャート: 判断 429">
          <a:extLst>
            <a:ext uri="{FF2B5EF4-FFF2-40B4-BE49-F238E27FC236}">
              <a16:creationId xmlns:a16="http://schemas.microsoft.com/office/drawing/2014/main" id="{89965E7E-94E0-469B-BA63-A5D568CE381B}"/>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31" name="フローチャート: 判断 430">
          <a:extLst>
            <a:ext uri="{FF2B5EF4-FFF2-40B4-BE49-F238E27FC236}">
              <a16:creationId xmlns:a16="http://schemas.microsoft.com/office/drawing/2014/main" id="{62733F00-D82A-4B4F-BBC7-2CD7ADB597B5}"/>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32" name="フローチャート: 判断 431">
          <a:extLst>
            <a:ext uri="{FF2B5EF4-FFF2-40B4-BE49-F238E27FC236}">
              <a16:creationId xmlns:a16="http://schemas.microsoft.com/office/drawing/2014/main" id="{A2392FB4-A988-4F8C-8052-01D5E765A425}"/>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22BFACA2-8C18-4D98-BBE1-9A3204170A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AD5CB49F-7CFA-4B34-A465-4B199AFA14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976E4516-7C26-4F83-AF63-69F6D4BB935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3E412D28-1366-4A99-9819-5745E30EAA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8EB9D8CA-8057-4A96-B943-C7773DD641C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38" name="楕円 437">
          <a:extLst>
            <a:ext uri="{FF2B5EF4-FFF2-40B4-BE49-F238E27FC236}">
              <a16:creationId xmlns:a16="http://schemas.microsoft.com/office/drawing/2014/main" id="{61C8AA6C-B86E-41A6-A87C-F85679AF3912}"/>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439" name="楕円 438">
          <a:extLst>
            <a:ext uri="{FF2B5EF4-FFF2-40B4-BE49-F238E27FC236}">
              <a16:creationId xmlns:a16="http://schemas.microsoft.com/office/drawing/2014/main" id="{81004308-D90A-41C4-BFE5-A7E98EAB22A1}"/>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73478</xdr:rowOff>
    </xdr:to>
    <xdr:cxnSp macro="">
      <xdr:nvCxnSpPr>
        <xdr:cNvPr id="440" name="直線コネクタ 439">
          <a:extLst>
            <a:ext uri="{FF2B5EF4-FFF2-40B4-BE49-F238E27FC236}">
              <a16:creationId xmlns:a16="http://schemas.microsoft.com/office/drawing/2014/main" id="{9EA9680E-7071-4487-AB39-F63CD1FE1124}"/>
            </a:ext>
          </a:extLst>
        </xdr:cNvPr>
        <xdr:cNvCxnSpPr/>
      </xdr:nvCxnSpPr>
      <xdr:spPr>
        <a:xfrm>
          <a:off x="14592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441" name="楕円 440">
          <a:extLst>
            <a:ext uri="{FF2B5EF4-FFF2-40B4-BE49-F238E27FC236}">
              <a16:creationId xmlns:a16="http://schemas.microsoft.com/office/drawing/2014/main" id="{79E014CF-5D4C-4EE6-B58F-CF1C17B6B595}"/>
            </a:ext>
          </a:extLst>
        </xdr:cNvPr>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37556</xdr:rowOff>
    </xdr:to>
    <xdr:cxnSp macro="">
      <xdr:nvCxnSpPr>
        <xdr:cNvPr id="442" name="直線コネクタ 441">
          <a:extLst>
            <a:ext uri="{FF2B5EF4-FFF2-40B4-BE49-F238E27FC236}">
              <a16:creationId xmlns:a16="http://schemas.microsoft.com/office/drawing/2014/main" id="{C97F764C-93E2-493C-931C-FA28A007B147}"/>
            </a:ext>
          </a:extLst>
        </xdr:cNvPr>
        <xdr:cNvCxnSpPr/>
      </xdr:nvCxnSpPr>
      <xdr:spPr>
        <a:xfrm>
          <a:off x="13703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443" name="楕円 442">
          <a:extLst>
            <a:ext uri="{FF2B5EF4-FFF2-40B4-BE49-F238E27FC236}">
              <a16:creationId xmlns:a16="http://schemas.microsoft.com/office/drawing/2014/main" id="{678DFC2F-3D00-4F4D-87FC-CE7C10D39AC9}"/>
            </a:ext>
          </a:extLst>
        </xdr:cNvPr>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1633</xdr:rowOff>
    </xdr:to>
    <xdr:cxnSp macro="">
      <xdr:nvCxnSpPr>
        <xdr:cNvPr id="444" name="直線コネクタ 443">
          <a:extLst>
            <a:ext uri="{FF2B5EF4-FFF2-40B4-BE49-F238E27FC236}">
              <a16:creationId xmlns:a16="http://schemas.microsoft.com/office/drawing/2014/main" id="{B5DF8061-E3EC-40F9-8306-AB2DE8BB8043}"/>
            </a:ext>
          </a:extLst>
        </xdr:cNvPr>
        <xdr:cNvCxnSpPr/>
      </xdr:nvCxnSpPr>
      <xdr:spPr>
        <a:xfrm>
          <a:off x="12814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445" name="n_1aveValue【保健センター・保健所】&#10;有形固定資産減価償却率">
          <a:extLst>
            <a:ext uri="{FF2B5EF4-FFF2-40B4-BE49-F238E27FC236}">
              <a16:creationId xmlns:a16="http://schemas.microsoft.com/office/drawing/2014/main" id="{F016649F-2A59-43E8-A89B-CE738F2EF149}"/>
            </a:ext>
          </a:extLst>
        </xdr:cNvPr>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446" name="n_2aveValue【保健センター・保健所】&#10;有形固定資産減価償却率">
          <a:extLst>
            <a:ext uri="{FF2B5EF4-FFF2-40B4-BE49-F238E27FC236}">
              <a16:creationId xmlns:a16="http://schemas.microsoft.com/office/drawing/2014/main" id="{02BF4753-B65D-4547-BB87-1531BE7A0BF8}"/>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447" name="n_3aveValue【保健センター・保健所】&#10;有形固定資産減価償却率">
          <a:extLst>
            <a:ext uri="{FF2B5EF4-FFF2-40B4-BE49-F238E27FC236}">
              <a16:creationId xmlns:a16="http://schemas.microsoft.com/office/drawing/2014/main" id="{023EABA7-169D-4788-8BA1-1F10AAA1677D}"/>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48" name="n_4aveValue【保健センター・保健所】&#10;有形固定資産減価償却率">
          <a:extLst>
            <a:ext uri="{FF2B5EF4-FFF2-40B4-BE49-F238E27FC236}">
              <a16:creationId xmlns:a16="http://schemas.microsoft.com/office/drawing/2014/main" id="{4A09FDFE-7D18-4ECC-A13F-5BBB42AFE662}"/>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449" name="n_1mainValue【保健センター・保健所】&#10;有形固定資産減価償却率">
          <a:extLst>
            <a:ext uri="{FF2B5EF4-FFF2-40B4-BE49-F238E27FC236}">
              <a16:creationId xmlns:a16="http://schemas.microsoft.com/office/drawing/2014/main" id="{75F7C590-2B4A-4A0F-B571-7FB3C0E38815}"/>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450" name="n_2mainValue【保健センター・保健所】&#10;有形固定資産減価償却率">
          <a:extLst>
            <a:ext uri="{FF2B5EF4-FFF2-40B4-BE49-F238E27FC236}">
              <a16:creationId xmlns:a16="http://schemas.microsoft.com/office/drawing/2014/main" id="{6FD097FB-EEE1-4230-B8D3-04C54067EFCE}"/>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451" name="n_3mainValue【保健センター・保健所】&#10;有形固定資産減価償却率">
          <a:extLst>
            <a:ext uri="{FF2B5EF4-FFF2-40B4-BE49-F238E27FC236}">
              <a16:creationId xmlns:a16="http://schemas.microsoft.com/office/drawing/2014/main" id="{8668516D-ABBC-4F9B-8136-78D509D1E38E}"/>
            </a:ext>
          </a:extLst>
        </xdr:cNvPr>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452" name="n_4mainValue【保健センター・保健所】&#10;有形固定資産減価償却率">
          <a:extLst>
            <a:ext uri="{FF2B5EF4-FFF2-40B4-BE49-F238E27FC236}">
              <a16:creationId xmlns:a16="http://schemas.microsoft.com/office/drawing/2014/main" id="{D898C013-66A7-4A38-BF27-CFBD6B9B9671}"/>
            </a:ext>
          </a:extLst>
        </xdr:cNvPr>
        <xdr:cNvSpPr txBox="1"/>
      </xdr:nvSpPr>
      <xdr:spPr>
        <a:xfrm>
          <a:off x="12611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6871D654-8F99-4F91-B774-CBB833AA11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710A29E4-6173-4AB6-AA48-58925445F2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E01AAB88-0CB6-43DA-8CFB-CCC03515B5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493B435D-A31E-4A5C-A6FE-1FF8A07244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58B0BD67-65D6-42DE-8E3E-CC609B9F63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3B0060E8-6582-47F5-AE8D-245659594B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7007706C-7974-4AB5-8AA0-452EE0A389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6E106A51-F155-41D3-8B0A-5F590B7FAF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a:extLst>
            <a:ext uri="{FF2B5EF4-FFF2-40B4-BE49-F238E27FC236}">
              <a16:creationId xmlns:a16="http://schemas.microsoft.com/office/drawing/2014/main" id="{13D38214-DF8F-4AE4-9326-DEBB1BD5EC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a:extLst>
            <a:ext uri="{FF2B5EF4-FFF2-40B4-BE49-F238E27FC236}">
              <a16:creationId xmlns:a16="http://schemas.microsoft.com/office/drawing/2014/main" id="{7B9A102C-7B2C-4502-BA2E-E80E9B85B6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63" name="直線コネクタ 462">
          <a:extLst>
            <a:ext uri="{FF2B5EF4-FFF2-40B4-BE49-F238E27FC236}">
              <a16:creationId xmlns:a16="http://schemas.microsoft.com/office/drawing/2014/main" id="{824A1D79-BA24-413B-AB8D-1286E135B32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64" name="テキスト ボックス 463">
          <a:extLst>
            <a:ext uri="{FF2B5EF4-FFF2-40B4-BE49-F238E27FC236}">
              <a16:creationId xmlns:a16="http://schemas.microsoft.com/office/drawing/2014/main" id="{AB68A8A7-7D2D-443E-A1B8-C8D629A8801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a:extLst>
            <a:ext uri="{FF2B5EF4-FFF2-40B4-BE49-F238E27FC236}">
              <a16:creationId xmlns:a16="http://schemas.microsoft.com/office/drawing/2014/main" id="{E1C4F8F2-D37E-4641-8494-46836876A81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a:extLst>
            <a:ext uri="{FF2B5EF4-FFF2-40B4-BE49-F238E27FC236}">
              <a16:creationId xmlns:a16="http://schemas.microsoft.com/office/drawing/2014/main" id="{03A5FEBE-720D-41B7-8F7D-0BBA0A877A2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7" name="直線コネクタ 466">
          <a:extLst>
            <a:ext uri="{FF2B5EF4-FFF2-40B4-BE49-F238E27FC236}">
              <a16:creationId xmlns:a16="http://schemas.microsoft.com/office/drawing/2014/main" id="{0BE2C534-D2D5-49B8-95A7-43853FA2297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8" name="テキスト ボックス 467">
          <a:extLst>
            <a:ext uri="{FF2B5EF4-FFF2-40B4-BE49-F238E27FC236}">
              <a16:creationId xmlns:a16="http://schemas.microsoft.com/office/drawing/2014/main" id="{76D0D3D8-9D24-4199-B24D-4EAA15AEA565}"/>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C894EF9D-F502-4386-9163-0E020D6A26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6489334-0A59-4EF5-9EE6-7D4AE957C3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a:extLst>
            <a:ext uri="{FF2B5EF4-FFF2-40B4-BE49-F238E27FC236}">
              <a16:creationId xmlns:a16="http://schemas.microsoft.com/office/drawing/2014/main" id="{EB9C9C3F-FA4C-4AE4-A3A8-511F6EA526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72" name="直線コネクタ 471">
          <a:extLst>
            <a:ext uri="{FF2B5EF4-FFF2-40B4-BE49-F238E27FC236}">
              <a16:creationId xmlns:a16="http://schemas.microsoft.com/office/drawing/2014/main" id="{282389D3-6F7B-4815-998B-CE9EF1E8EE62}"/>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73" name="【保健センター・保健所】&#10;一人当たり面積最小値テキスト">
          <a:extLst>
            <a:ext uri="{FF2B5EF4-FFF2-40B4-BE49-F238E27FC236}">
              <a16:creationId xmlns:a16="http://schemas.microsoft.com/office/drawing/2014/main" id="{C090C449-60F8-4A08-B8B9-B0CE8D087142}"/>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74" name="直線コネクタ 473">
          <a:extLst>
            <a:ext uri="{FF2B5EF4-FFF2-40B4-BE49-F238E27FC236}">
              <a16:creationId xmlns:a16="http://schemas.microsoft.com/office/drawing/2014/main" id="{AC2C3C9B-6370-4E70-AEEA-F1FBF34063B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75" name="【保健センター・保健所】&#10;一人当たり面積最大値テキスト">
          <a:extLst>
            <a:ext uri="{FF2B5EF4-FFF2-40B4-BE49-F238E27FC236}">
              <a16:creationId xmlns:a16="http://schemas.microsoft.com/office/drawing/2014/main" id="{4D523590-A968-47F7-BBF5-A564098E42F4}"/>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76" name="直線コネクタ 475">
          <a:extLst>
            <a:ext uri="{FF2B5EF4-FFF2-40B4-BE49-F238E27FC236}">
              <a16:creationId xmlns:a16="http://schemas.microsoft.com/office/drawing/2014/main" id="{572EDEF0-12A8-400E-8186-C7B66889E161}"/>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477" name="【保健センター・保健所】&#10;一人当たり面積平均値テキスト">
          <a:extLst>
            <a:ext uri="{FF2B5EF4-FFF2-40B4-BE49-F238E27FC236}">
              <a16:creationId xmlns:a16="http://schemas.microsoft.com/office/drawing/2014/main" id="{DDA83807-3A46-49AD-828D-3000D3AEA8B8}"/>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78" name="フローチャート: 判断 477">
          <a:extLst>
            <a:ext uri="{FF2B5EF4-FFF2-40B4-BE49-F238E27FC236}">
              <a16:creationId xmlns:a16="http://schemas.microsoft.com/office/drawing/2014/main" id="{0C4C51B9-E8E4-41BB-9D19-309BDC215056}"/>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79" name="フローチャート: 判断 478">
          <a:extLst>
            <a:ext uri="{FF2B5EF4-FFF2-40B4-BE49-F238E27FC236}">
              <a16:creationId xmlns:a16="http://schemas.microsoft.com/office/drawing/2014/main" id="{0F2364FE-D027-446A-8214-CA39671E0363}"/>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80" name="フローチャート: 判断 479">
          <a:extLst>
            <a:ext uri="{FF2B5EF4-FFF2-40B4-BE49-F238E27FC236}">
              <a16:creationId xmlns:a16="http://schemas.microsoft.com/office/drawing/2014/main" id="{C10F7892-0F10-4349-8BD4-78202EF2ACD2}"/>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81" name="フローチャート: 判断 480">
          <a:extLst>
            <a:ext uri="{FF2B5EF4-FFF2-40B4-BE49-F238E27FC236}">
              <a16:creationId xmlns:a16="http://schemas.microsoft.com/office/drawing/2014/main" id="{CD6829A8-2625-4A33-8A6D-539742F8C406}"/>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82" name="フローチャート: 判断 481">
          <a:extLst>
            <a:ext uri="{FF2B5EF4-FFF2-40B4-BE49-F238E27FC236}">
              <a16:creationId xmlns:a16="http://schemas.microsoft.com/office/drawing/2014/main" id="{A7A681B6-CC12-47DE-B555-C04ADBBDF774}"/>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CA735B4-80B8-4252-ADB8-DCDD8C995B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748A2A6F-3B03-48E6-9083-626480894B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F24DF8D8-9223-42D3-B79E-F8BC33E077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6B0DEC59-1CDF-43AC-B20A-7AD477D00F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A3ECDF66-67A5-49F4-A0A7-79A18D4DEC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104648</xdr:rowOff>
    </xdr:from>
    <xdr:to>
      <xdr:col>112</xdr:col>
      <xdr:colOff>38100</xdr:colOff>
      <xdr:row>61</xdr:row>
      <xdr:rowOff>34798</xdr:rowOff>
    </xdr:to>
    <xdr:sp macro="" textlink="">
      <xdr:nvSpPr>
        <xdr:cNvPr id="488" name="楕円 487">
          <a:extLst>
            <a:ext uri="{FF2B5EF4-FFF2-40B4-BE49-F238E27FC236}">
              <a16:creationId xmlns:a16="http://schemas.microsoft.com/office/drawing/2014/main" id="{6FFBD5B6-CFE2-41F9-B0D2-BA36B8EB1690}"/>
            </a:ext>
          </a:extLst>
        </xdr:cNvPr>
        <xdr:cNvSpPr/>
      </xdr:nvSpPr>
      <xdr:spPr>
        <a:xfrm>
          <a:off x="21272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108648</xdr:rowOff>
    </xdr:from>
    <xdr:to>
      <xdr:col>107</xdr:col>
      <xdr:colOff>101600</xdr:colOff>
      <xdr:row>61</xdr:row>
      <xdr:rowOff>38798</xdr:rowOff>
    </xdr:to>
    <xdr:sp macro="" textlink="">
      <xdr:nvSpPr>
        <xdr:cNvPr id="489" name="楕円 488">
          <a:extLst>
            <a:ext uri="{FF2B5EF4-FFF2-40B4-BE49-F238E27FC236}">
              <a16:creationId xmlns:a16="http://schemas.microsoft.com/office/drawing/2014/main" id="{4D55D5E1-5B27-49E3-8D1E-C2CEFCF27112}"/>
            </a:ext>
          </a:extLst>
        </xdr:cNvPr>
        <xdr:cNvSpPr/>
      </xdr:nvSpPr>
      <xdr:spPr>
        <a:xfrm>
          <a:off x="20383500" y="10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155448</xdr:rowOff>
    </xdr:from>
    <xdr:to>
      <xdr:col>111</xdr:col>
      <xdr:colOff>177800</xdr:colOff>
      <xdr:row>60</xdr:row>
      <xdr:rowOff>159448</xdr:rowOff>
    </xdr:to>
    <xdr:cxnSp macro="">
      <xdr:nvCxnSpPr>
        <xdr:cNvPr id="490" name="直線コネクタ 489">
          <a:extLst>
            <a:ext uri="{FF2B5EF4-FFF2-40B4-BE49-F238E27FC236}">
              <a16:creationId xmlns:a16="http://schemas.microsoft.com/office/drawing/2014/main" id="{8AFE44C5-A7AF-4C47-8523-79076A756465}"/>
            </a:ext>
          </a:extLst>
        </xdr:cNvPr>
        <xdr:cNvCxnSpPr/>
      </xdr:nvCxnSpPr>
      <xdr:spPr>
        <a:xfrm flipV="1">
          <a:off x="20434300" y="1044244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126365</xdr:rowOff>
    </xdr:from>
    <xdr:to>
      <xdr:col>102</xdr:col>
      <xdr:colOff>165100</xdr:colOff>
      <xdr:row>61</xdr:row>
      <xdr:rowOff>56515</xdr:rowOff>
    </xdr:to>
    <xdr:sp macro="" textlink="">
      <xdr:nvSpPr>
        <xdr:cNvPr id="491" name="楕円 490">
          <a:extLst>
            <a:ext uri="{FF2B5EF4-FFF2-40B4-BE49-F238E27FC236}">
              <a16:creationId xmlns:a16="http://schemas.microsoft.com/office/drawing/2014/main" id="{0A63B288-197B-490D-B876-B3671336847E}"/>
            </a:ext>
          </a:extLst>
        </xdr:cNvPr>
        <xdr:cNvSpPr/>
      </xdr:nvSpPr>
      <xdr:spPr>
        <a:xfrm>
          <a:off x="19494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159448</xdr:rowOff>
    </xdr:from>
    <xdr:to>
      <xdr:col>107</xdr:col>
      <xdr:colOff>50800</xdr:colOff>
      <xdr:row>61</xdr:row>
      <xdr:rowOff>5715</xdr:rowOff>
    </xdr:to>
    <xdr:cxnSp macro="">
      <xdr:nvCxnSpPr>
        <xdr:cNvPr id="492" name="直線コネクタ 491">
          <a:extLst>
            <a:ext uri="{FF2B5EF4-FFF2-40B4-BE49-F238E27FC236}">
              <a16:creationId xmlns:a16="http://schemas.microsoft.com/office/drawing/2014/main" id="{DBBD0F14-AECC-425E-A225-06D1686DADAF}"/>
            </a:ext>
          </a:extLst>
        </xdr:cNvPr>
        <xdr:cNvCxnSpPr/>
      </xdr:nvCxnSpPr>
      <xdr:spPr>
        <a:xfrm flipV="1">
          <a:off x="19545300" y="1044644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130937</xdr:rowOff>
    </xdr:from>
    <xdr:to>
      <xdr:col>98</xdr:col>
      <xdr:colOff>38100</xdr:colOff>
      <xdr:row>61</xdr:row>
      <xdr:rowOff>61087</xdr:rowOff>
    </xdr:to>
    <xdr:sp macro="" textlink="">
      <xdr:nvSpPr>
        <xdr:cNvPr id="493" name="楕円 492">
          <a:extLst>
            <a:ext uri="{FF2B5EF4-FFF2-40B4-BE49-F238E27FC236}">
              <a16:creationId xmlns:a16="http://schemas.microsoft.com/office/drawing/2014/main" id="{8F215866-21C3-47D1-84DA-E320182D8CE3}"/>
            </a:ext>
          </a:extLst>
        </xdr:cNvPr>
        <xdr:cNvSpPr/>
      </xdr:nvSpPr>
      <xdr:spPr>
        <a:xfrm>
          <a:off x="18605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xdr:rowOff>
    </xdr:from>
    <xdr:to>
      <xdr:col>102</xdr:col>
      <xdr:colOff>114300</xdr:colOff>
      <xdr:row>61</xdr:row>
      <xdr:rowOff>10287</xdr:rowOff>
    </xdr:to>
    <xdr:cxnSp macro="">
      <xdr:nvCxnSpPr>
        <xdr:cNvPr id="494" name="直線コネクタ 493">
          <a:extLst>
            <a:ext uri="{FF2B5EF4-FFF2-40B4-BE49-F238E27FC236}">
              <a16:creationId xmlns:a16="http://schemas.microsoft.com/office/drawing/2014/main" id="{BA5E4E1F-5B74-42A4-84B1-6F0D44201A45}"/>
            </a:ext>
          </a:extLst>
        </xdr:cNvPr>
        <xdr:cNvCxnSpPr/>
      </xdr:nvCxnSpPr>
      <xdr:spPr>
        <a:xfrm flipV="1">
          <a:off x="18656300" y="104641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495" name="n_1aveValue【保健センター・保健所】&#10;一人当たり面積">
          <a:extLst>
            <a:ext uri="{FF2B5EF4-FFF2-40B4-BE49-F238E27FC236}">
              <a16:creationId xmlns:a16="http://schemas.microsoft.com/office/drawing/2014/main" id="{744DF035-2446-492F-950C-AA8DC6AE6E39}"/>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496" name="n_2aveValue【保健センター・保健所】&#10;一人当たり面積">
          <a:extLst>
            <a:ext uri="{FF2B5EF4-FFF2-40B4-BE49-F238E27FC236}">
              <a16:creationId xmlns:a16="http://schemas.microsoft.com/office/drawing/2014/main" id="{4077ED8E-BC60-4B9D-8B58-32FC211FAD1D}"/>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497" name="n_3aveValue【保健センター・保健所】&#10;一人当たり面積">
          <a:extLst>
            <a:ext uri="{FF2B5EF4-FFF2-40B4-BE49-F238E27FC236}">
              <a16:creationId xmlns:a16="http://schemas.microsoft.com/office/drawing/2014/main" id="{83F4F2FE-5ED6-4166-B134-2D04A330EFAB}"/>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498" name="n_4aveValue【保健センター・保健所】&#10;一人当たり面積">
          <a:extLst>
            <a:ext uri="{FF2B5EF4-FFF2-40B4-BE49-F238E27FC236}">
              <a16:creationId xmlns:a16="http://schemas.microsoft.com/office/drawing/2014/main" id="{7897079F-43BC-421C-BD10-4A1693B80860}"/>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51325</xdr:rowOff>
    </xdr:from>
    <xdr:ext cx="469744" cy="259045"/>
    <xdr:sp macro="" textlink="">
      <xdr:nvSpPr>
        <xdr:cNvPr id="499" name="n_1mainValue【保健センター・保健所】&#10;一人当たり面積">
          <a:extLst>
            <a:ext uri="{FF2B5EF4-FFF2-40B4-BE49-F238E27FC236}">
              <a16:creationId xmlns:a16="http://schemas.microsoft.com/office/drawing/2014/main" id="{6D91A9D7-3E87-4166-B629-A3BA9F594F54}"/>
            </a:ext>
          </a:extLst>
        </xdr:cNvPr>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55325</xdr:rowOff>
    </xdr:from>
    <xdr:ext cx="469744" cy="259045"/>
    <xdr:sp macro="" textlink="">
      <xdr:nvSpPr>
        <xdr:cNvPr id="500" name="n_2mainValue【保健センター・保健所】&#10;一人当たり面積">
          <a:extLst>
            <a:ext uri="{FF2B5EF4-FFF2-40B4-BE49-F238E27FC236}">
              <a16:creationId xmlns:a16="http://schemas.microsoft.com/office/drawing/2014/main" id="{32F3A9C7-B0E1-4262-8256-9C21EE6088F2}"/>
            </a:ext>
          </a:extLst>
        </xdr:cNvPr>
        <xdr:cNvSpPr txBox="1"/>
      </xdr:nvSpPr>
      <xdr:spPr>
        <a:xfrm>
          <a:off x="20199427" y="10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73042</xdr:rowOff>
    </xdr:from>
    <xdr:ext cx="469744" cy="259045"/>
    <xdr:sp macro="" textlink="">
      <xdr:nvSpPr>
        <xdr:cNvPr id="501" name="n_3mainValue【保健センター・保健所】&#10;一人当たり面積">
          <a:extLst>
            <a:ext uri="{FF2B5EF4-FFF2-40B4-BE49-F238E27FC236}">
              <a16:creationId xmlns:a16="http://schemas.microsoft.com/office/drawing/2014/main" id="{DF27D712-8F0E-441A-8C74-63DD1A6CC5A7}"/>
            </a:ext>
          </a:extLst>
        </xdr:cNvPr>
        <xdr:cNvSpPr txBox="1"/>
      </xdr:nvSpPr>
      <xdr:spPr>
        <a:xfrm>
          <a:off x="1931042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77614</xdr:rowOff>
    </xdr:from>
    <xdr:ext cx="469744" cy="259045"/>
    <xdr:sp macro="" textlink="">
      <xdr:nvSpPr>
        <xdr:cNvPr id="502" name="n_4mainValue【保健センター・保健所】&#10;一人当たり面積">
          <a:extLst>
            <a:ext uri="{FF2B5EF4-FFF2-40B4-BE49-F238E27FC236}">
              <a16:creationId xmlns:a16="http://schemas.microsoft.com/office/drawing/2014/main" id="{CB1F3128-0068-4D70-A909-E282A99D878F}"/>
            </a:ext>
          </a:extLst>
        </xdr:cNvPr>
        <xdr:cNvSpPr txBox="1"/>
      </xdr:nvSpPr>
      <xdr:spPr>
        <a:xfrm>
          <a:off x="18421427" y="101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AF8CFD6E-3268-41D2-8491-88072B6CB6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9C7129FF-9FFE-4E74-8E66-733935A7ED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3C3136DF-25AD-49A9-9B4F-753C748E63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937B0301-AA77-4082-B266-31FC4DB72A9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A19CF66D-77CC-4A82-847C-C314CEDDAE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FCE54A8E-C8D5-4BB2-894E-C503E6ED1C8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ACAB1F9F-9F46-4369-B911-D33527D600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B34CB8AA-A08A-443F-9862-61AF8F1931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a:extLst>
            <a:ext uri="{FF2B5EF4-FFF2-40B4-BE49-F238E27FC236}">
              <a16:creationId xmlns:a16="http://schemas.microsoft.com/office/drawing/2014/main" id="{A4657D7E-8C58-4951-9866-63C2AE8B55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a:extLst>
            <a:ext uri="{FF2B5EF4-FFF2-40B4-BE49-F238E27FC236}">
              <a16:creationId xmlns:a16="http://schemas.microsoft.com/office/drawing/2014/main" id="{3FBA8925-D9C1-476B-AC9E-9C9421C7738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a:extLst>
            <a:ext uri="{FF2B5EF4-FFF2-40B4-BE49-F238E27FC236}">
              <a16:creationId xmlns:a16="http://schemas.microsoft.com/office/drawing/2014/main" id="{7CD90592-0448-429C-BC51-B7E6F46D3FE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4" name="直線コネクタ 513">
          <a:extLst>
            <a:ext uri="{FF2B5EF4-FFF2-40B4-BE49-F238E27FC236}">
              <a16:creationId xmlns:a16="http://schemas.microsoft.com/office/drawing/2014/main" id="{C6EFE89F-D5BF-44C6-B493-152C0A085EE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5" name="テキスト ボックス 514">
          <a:extLst>
            <a:ext uri="{FF2B5EF4-FFF2-40B4-BE49-F238E27FC236}">
              <a16:creationId xmlns:a16="http://schemas.microsoft.com/office/drawing/2014/main" id="{56C0432E-2738-486B-B558-FCB1F09A792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6" name="直線コネクタ 515">
          <a:extLst>
            <a:ext uri="{FF2B5EF4-FFF2-40B4-BE49-F238E27FC236}">
              <a16:creationId xmlns:a16="http://schemas.microsoft.com/office/drawing/2014/main" id="{BD564EBB-7C1D-4B6D-9AF3-BC7C6A898C2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7" name="テキスト ボックス 516">
          <a:extLst>
            <a:ext uri="{FF2B5EF4-FFF2-40B4-BE49-F238E27FC236}">
              <a16:creationId xmlns:a16="http://schemas.microsoft.com/office/drawing/2014/main" id="{208BCEDB-6D55-4004-A63C-E9A383FAABE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8" name="直線コネクタ 517">
          <a:extLst>
            <a:ext uri="{FF2B5EF4-FFF2-40B4-BE49-F238E27FC236}">
              <a16:creationId xmlns:a16="http://schemas.microsoft.com/office/drawing/2014/main" id="{E967D3EA-352B-48A7-8C55-22FF263B7DD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9" name="テキスト ボックス 518">
          <a:extLst>
            <a:ext uri="{FF2B5EF4-FFF2-40B4-BE49-F238E27FC236}">
              <a16:creationId xmlns:a16="http://schemas.microsoft.com/office/drawing/2014/main" id="{A7375608-3EAB-4406-89C8-1517638FAC3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0" name="直線コネクタ 519">
          <a:extLst>
            <a:ext uri="{FF2B5EF4-FFF2-40B4-BE49-F238E27FC236}">
              <a16:creationId xmlns:a16="http://schemas.microsoft.com/office/drawing/2014/main" id="{F4F78871-C073-476C-8FFD-01A07FAE64C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1" name="テキスト ボックス 520">
          <a:extLst>
            <a:ext uri="{FF2B5EF4-FFF2-40B4-BE49-F238E27FC236}">
              <a16:creationId xmlns:a16="http://schemas.microsoft.com/office/drawing/2014/main" id="{E26C6A0D-8320-492A-8D4E-5F4D9A358A0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2" name="直線コネクタ 521">
          <a:extLst>
            <a:ext uri="{FF2B5EF4-FFF2-40B4-BE49-F238E27FC236}">
              <a16:creationId xmlns:a16="http://schemas.microsoft.com/office/drawing/2014/main" id="{CDB1B47F-C239-4CB5-BC47-8FD6BA9445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3" name="テキスト ボックス 522">
          <a:extLst>
            <a:ext uri="{FF2B5EF4-FFF2-40B4-BE49-F238E27FC236}">
              <a16:creationId xmlns:a16="http://schemas.microsoft.com/office/drawing/2014/main" id="{4BE0C64F-AA19-46C5-9192-5841DA01F89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4" name="直線コネクタ 523">
          <a:extLst>
            <a:ext uri="{FF2B5EF4-FFF2-40B4-BE49-F238E27FC236}">
              <a16:creationId xmlns:a16="http://schemas.microsoft.com/office/drawing/2014/main" id="{C6FC2BBA-7FE4-47CA-8F6C-42A1B2E2FD1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5" name="テキスト ボックス 524">
          <a:extLst>
            <a:ext uri="{FF2B5EF4-FFF2-40B4-BE49-F238E27FC236}">
              <a16:creationId xmlns:a16="http://schemas.microsoft.com/office/drawing/2014/main" id="{DD0281D4-6326-4AD9-91FD-E93E2B8EC46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a:extLst>
            <a:ext uri="{FF2B5EF4-FFF2-40B4-BE49-F238E27FC236}">
              <a16:creationId xmlns:a16="http://schemas.microsoft.com/office/drawing/2014/main" id="{1710A6F2-527A-4F95-8FF7-BB74B9E4ACD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a:extLst>
            <a:ext uri="{FF2B5EF4-FFF2-40B4-BE49-F238E27FC236}">
              <a16:creationId xmlns:a16="http://schemas.microsoft.com/office/drawing/2014/main" id="{B11D1D20-6855-4C28-BEF1-4D44C15316B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28" name="直線コネクタ 527">
          <a:extLst>
            <a:ext uri="{FF2B5EF4-FFF2-40B4-BE49-F238E27FC236}">
              <a16:creationId xmlns:a16="http://schemas.microsoft.com/office/drawing/2014/main" id="{7A44382B-F358-41BC-A4FD-9A1EE6C205E5}"/>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9" name="【消防施設】&#10;有形固定資産減価償却率最小値テキスト">
          <a:extLst>
            <a:ext uri="{FF2B5EF4-FFF2-40B4-BE49-F238E27FC236}">
              <a16:creationId xmlns:a16="http://schemas.microsoft.com/office/drawing/2014/main" id="{E73E9F58-CA86-410B-9191-5899309C2FB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0" name="直線コネクタ 529">
          <a:extLst>
            <a:ext uri="{FF2B5EF4-FFF2-40B4-BE49-F238E27FC236}">
              <a16:creationId xmlns:a16="http://schemas.microsoft.com/office/drawing/2014/main" id="{2931245F-E42C-4FB0-BE30-413BE77DB9C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31" name="【消防施設】&#10;有形固定資産減価償却率最大値テキスト">
          <a:extLst>
            <a:ext uri="{FF2B5EF4-FFF2-40B4-BE49-F238E27FC236}">
              <a16:creationId xmlns:a16="http://schemas.microsoft.com/office/drawing/2014/main" id="{415E841E-1489-4513-836D-DEF6DC02282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32" name="直線コネクタ 531">
          <a:extLst>
            <a:ext uri="{FF2B5EF4-FFF2-40B4-BE49-F238E27FC236}">
              <a16:creationId xmlns:a16="http://schemas.microsoft.com/office/drawing/2014/main" id="{CA86AE44-80C0-4698-BBF7-FE17E160FDCD}"/>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33" name="【消防施設】&#10;有形固定資産減価償却率平均値テキスト">
          <a:extLst>
            <a:ext uri="{FF2B5EF4-FFF2-40B4-BE49-F238E27FC236}">
              <a16:creationId xmlns:a16="http://schemas.microsoft.com/office/drawing/2014/main" id="{096DBCCB-5593-4336-8CC6-E5C9BB85DFF6}"/>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34" name="フローチャート: 判断 533">
          <a:extLst>
            <a:ext uri="{FF2B5EF4-FFF2-40B4-BE49-F238E27FC236}">
              <a16:creationId xmlns:a16="http://schemas.microsoft.com/office/drawing/2014/main" id="{048C3660-45DA-439A-A4EA-16ADBA5C7CB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35" name="フローチャート: 判断 534">
          <a:extLst>
            <a:ext uri="{FF2B5EF4-FFF2-40B4-BE49-F238E27FC236}">
              <a16:creationId xmlns:a16="http://schemas.microsoft.com/office/drawing/2014/main" id="{CC0C130F-1981-4DF5-9CFC-4F533680E3F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36" name="フローチャート: 判断 535">
          <a:extLst>
            <a:ext uri="{FF2B5EF4-FFF2-40B4-BE49-F238E27FC236}">
              <a16:creationId xmlns:a16="http://schemas.microsoft.com/office/drawing/2014/main" id="{166A1B08-F06A-4140-BC8C-93D19F71AF44}"/>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37" name="フローチャート: 判断 536">
          <a:extLst>
            <a:ext uri="{FF2B5EF4-FFF2-40B4-BE49-F238E27FC236}">
              <a16:creationId xmlns:a16="http://schemas.microsoft.com/office/drawing/2014/main" id="{B8672883-376C-4993-A8E4-CB8AD7A8706E}"/>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38" name="フローチャート: 判断 537">
          <a:extLst>
            <a:ext uri="{FF2B5EF4-FFF2-40B4-BE49-F238E27FC236}">
              <a16:creationId xmlns:a16="http://schemas.microsoft.com/office/drawing/2014/main" id="{93AA1436-0AE4-47C9-AFEA-9BE98274EAC3}"/>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C9981EE8-8EA6-4000-9465-0F1A448743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ECAE9A3B-4C3F-43FA-9DB9-19B6ADD37F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B0FDF057-E602-41C1-B80B-5F579F8DD0F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C22379CF-E7BA-41A4-BEC8-44A8B9C14D1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E2997F57-8281-4F59-8006-D16D39B9E83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111398</xdr:rowOff>
    </xdr:from>
    <xdr:to>
      <xdr:col>72</xdr:col>
      <xdr:colOff>38100</xdr:colOff>
      <xdr:row>83</xdr:row>
      <xdr:rowOff>41548</xdr:rowOff>
    </xdr:to>
    <xdr:sp macro="" textlink="">
      <xdr:nvSpPr>
        <xdr:cNvPr id="544" name="楕円 543">
          <a:extLst>
            <a:ext uri="{FF2B5EF4-FFF2-40B4-BE49-F238E27FC236}">
              <a16:creationId xmlns:a16="http://schemas.microsoft.com/office/drawing/2014/main" id="{C5F3A045-C578-4B61-AFFA-BC982147073F}"/>
            </a:ext>
          </a:extLst>
        </xdr:cNvPr>
        <xdr:cNvSpPr/>
      </xdr:nvSpPr>
      <xdr:spPr>
        <a:xfrm>
          <a:off x="13652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127726</xdr:rowOff>
    </xdr:from>
    <xdr:to>
      <xdr:col>67</xdr:col>
      <xdr:colOff>101600</xdr:colOff>
      <xdr:row>83</xdr:row>
      <xdr:rowOff>57876</xdr:rowOff>
    </xdr:to>
    <xdr:sp macro="" textlink="">
      <xdr:nvSpPr>
        <xdr:cNvPr id="545" name="楕円 544">
          <a:extLst>
            <a:ext uri="{FF2B5EF4-FFF2-40B4-BE49-F238E27FC236}">
              <a16:creationId xmlns:a16="http://schemas.microsoft.com/office/drawing/2014/main" id="{980D6C4A-D27C-4233-A1B4-7BB94F168B6F}"/>
            </a:ext>
          </a:extLst>
        </xdr:cNvPr>
        <xdr:cNvSpPr/>
      </xdr:nvSpPr>
      <xdr:spPr>
        <a:xfrm>
          <a:off x="12763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162198</xdr:rowOff>
    </xdr:from>
    <xdr:to>
      <xdr:col>71</xdr:col>
      <xdr:colOff>177800</xdr:colOff>
      <xdr:row>83</xdr:row>
      <xdr:rowOff>7076</xdr:rowOff>
    </xdr:to>
    <xdr:cxnSp macro="">
      <xdr:nvCxnSpPr>
        <xdr:cNvPr id="546" name="直線コネクタ 545">
          <a:extLst>
            <a:ext uri="{FF2B5EF4-FFF2-40B4-BE49-F238E27FC236}">
              <a16:creationId xmlns:a16="http://schemas.microsoft.com/office/drawing/2014/main" id="{89534E51-20E2-4D18-A308-A5173387AF42}"/>
            </a:ext>
          </a:extLst>
        </xdr:cNvPr>
        <xdr:cNvCxnSpPr/>
      </xdr:nvCxnSpPr>
      <xdr:spPr>
        <a:xfrm flipV="1">
          <a:off x="12814300" y="142210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47" name="n_1aveValue【消防施設】&#10;有形固定資産減価償却率">
          <a:extLst>
            <a:ext uri="{FF2B5EF4-FFF2-40B4-BE49-F238E27FC236}">
              <a16:creationId xmlns:a16="http://schemas.microsoft.com/office/drawing/2014/main" id="{911AFA54-01EA-4ADF-8FCE-79702A820955}"/>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48" name="n_2aveValue【消防施設】&#10;有形固定資産減価償却率">
          <a:extLst>
            <a:ext uri="{FF2B5EF4-FFF2-40B4-BE49-F238E27FC236}">
              <a16:creationId xmlns:a16="http://schemas.microsoft.com/office/drawing/2014/main" id="{940B22B9-C893-4881-80F2-4CE818697FA6}"/>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49" name="n_3aveValue【消防施設】&#10;有形固定資産減価償却率">
          <a:extLst>
            <a:ext uri="{FF2B5EF4-FFF2-40B4-BE49-F238E27FC236}">
              <a16:creationId xmlns:a16="http://schemas.microsoft.com/office/drawing/2014/main" id="{823FC8E6-E0A0-4A0D-8398-73D6381C9611}"/>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50" name="n_4aveValue【消防施設】&#10;有形固定資産減価償却率">
          <a:extLst>
            <a:ext uri="{FF2B5EF4-FFF2-40B4-BE49-F238E27FC236}">
              <a16:creationId xmlns:a16="http://schemas.microsoft.com/office/drawing/2014/main" id="{BCEA3557-32D7-4D1C-B544-0033E3E11E4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51" name="n_3mainValue【消防施設】&#10;有形固定資産減価償却率">
          <a:extLst>
            <a:ext uri="{FF2B5EF4-FFF2-40B4-BE49-F238E27FC236}">
              <a16:creationId xmlns:a16="http://schemas.microsoft.com/office/drawing/2014/main" id="{0023A2F5-41F2-4606-AE9F-939DB24D02BC}"/>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74403</xdr:rowOff>
    </xdr:from>
    <xdr:ext cx="405111" cy="259045"/>
    <xdr:sp macro="" textlink="">
      <xdr:nvSpPr>
        <xdr:cNvPr id="552" name="n_4mainValue【消防施設】&#10;有形固定資産減価償却率">
          <a:extLst>
            <a:ext uri="{FF2B5EF4-FFF2-40B4-BE49-F238E27FC236}">
              <a16:creationId xmlns:a16="http://schemas.microsoft.com/office/drawing/2014/main" id="{89999599-AF7B-4BE3-AB8E-945E2C091F07}"/>
            </a:ext>
          </a:extLst>
        </xdr:cNvPr>
        <xdr:cNvSpPr txBox="1"/>
      </xdr:nvSpPr>
      <xdr:spPr>
        <a:xfrm>
          <a:off x="12611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EDBFC8EB-6FC0-40BF-A64B-459DD131DD2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723D707B-802E-43BE-8998-416E82D4C9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6EF09981-658F-4960-A3B3-78036ECD62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70F25151-4C7F-406E-A28E-4713A6AA61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8AA20F8E-3D78-48E1-B455-2AF4590998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77CDFA71-F1D2-40F6-BE5E-B5E2C87B8D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A5D7267A-D076-4825-9617-2FCBDD590E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F75E3C46-33C2-4DED-A8D3-134F87AFCF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14E38C45-A467-420C-ABAE-286A6FE47A3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B90ED0C3-1209-40AB-B576-060E43DDECB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a:extLst>
            <a:ext uri="{FF2B5EF4-FFF2-40B4-BE49-F238E27FC236}">
              <a16:creationId xmlns:a16="http://schemas.microsoft.com/office/drawing/2014/main" id="{8C00E405-43BE-485B-8414-A2FDC1D4A5B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a:extLst>
            <a:ext uri="{FF2B5EF4-FFF2-40B4-BE49-F238E27FC236}">
              <a16:creationId xmlns:a16="http://schemas.microsoft.com/office/drawing/2014/main" id="{09E95D47-43B0-4280-803B-890E3DDC69D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a:extLst>
            <a:ext uri="{FF2B5EF4-FFF2-40B4-BE49-F238E27FC236}">
              <a16:creationId xmlns:a16="http://schemas.microsoft.com/office/drawing/2014/main" id="{FEEEB8EC-E2DE-4246-B599-DA25D247177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a:extLst>
            <a:ext uri="{FF2B5EF4-FFF2-40B4-BE49-F238E27FC236}">
              <a16:creationId xmlns:a16="http://schemas.microsoft.com/office/drawing/2014/main" id="{A37C5C33-142D-49D0-B1ED-AC611A9BAA6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a:extLst>
            <a:ext uri="{FF2B5EF4-FFF2-40B4-BE49-F238E27FC236}">
              <a16:creationId xmlns:a16="http://schemas.microsoft.com/office/drawing/2014/main" id="{DAD6FE32-B8FF-457E-8EAF-A227E2434E8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a:extLst>
            <a:ext uri="{FF2B5EF4-FFF2-40B4-BE49-F238E27FC236}">
              <a16:creationId xmlns:a16="http://schemas.microsoft.com/office/drawing/2014/main" id="{418C95A0-03C1-4547-8C4B-50ED4669B8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a:extLst>
            <a:ext uri="{FF2B5EF4-FFF2-40B4-BE49-F238E27FC236}">
              <a16:creationId xmlns:a16="http://schemas.microsoft.com/office/drawing/2014/main" id="{E6F06741-7A2A-4509-B2D8-60503FE7871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a:extLst>
            <a:ext uri="{FF2B5EF4-FFF2-40B4-BE49-F238E27FC236}">
              <a16:creationId xmlns:a16="http://schemas.microsoft.com/office/drawing/2014/main" id="{DB31DE09-5E27-4442-8E23-B706678404E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a:extLst>
            <a:ext uri="{FF2B5EF4-FFF2-40B4-BE49-F238E27FC236}">
              <a16:creationId xmlns:a16="http://schemas.microsoft.com/office/drawing/2014/main" id="{F3638D19-4A62-47C1-AA65-3211D336E89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a:extLst>
            <a:ext uri="{FF2B5EF4-FFF2-40B4-BE49-F238E27FC236}">
              <a16:creationId xmlns:a16="http://schemas.microsoft.com/office/drawing/2014/main" id="{04A2AB5E-AADB-432A-B574-C2FBBCE3608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a:extLst>
            <a:ext uri="{FF2B5EF4-FFF2-40B4-BE49-F238E27FC236}">
              <a16:creationId xmlns:a16="http://schemas.microsoft.com/office/drawing/2014/main" id="{4A62F609-84C2-4EFA-A0EA-161D9E48A2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id="{67EAAD4B-C155-4931-BCD2-B9BFDB8FB4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a:extLst>
            <a:ext uri="{FF2B5EF4-FFF2-40B4-BE49-F238E27FC236}">
              <a16:creationId xmlns:a16="http://schemas.microsoft.com/office/drawing/2014/main" id="{927378E7-4D9E-4998-8D3E-F6AF77B939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97155</xdr:rowOff>
    </xdr:from>
    <xdr:to>
      <xdr:col>116</xdr:col>
      <xdr:colOff>62864</xdr:colOff>
      <xdr:row>86</xdr:row>
      <xdr:rowOff>112013</xdr:rowOff>
    </xdr:to>
    <xdr:cxnSp macro="">
      <xdr:nvCxnSpPr>
        <xdr:cNvPr id="576" name="直線コネクタ 575">
          <a:extLst>
            <a:ext uri="{FF2B5EF4-FFF2-40B4-BE49-F238E27FC236}">
              <a16:creationId xmlns:a16="http://schemas.microsoft.com/office/drawing/2014/main" id="{3B2D3E8D-F001-4081-ABD6-E4E0380AAE04}"/>
            </a:ext>
          </a:extLst>
        </xdr:cNvPr>
        <xdr:cNvCxnSpPr/>
      </xdr:nvCxnSpPr>
      <xdr:spPr>
        <a:xfrm flipV="1">
          <a:off x="22160864" y="13984605"/>
          <a:ext cx="0" cy="87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115840</xdr:rowOff>
    </xdr:from>
    <xdr:ext cx="469744" cy="259045"/>
    <xdr:sp macro="" textlink="">
      <xdr:nvSpPr>
        <xdr:cNvPr id="577" name="【消防施設】&#10;一人当たり面積最小値テキスト">
          <a:extLst>
            <a:ext uri="{FF2B5EF4-FFF2-40B4-BE49-F238E27FC236}">
              <a16:creationId xmlns:a16="http://schemas.microsoft.com/office/drawing/2014/main" id="{46BC57AC-189F-496C-949C-D46EE62257EE}"/>
            </a:ext>
          </a:extLst>
        </xdr:cNvPr>
        <xdr:cNvSpPr txBox="1"/>
      </xdr:nvSpPr>
      <xdr:spPr>
        <a:xfrm>
          <a:off x="22199600"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112013</xdr:rowOff>
    </xdr:from>
    <xdr:to>
      <xdr:col>116</xdr:col>
      <xdr:colOff>152400</xdr:colOff>
      <xdr:row>86</xdr:row>
      <xdr:rowOff>112013</xdr:rowOff>
    </xdr:to>
    <xdr:cxnSp macro="">
      <xdr:nvCxnSpPr>
        <xdr:cNvPr id="578" name="直線コネクタ 577">
          <a:extLst>
            <a:ext uri="{FF2B5EF4-FFF2-40B4-BE49-F238E27FC236}">
              <a16:creationId xmlns:a16="http://schemas.microsoft.com/office/drawing/2014/main" id="{A28D904A-7FCA-4A4C-8DD8-13CBA32E09BD}"/>
            </a:ext>
          </a:extLst>
        </xdr:cNvPr>
        <xdr:cNvCxnSpPr/>
      </xdr:nvCxnSpPr>
      <xdr:spPr>
        <a:xfrm>
          <a:off x="22072600" y="1485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43832</xdr:rowOff>
    </xdr:from>
    <xdr:ext cx="469744" cy="259045"/>
    <xdr:sp macro="" textlink="">
      <xdr:nvSpPr>
        <xdr:cNvPr id="579" name="【消防施設】&#10;一人当たり面積最大値テキスト">
          <a:extLst>
            <a:ext uri="{FF2B5EF4-FFF2-40B4-BE49-F238E27FC236}">
              <a16:creationId xmlns:a16="http://schemas.microsoft.com/office/drawing/2014/main" id="{54227FA3-EA48-4865-8EA1-9A19AC085F2C}"/>
            </a:ext>
          </a:extLst>
        </xdr:cNvPr>
        <xdr:cNvSpPr txBox="1"/>
      </xdr:nvSpPr>
      <xdr:spPr>
        <a:xfrm>
          <a:off x="22199600" y="137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97155</xdr:rowOff>
    </xdr:from>
    <xdr:to>
      <xdr:col>116</xdr:col>
      <xdr:colOff>152400</xdr:colOff>
      <xdr:row>81</xdr:row>
      <xdr:rowOff>97155</xdr:rowOff>
    </xdr:to>
    <xdr:cxnSp macro="">
      <xdr:nvCxnSpPr>
        <xdr:cNvPr id="580" name="直線コネクタ 579">
          <a:extLst>
            <a:ext uri="{FF2B5EF4-FFF2-40B4-BE49-F238E27FC236}">
              <a16:creationId xmlns:a16="http://schemas.microsoft.com/office/drawing/2014/main" id="{7F99AE76-9838-494C-ADA5-F6A04C77CE9D}"/>
            </a:ext>
          </a:extLst>
        </xdr:cNvPr>
        <xdr:cNvCxnSpPr/>
      </xdr:nvCxnSpPr>
      <xdr:spPr>
        <a:xfrm>
          <a:off x="22072600" y="1398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95266</xdr:rowOff>
    </xdr:from>
    <xdr:ext cx="469744" cy="259045"/>
    <xdr:sp macro="" textlink="">
      <xdr:nvSpPr>
        <xdr:cNvPr id="581" name="【消防施設】&#10;一人当たり面積平均値テキスト">
          <a:extLst>
            <a:ext uri="{FF2B5EF4-FFF2-40B4-BE49-F238E27FC236}">
              <a16:creationId xmlns:a16="http://schemas.microsoft.com/office/drawing/2014/main" id="{FE1E6887-1FCF-43A6-A520-8843BE3397D1}"/>
            </a:ext>
          </a:extLst>
        </xdr:cNvPr>
        <xdr:cNvSpPr txBox="1"/>
      </xdr:nvSpPr>
      <xdr:spPr>
        <a:xfrm>
          <a:off x="22199600" y="14668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116839</xdr:rowOff>
    </xdr:from>
    <xdr:to>
      <xdr:col>116</xdr:col>
      <xdr:colOff>114300</xdr:colOff>
      <xdr:row>86</xdr:row>
      <xdr:rowOff>46989</xdr:rowOff>
    </xdr:to>
    <xdr:sp macro="" textlink="">
      <xdr:nvSpPr>
        <xdr:cNvPr id="582" name="フローチャート: 判断 581">
          <a:extLst>
            <a:ext uri="{FF2B5EF4-FFF2-40B4-BE49-F238E27FC236}">
              <a16:creationId xmlns:a16="http://schemas.microsoft.com/office/drawing/2014/main" id="{561C8918-B1FB-4749-9E32-91A5E32A63C1}"/>
            </a:ext>
          </a:extLst>
        </xdr:cNvPr>
        <xdr:cNvSpPr/>
      </xdr:nvSpPr>
      <xdr:spPr>
        <a:xfrm>
          <a:off x="221107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121031</xdr:rowOff>
    </xdr:from>
    <xdr:to>
      <xdr:col>112</xdr:col>
      <xdr:colOff>38100</xdr:colOff>
      <xdr:row>86</xdr:row>
      <xdr:rowOff>51181</xdr:rowOff>
    </xdr:to>
    <xdr:sp macro="" textlink="">
      <xdr:nvSpPr>
        <xdr:cNvPr id="583" name="フローチャート: 判断 582">
          <a:extLst>
            <a:ext uri="{FF2B5EF4-FFF2-40B4-BE49-F238E27FC236}">
              <a16:creationId xmlns:a16="http://schemas.microsoft.com/office/drawing/2014/main" id="{406232B8-1F47-4A6A-8E17-0A933867F7B4}"/>
            </a:ext>
          </a:extLst>
        </xdr:cNvPr>
        <xdr:cNvSpPr/>
      </xdr:nvSpPr>
      <xdr:spPr>
        <a:xfrm>
          <a:off x="212725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120269</xdr:rowOff>
    </xdr:from>
    <xdr:to>
      <xdr:col>107</xdr:col>
      <xdr:colOff>101600</xdr:colOff>
      <xdr:row>86</xdr:row>
      <xdr:rowOff>50419</xdr:rowOff>
    </xdr:to>
    <xdr:sp macro="" textlink="">
      <xdr:nvSpPr>
        <xdr:cNvPr id="584" name="フローチャート: 判断 583">
          <a:extLst>
            <a:ext uri="{FF2B5EF4-FFF2-40B4-BE49-F238E27FC236}">
              <a16:creationId xmlns:a16="http://schemas.microsoft.com/office/drawing/2014/main" id="{D420AFD6-E2CF-4AFD-8E13-B1A3AB23CF09}"/>
            </a:ext>
          </a:extLst>
        </xdr:cNvPr>
        <xdr:cNvSpPr/>
      </xdr:nvSpPr>
      <xdr:spPr>
        <a:xfrm>
          <a:off x="20383500" y="1469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95123</xdr:rowOff>
    </xdr:from>
    <xdr:to>
      <xdr:col>102</xdr:col>
      <xdr:colOff>165100</xdr:colOff>
      <xdr:row>86</xdr:row>
      <xdr:rowOff>25273</xdr:rowOff>
    </xdr:to>
    <xdr:sp macro="" textlink="">
      <xdr:nvSpPr>
        <xdr:cNvPr id="585" name="フローチャート: 判断 584">
          <a:extLst>
            <a:ext uri="{FF2B5EF4-FFF2-40B4-BE49-F238E27FC236}">
              <a16:creationId xmlns:a16="http://schemas.microsoft.com/office/drawing/2014/main" id="{086623DF-7321-4FB4-8396-CF1F0DE22333}"/>
            </a:ext>
          </a:extLst>
        </xdr:cNvPr>
        <xdr:cNvSpPr/>
      </xdr:nvSpPr>
      <xdr:spPr>
        <a:xfrm>
          <a:off x="19494500" y="1466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89788</xdr:rowOff>
    </xdr:from>
    <xdr:to>
      <xdr:col>98</xdr:col>
      <xdr:colOff>38100</xdr:colOff>
      <xdr:row>86</xdr:row>
      <xdr:rowOff>19938</xdr:rowOff>
    </xdr:to>
    <xdr:sp macro="" textlink="">
      <xdr:nvSpPr>
        <xdr:cNvPr id="586" name="フローチャート: 判断 585">
          <a:extLst>
            <a:ext uri="{FF2B5EF4-FFF2-40B4-BE49-F238E27FC236}">
              <a16:creationId xmlns:a16="http://schemas.microsoft.com/office/drawing/2014/main" id="{957BC51D-F345-45CE-8EFE-D1722A6193D4}"/>
            </a:ext>
          </a:extLst>
        </xdr:cNvPr>
        <xdr:cNvSpPr/>
      </xdr:nvSpPr>
      <xdr:spPr>
        <a:xfrm>
          <a:off x="18605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F6ED16C6-466D-4594-B793-E04C7886657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4815989D-054B-4B42-9978-68004A13C3F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588C52A3-AFB2-4F65-97C7-4DAA708547F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1F02C2A0-3D0E-4E3B-84E7-5B31ECBB1E9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5C090526-994D-45CD-A868-D7412508FC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171323</xdr:rowOff>
    </xdr:from>
    <xdr:to>
      <xdr:col>102</xdr:col>
      <xdr:colOff>165100</xdr:colOff>
      <xdr:row>77</xdr:row>
      <xdr:rowOff>101473</xdr:rowOff>
    </xdr:to>
    <xdr:sp macro="" textlink="">
      <xdr:nvSpPr>
        <xdr:cNvPr id="592" name="楕円 591">
          <a:extLst>
            <a:ext uri="{FF2B5EF4-FFF2-40B4-BE49-F238E27FC236}">
              <a16:creationId xmlns:a16="http://schemas.microsoft.com/office/drawing/2014/main" id="{3638EAFA-E95B-4607-B093-5000B36B5427}"/>
            </a:ext>
          </a:extLst>
        </xdr:cNvPr>
        <xdr:cNvSpPr/>
      </xdr:nvSpPr>
      <xdr:spPr>
        <a:xfrm>
          <a:off x="19494500" y="132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77</xdr:row>
      <xdr:rowOff>19686</xdr:rowOff>
    </xdr:from>
    <xdr:to>
      <xdr:col>98</xdr:col>
      <xdr:colOff>38100</xdr:colOff>
      <xdr:row>77</xdr:row>
      <xdr:rowOff>121286</xdr:rowOff>
    </xdr:to>
    <xdr:sp macro="" textlink="">
      <xdr:nvSpPr>
        <xdr:cNvPr id="593" name="楕円 592">
          <a:extLst>
            <a:ext uri="{FF2B5EF4-FFF2-40B4-BE49-F238E27FC236}">
              <a16:creationId xmlns:a16="http://schemas.microsoft.com/office/drawing/2014/main" id="{A4CACD81-A650-4F83-934D-2A0CAF9106C7}"/>
            </a:ext>
          </a:extLst>
        </xdr:cNvPr>
        <xdr:cNvSpPr/>
      </xdr:nvSpPr>
      <xdr:spPr>
        <a:xfrm>
          <a:off x="18605500" y="132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50673</xdr:rowOff>
    </xdr:from>
    <xdr:to>
      <xdr:col>102</xdr:col>
      <xdr:colOff>114300</xdr:colOff>
      <xdr:row>77</xdr:row>
      <xdr:rowOff>70486</xdr:rowOff>
    </xdr:to>
    <xdr:cxnSp macro="">
      <xdr:nvCxnSpPr>
        <xdr:cNvPr id="594" name="直線コネクタ 593">
          <a:extLst>
            <a:ext uri="{FF2B5EF4-FFF2-40B4-BE49-F238E27FC236}">
              <a16:creationId xmlns:a16="http://schemas.microsoft.com/office/drawing/2014/main" id="{B6FD36F0-2031-4C19-98E6-752851C6D215}"/>
            </a:ext>
          </a:extLst>
        </xdr:cNvPr>
        <xdr:cNvCxnSpPr/>
      </xdr:nvCxnSpPr>
      <xdr:spPr>
        <a:xfrm flipV="1">
          <a:off x="18656300" y="13252323"/>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67708</xdr:rowOff>
    </xdr:from>
    <xdr:ext cx="469744" cy="259045"/>
    <xdr:sp macro="" textlink="">
      <xdr:nvSpPr>
        <xdr:cNvPr id="595" name="n_1aveValue【消防施設】&#10;一人当たり面積">
          <a:extLst>
            <a:ext uri="{FF2B5EF4-FFF2-40B4-BE49-F238E27FC236}">
              <a16:creationId xmlns:a16="http://schemas.microsoft.com/office/drawing/2014/main" id="{8F462803-3AB6-4FD5-A143-5D61131D9C1F}"/>
            </a:ext>
          </a:extLst>
        </xdr:cNvPr>
        <xdr:cNvSpPr txBox="1"/>
      </xdr:nvSpPr>
      <xdr:spPr>
        <a:xfrm>
          <a:off x="21075727" y="144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66946</xdr:rowOff>
    </xdr:from>
    <xdr:ext cx="469744" cy="259045"/>
    <xdr:sp macro="" textlink="">
      <xdr:nvSpPr>
        <xdr:cNvPr id="596" name="n_2aveValue【消防施設】&#10;一人当たり面積">
          <a:extLst>
            <a:ext uri="{FF2B5EF4-FFF2-40B4-BE49-F238E27FC236}">
              <a16:creationId xmlns:a16="http://schemas.microsoft.com/office/drawing/2014/main" id="{FFB8ED9C-2E65-4B56-B37D-9EC42ABD22EA}"/>
            </a:ext>
          </a:extLst>
        </xdr:cNvPr>
        <xdr:cNvSpPr txBox="1"/>
      </xdr:nvSpPr>
      <xdr:spPr>
        <a:xfrm>
          <a:off x="20199427"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16400</xdr:rowOff>
    </xdr:from>
    <xdr:ext cx="469744" cy="259045"/>
    <xdr:sp macro="" textlink="">
      <xdr:nvSpPr>
        <xdr:cNvPr id="597" name="n_3aveValue【消防施設】&#10;一人当たり面積">
          <a:extLst>
            <a:ext uri="{FF2B5EF4-FFF2-40B4-BE49-F238E27FC236}">
              <a16:creationId xmlns:a16="http://schemas.microsoft.com/office/drawing/2014/main" id="{1F295F33-1339-4A60-A145-96EF7EFEEB1A}"/>
            </a:ext>
          </a:extLst>
        </xdr:cNvPr>
        <xdr:cNvSpPr txBox="1"/>
      </xdr:nvSpPr>
      <xdr:spPr>
        <a:xfrm>
          <a:off x="19310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11065</xdr:rowOff>
    </xdr:from>
    <xdr:ext cx="469744" cy="259045"/>
    <xdr:sp macro="" textlink="">
      <xdr:nvSpPr>
        <xdr:cNvPr id="598" name="n_4aveValue【消防施設】&#10;一人当たり面積">
          <a:extLst>
            <a:ext uri="{FF2B5EF4-FFF2-40B4-BE49-F238E27FC236}">
              <a16:creationId xmlns:a16="http://schemas.microsoft.com/office/drawing/2014/main" id="{1FE5CCDC-6839-4762-B423-E07E39E4137B}"/>
            </a:ext>
          </a:extLst>
        </xdr:cNvPr>
        <xdr:cNvSpPr txBox="1"/>
      </xdr:nvSpPr>
      <xdr:spPr>
        <a:xfrm>
          <a:off x="184214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118000</xdr:rowOff>
    </xdr:from>
    <xdr:ext cx="469744" cy="259045"/>
    <xdr:sp macro="" textlink="">
      <xdr:nvSpPr>
        <xdr:cNvPr id="599" name="n_3mainValue【消防施設】&#10;一人当たり面積">
          <a:extLst>
            <a:ext uri="{FF2B5EF4-FFF2-40B4-BE49-F238E27FC236}">
              <a16:creationId xmlns:a16="http://schemas.microsoft.com/office/drawing/2014/main" id="{07B9E044-B9AD-4E1F-A7A5-935DAA6ABD4E}"/>
            </a:ext>
          </a:extLst>
        </xdr:cNvPr>
        <xdr:cNvSpPr txBox="1"/>
      </xdr:nvSpPr>
      <xdr:spPr>
        <a:xfrm>
          <a:off x="19310427" y="129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137813</xdr:rowOff>
    </xdr:from>
    <xdr:ext cx="469744" cy="259045"/>
    <xdr:sp macro="" textlink="">
      <xdr:nvSpPr>
        <xdr:cNvPr id="600" name="n_4mainValue【消防施設】&#10;一人当たり面積">
          <a:extLst>
            <a:ext uri="{FF2B5EF4-FFF2-40B4-BE49-F238E27FC236}">
              <a16:creationId xmlns:a16="http://schemas.microsoft.com/office/drawing/2014/main" id="{870F6599-5708-42CE-BF53-3C0F476C7E5B}"/>
            </a:ext>
          </a:extLst>
        </xdr:cNvPr>
        <xdr:cNvSpPr txBox="1"/>
      </xdr:nvSpPr>
      <xdr:spPr>
        <a:xfrm>
          <a:off x="18421427" y="1299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a:extLst>
            <a:ext uri="{FF2B5EF4-FFF2-40B4-BE49-F238E27FC236}">
              <a16:creationId xmlns:a16="http://schemas.microsoft.com/office/drawing/2014/main" id="{B8056FC3-AD6D-419A-A115-6A872185C8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a:extLst>
            <a:ext uri="{FF2B5EF4-FFF2-40B4-BE49-F238E27FC236}">
              <a16:creationId xmlns:a16="http://schemas.microsoft.com/office/drawing/2014/main" id="{290F87C3-EF3E-4786-AF87-3B355C51EE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a:extLst>
            <a:ext uri="{FF2B5EF4-FFF2-40B4-BE49-F238E27FC236}">
              <a16:creationId xmlns:a16="http://schemas.microsoft.com/office/drawing/2014/main" id="{42BD8C66-B65B-48F9-A5AE-E9E6E1B2BE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a:extLst>
            <a:ext uri="{FF2B5EF4-FFF2-40B4-BE49-F238E27FC236}">
              <a16:creationId xmlns:a16="http://schemas.microsoft.com/office/drawing/2014/main" id="{DAD30DA7-A50E-4AE6-B7DF-B47AFB84A3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a:extLst>
            <a:ext uri="{FF2B5EF4-FFF2-40B4-BE49-F238E27FC236}">
              <a16:creationId xmlns:a16="http://schemas.microsoft.com/office/drawing/2014/main" id="{EAC5E41C-7B8C-4B83-92AA-321881C036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a:extLst>
            <a:ext uri="{FF2B5EF4-FFF2-40B4-BE49-F238E27FC236}">
              <a16:creationId xmlns:a16="http://schemas.microsoft.com/office/drawing/2014/main" id="{DE373A1E-6BEC-463C-8675-0C58C15B0E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a:extLst>
            <a:ext uri="{FF2B5EF4-FFF2-40B4-BE49-F238E27FC236}">
              <a16:creationId xmlns:a16="http://schemas.microsoft.com/office/drawing/2014/main" id="{1C07961B-F643-4940-BCF0-52A9FA5DB28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a:extLst>
            <a:ext uri="{FF2B5EF4-FFF2-40B4-BE49-F238E27FC236}">
              <a16:creationId xmlns:a16="http://schemas.microsoft.com/office/drawing/2014/main" id="{7DFD4318-2D18-4BEA-8E09-546B6AD565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a:extLst>
            <a:ext uri="{FF2B5EF4-FFF2-40B4-BE49-F238E27FC236}">
              <a16:creationId xmlns:a16="http://schemas.microsoft.com/office/drawing/2014/main" id="{9F97E6C0-8162-4F08-B363-A8D5AF49DC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a:extLst>
            <a:ext uri="{FF2B5EF4-FFF2-40B4-BE49-F238E27FC236}">
              <a16:creationId xmlns:a16="http://schemas.microsoft.com/office/drawing/2014/main" id="{12659FAF-99C5-4C43-B837-7A4BF62F4D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a:extLst>
            <a:ext uri="{FF2B5EF4-FFF2-40B4-BE49-F238E27FC236}">
              <a16:creationId xmlns:a16="http://schemas.microsoft.com/office/drawing/2014/main" id="{917E6BD5-1EFD-4D52-A8A6-826C7D2C6F4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2" name="直線コネクタ 611">
          <a:extLst>
            <a:ext uri="{FF2B5EF4-FFF2-40B4-BE49-F238E27FC236}">
              <a16:creationId xmlns:a16="http://schemas.microsoft.com/office/drawing/2014/main" id="{A3E4B086-76E1-4B0B-B5B1-2EA204C3A53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680F7E5E-CE46-4021-84C7-CBEB76399F6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4" name="直線コネクタ 613">
          <a:extLst>
            <a:ext uri="{FF2B5EF4-FFF2-40B4-BE49-F238E27FC236}">
              <a16:creationId xmlns:a16="http://schemas.microsoft.com/office/drawing/2014/main" id="{26248167-6F56-4CCC-A5FA-F56DE70BE03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5" name="テキスト ボックス 614">
          <a:extLst>
            <a:ext uri="{FF2B5EF4-FFF2-40B4-BE49-F238E27FC236}">
              <a16:creationId xmlns:a16="http://schemas.microsoft.com/office/drawing/2014/main" id="{D6CDA17F-EF5B-4798-BB9F-674F5CCED97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6" name="直線コネクタ 615">
          <a:extLst>
            <a:ext uri="{FF2B5EF4-FFF2-40B4-BE49-F238E27FC236}">
              <a16:creationId xmlns:a16="http://schemas.microsoft.com/office/drawing/2014/main" id="{FFE58CB3-6AF5-4D61-90EB-EE791D89B61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7" name="テキスト ボックス 616">
          <a:extLst>
            <a:ext uri="{FF2B5EF4-FFF2-40B4-BE49-F238E27FC236}">
              <a16:creationId xmlns:a16="http://schemas.microsoft.com/office/drawing/2014/main" id="{42DA2F15-9702-457F-A8E2-48AF5BCD309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8" name="直線コネクタ 617">
          <a:extLst>
            <a:ext uri="{FF2B5EF4-FFF2-40B4-BE49-F238E27FC236}">
              <a16:creationId xmlns:a16="http://schemas.microsoft.com/office/drawing/2014/main" id="{DA001D52-DCF4-4023-8100-896CDA50F85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9" name="テキスト ボックス 618">
          <a:extLst>
            <a:ext uri="{FF2B5EF4-FFF2-40B4-BE49-F238E27FC236}">
              <a16:creationId xmlns:a16="http://schemas.microsoft.com/office/drawing/2014/main" id="{DE4831AC-5A59-4F95-9955-A37C1B6B55D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0" name="直線コネクタ 619">
          <a:extLst>
            <a:ext uri="{FF2B5EF4-FFF2-40B4-BE49-F238E27FC236}">
              <a16:creationId xmlns:a16="http://schemas.microsoft.com/office/drawing/2014/main" id="{9FA70C7C-6847-4AC4-BB4A-F462CE9592C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1" name="テキスト ボックス 620">
          <a:extLst>
            <a:ext uri="{FF2B5EF4-FFF2-40B4-BE49-F238E27FC236}">
              <a16:creationId xmlns:a16="http://schemas.microsoft.com/office/drawing/2014/main" id="{2F250957-FBEB-4DCD-8210-8FD8F1E6A52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a:extLst>
            <a:ext uri="{FF2B5EF4-FFF2-40B4-BE49-F238E27FC236}">
              <a16:creationId xmlns:a16="http://schemas.microsoft.com/office/drawing/2014/main" id="{7689AF37-067B-4437-935D-78E5A410F1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a:extLst>
            <a:ext uri="{FF2B5EF4-FFF2-40B4-BE49-F238E27FC236}">
              <a16:creationId xmlns:a16="http://schemas.microsoft.com/office/drawing/2014/main" id="{94900AB2-B202-4042-B720-08636070A16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4" name="直線コネクタ 623">
          <a:extLst>
            <a:ext uri="{FF2B5EF4-FFF2-40B4-BE49-F238E27FC236}">
              <a16:creationId xmlns:a16="http://schemas.microsoft.com/office/drawing/2014/main" id="{C4B58017-2582-494E-9C6A-B65AAE7E53A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5" name="【庁舎】&#10;有形固定資産減価償却率最小値テキスト">
          <a:extLst>
            <a:ext uri="{FF2B5EF4-FFF2-40B4-BE49-F238E27FC236}">
              <a16:creationId xmlns:a16="http://schemas.microsoft.com/office/drawing/2014/main" id="{D45B84F8-E5F8-418F-AE0F-7223D0E5A4B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6" name="直線コネクタ 625">
          <a:extLst>
            <a:ext uri="{FF2B5EF4-FFF2-40B4-BE49-F238E27FC236}">
              <a16:creationId xmlns:a16="http://schemas.microsoft.com/office/drawing/2014/main" id="{E58C79C2-4294-40FB-8C27-17499F71D9B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7" name="【庁舎】&#10;有形固定資産減価償却率最大値テキスト">
          <a:extLst>
            <a:ext uri="{FF2B5EF4-FFF2-40B4-BE49-F238E27FC236}">
              <a16:creationId xmlns:a16="http://schemas.microsoft.com/office/drawing/2014/main" id="{6E9D72BE-4D56-4EC8-A6FA-4CC065682B2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8" name="直線コネクタ 627">
          <a:extLst>
            <a:ext uri="{FF2B5EF4-FFF2-40B4-BE49-F238E27FC236}">
              <a16:creationId xmlns:a16="http://schemas.microsoft.com/office/drawing/2014/main" id="{37C62019-5DDD-44AF-967B-FA6F06CB521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29" name="【庁舎】&#10;有形固定資産減価償却率平均値テキスト">
          <a:extLst>
            <a:ext uri="{FF2B5EF4-FFF2-40B4-BE49-F238E27FC236}">
              <a16:creationId xmlns:a16="http://schemas.microsoft.com/office/drawing/2014/main" id="{8C3827FF-AB40-41B4-AD9B-58AFDFCB5C32}"/>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30" name="フローチャート: 判断 629">
          <a:extLst>
            <a:ext uri="{FF2B5EF4-FFF2-40B4-BE49-F238E27FC236}">
              <a16:creationId xmlns:a16="http://schemas.microsoft.com/office/drawing/2014/main" id="{DFDA95D3-C813-4933-9895-238113AAD6D9}"/>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31" name="フローチャート: 判断 630">
          <a:extLst>
            <a:ext uri="{FF2B5EF4-FFF2-40B4-BE49-F238E27FC236}">
              <a16:creationId xmlns:a16="http://schemas.microsoft.com/office/drawing/2014/main" id="{A611E780-D9C3-41DE-83F9-417BAFD635AB}"/>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32" name="フローチャート: 判断 631">
          <a:extLst>
            <a:ext uri="{FF2B5EF4-FFF2-40B4-BE49-F238E27FC236}">
              <a16:creationId xmlns:a16="http://schemas.microsoft.com/office/drawing/2014/main" id="{0F5AE17A-7FF8-46B9-A53E-BEDCAC921F77}"/>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33" name="フローチャート: 判断 632">
          <a:extLst>
            <a:ext uri="{FF2B5EF4-FFF2-40B4-BE49-F238E27FC236}">
              <a16:creationId xmlns:a16="http://schemas.microsoft.com/office/drawing/2014/main" id="{E8F61716-6D99-45B4-B6C1-60AC58F96273}"/>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34" name="フローチャート: 判断 633">
          <a:extLst>
            <a:ext uri="{FF2B5EF4-FFF2-40B4-BE49-F238E27FC236}">
              <a16:creationId xmlns:a16="http://schemas.microsoft.com/office/drawing/2014/main" id="{EAB94D63-A6FA-453D-A509-4D685BE40DDA}"/>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918F889F-0999-49EA-B81F-CA765533B6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720DD460-5BB8-4C80-A953-6230BB4011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6C072515-550C-4A25-8721-7B4F3208AC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43897048-B881-483D-9CE1-2FCF69B517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EAB586E5-BBBF-48AD-88F8-392F97E29C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100330</xdr:rowOff>
    </xdr:from>
    <xdr:to>
      <xdr:col>85</xdr:col>
      <xdr:colOff>177800</xdr:colOff>
      <xdr:row>107</xdr:row>
      <xdr:rowOff>30480</xdr:rowOff>
    </xdr:to>
    <xdr:sp macro="" textlink="">
      <xdr:nvSpPr>
        <xdr:cNvPr id="640" name="楕円 639">
          <a:extLst>
            <a:ext uri="{FF2B5EF4-FFF2-40B4-BE49-F238E27FC236}">
              <a16:creationId xmlns:a16="http://schemas.microsoft.com/office/drawing/2014/main" id="{74FEAC94-A6CC-4FE6-8CAF-5207A4C3A35B}"/>
            </a:ext>
          </a:extLst>
        </xdr:cNvPr>
        <xdr:cNvSpPr/>
      </xdr:nvSpPr>
      <xdr:spPr>
        <a:xfrm>
          <a:off x="162687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641" name="【庁舎】&#10;有形固定資産減価償却率該当値テキスト">
          <a:extLst>
            <a:ext uri="{FF2B5EF4-FFF2-40B4-BE49-F238E27FC236}">
              <a16:creationId xmlns:a16="http://schemas.microsoft.com/office/drawing/2014/main" id="{C6C3B4EF-0AB4-4AA8-8F01-26DFDBBE9164}"/>
            </a:ext>
          </a:extLst>
        </xdr:cNvPr>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87630</xdr:rowOff>
    </xdr:from>
    <xdr:to>
      <xdr:col>81</xdr:col>
      <xdr:colOff>101600</xdr:colOff>
      <xdr:row>107</xdr:row>
      <xdr:rowOff>17780</xdr:rowOff>
    </xdr:to>
    <xdr:sp macro="" textlink="">
      <xdr:nvSpPr>
        <xdr:cNvPr id="642" name="楕円 641">
          <a:extLst>
            <a:ext uri="{FF2B5EF4-FFF2-40B4-BE49-F238E27FC236}">
              <a16:creationId xmlns:a16="http://schemas.microsoft.com/office/drawing/2014/main" id="{89D45AEC-EE4C-4D0E-BD8C-7BEE9F291495}"/>
            </a:ext>
          </a:extLst>
        </xdr:cNvPr>
        <xdr:cNvSpPr/>
      </xdr:nvSpPr>
      <xdr:spPr>
        <a:xfrm>
          <a:off x="15430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138430</xdr:rowOff>
    </xdr:from>
    <xdr:to>
      <xdr:col>85</xdr:col>
      <xdr:colOff>127000</xdr:colOff>
      <xdr:row>106</xdr:row>
      <xdr:rowOff>151130</xdr:rowOff>
    </xdr:to>
    <xdr:cxnSp macro="">
      <xdr:nvCxnSpPr>
        <xdr:cNvPr id="643" name="直線コネクタ 642">
          <a:extLst>
            <a:ext uri="{FF2B5EF4-FFF2-40B4-BE49-F238E27FC236}">
              <a16:creationId xmlns:a16="http://schemas.microsoft.com/office/drawing/2014/main" id="{4120BC80-5EDD-45DA-9CF7-62C7CDF2295B}"/>
            </a:ext>
          </a:extLst>
        </xdr:cNvPr>
        <xdr:cNvCxnSpPr/>
      </xdr:nvCxnSpPr>
      <xdr:spPr>
        <a:xfrm>
          <a:off x="15481300" y="1831213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60961</xdr:rowOff>
    </xdr:from>
    <xdr:to>
      <xdr:col>76</xdr:col>
      <xdr:colOff>165100</xdr:colOff>
      <xdr:row>106</xdr:row>
      <xdr:rowOff>162561</xdr:rowOff>
    </xdr:to>
    <xdr:sp macro="" textlink="">
      <xdr:nvSpPr>
        <xdr:cNvPr id="644" name="楕円 643">
          <a:extLst>
            <a:ext uri="{FF2B5EF4-FFF2-40B4-BE49-F238E27FC236}">
              <a16:creationId xmlns:a16="http://schemas.microsoft.com/office/drawing/2014/main" id="{F7FA1821-02C7-43CD-A322-40079BDB5647}"/>
            </a:ext>
          </a:extLst>
        </xdr:cNvPr>
        <xdr:cNvSpPr/>
      </xdr:nvSpPr>
      <xdr:spPr>
        <a:xfrm>
          <a:off x="14541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111761</xdr:rowOff>
    </xdr:from>
    <xdr:to>
      <xdr:col>81</xdr:col>
      <xdr:colOff>50800</xdr:colOff>
      <xdr:row>106</xdr:row>
      <xdr:rowOff>138430</xdr:rowOff>
    </xdr:to>
    <xdr:cxnSp macro="">
      <xdr:nvCxnSpPr>
        <xdr:cNvPr id="645" name="直線コネクタ 644">
          <a:extLst>
            <a:ext uri="{FF2B5EF4-FFF2-40B4-BE49-F238E27FC236}">
              <a16:creationId xmlns:a16="http://schemas.microsoft.com/office/drawing/2014/main" id="{09C399DC-5E3B-41BB-9D9F-93E34F8DA4C8}"/>
            </a:ext>
          </a:extLst>
        </xdr:cNvPr>
        <xdr:cNvCxnSpPr/>
      </xdr:nvCxnSpPr>
      <xdr:spPr>
        <a:xfrm>
          <a:off x="14592300" y="18285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26670</xdr:rowOff>
    </xdr:from>
    <xdr:to>
      <xdr:col>72</xdr:col>
      <xdr:colOff>38100</xdr:colOff>
      <xdr:row>106</xdr:row>
      <xdr:rowOff>128270</xdr:rowOff>
    </xdr:to>
    <xdr:sp macro="" textlink="">
      <xdr:nvSpPr>
        <xdr:cNvPr id="646" name="楕円 645">
          <a:extLst>
            <a:ext uri="{FF2B5EF4-FFF2-40B4-BE49-F238E27FC236}">
              <a16:creationId xmlns:a16="http://schemas.microsoft.com/office/drawing/2014/main" id="{76A56034-D855-4DD0-A366-F49F32FF7CF8}"/>
            </a:ext>
          </a:extLst>
        </xdr:cNvPr>
        <xdr:cNvSpPr/>
      </xdr:nvSpPr>
      <xdr:spPr>
        <a:xfrm>
          <a:off x="13652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77470</xdr:rowOff>
    </xdr:from>
    <xdr:to>
      <xdr:col>76</xdr:col>
      <xdr:colOff>114300</xdr:colOff>
      <xdr:row>106</xdr:row>
      <xdr:rowOff>111761</xdr:rowOff>
    </xdr:to>
    <xdr:cxnSp macro="">
      <xdr:nvCxnSpPr>
        <xdr:cNvPr id="647" name="直線コネクタ 646">
          <a:extLst>
            <a:ext uri="{FF2B5EF4-FFF2-40B4-BE49-F238E27FC236}">
              <a16:creationId xmlns:a16="http://schemas.microsoft.com/office/drawing/2014/main" id="{00270762-490F-42ED-852B-7924EDD0C20C}"/>
            </a:ext>
          </a:extLst>
        </xdr:cNvPr>
        <xdr:cNvCxnSpPr/>
      </xdr:nvCxnSpPr>
      <xdr:spPr>
        <a:xfrm>
          <a:off x="13703300" y="18251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648" name="楕円 647">
          <a:extLst>
            <a:ext uri="{FF2B5EF4-FFF2-40B4-BE49-F238E27FC236}">
              <a16:creationId xmlns:a16="http://schemas.microsoft.com/office/drawing/2014/main" id="{09B32CC6-F61D-4BCD-9D72-67FD97C205AE}"/>
            </a:ext>
          </a:extLst>
        </xdr:cNvPr>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77470</xdr:rowOff>
    </xdr:to>
    <xdr:cxnSp macro="">
      <xdr:nvCxnSpPr>
        <xdr:cNvPr id="649" name="直線コネクタ 648">
          <a:extLst>
            <a:ext uri="{FF2B5EF4-FFF2-40B4-BE49-F238E27FC236}">
              <a16:creationId xmlns:a16="http://schemas.microsoft.com/office/drawing/2014/main" id="{52F0AFC3-E1C4-4FCC-B510-728CB74CF361}"/>
            </a:ext>
          </a:extLst>
        </xdr:cNvPr>
        <xdr:cNvCxnSpPr/>
      </xdr:nvCxnSpPr>
      <xdr:spPr>
        <a:xfrm>
          <a:off x="12814300" y="18227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50" name="n_1aveValue【庁舎】&#10;有形固定資産減価償却率">
          <a:extLst>
            <a:ext uri="{FF2B5EF4-FFF2-40B4-BE49-F238E27FC236}">
              <a16:creationId xmlns:a16="http://schemas.microsoft.com/office/drawing/2014/main" id="{C14CB992-425B-45BA-BDD5-F679BFF7083F}"/>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51" name="n_2aveValue【庁舎】&#10;有形固定資産減価償却率">
          <a:extLst>
            <a:ext uri="{FF2B5EF4-FFF2-40B4-BE49-F238E27FC236}">
              <a16:creationId xmlns:a16="http://schemas.microsoft.com/office/drawing/2014/main" id="{E65D7F8E-A815-48F3-B8CA-35A580F03FC1}"/>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52" name="n_3aveValue【庁舎】&#10;有形固定資産減価償却率">
          <a:extLst>
            <a:ext uri="{FF2B5EF4-FFF2-40B4-BE49-F238E27FC236}">
              <a16:creationId xmlns:a16="http://schemas.microsoft.com/office/drawing/2014/main" id="{554A908D-541B-4C49-9E5C-6E29C9811483}"/>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53" name="n_4aveValue【庁舎】&#10;有形固定資産減価償却率">
          <a:extLst>
            <a:ext uri="{FF2B5EF4-FFF2-40B4-BE49-F238E27FC236}">
              <a16:creationId xmlns:a16="http://schemas.microsoft.com/office/drawing/2014/main" id="{D1952144-4D13-475A-9BCB-170CE46D2133}"/>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8907</xdr:rowOff>
    </xdr:from>
    <xdr:ext cx="405111" cy="259045"/>
    <xdr:sp macro="" textlink="">
      <xdr:nvSpPr>
        <xdr:cNvPr id="654" name="n_1mainValue【庁舎】&#10;有形固定資産減価償却率">
          <a:extLst>
            <a:ext uri="{FF2B5EF4-FFF2-40B4-BE49-F238E27FC236}">
              <a16:creationId xmlns:a16="http://schemas.microsoft.com/office/drawing/2014/main" id="{D5ADCFF3-CC82-41CB-BDB7-D078A37ABB6F}"/>
            </a:ext>
          </a:extLst>
        </xdr:cNvPr>
        <xdr:cNvSpPr txBox="1"/>
      </xdr:nvSpPr>
      <xdr:spPr>
        <a:xfrm>
          <a:off x="15266044" y="183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153688</xdr:rowOff>
    </xdr:from>
    <xdr:ext cx="405111" cy="259045"/>
    <xdr:sp macro="" textlink="">
      <xdr:nvSpPr>
        <xdr:cNvPr id="655" name="n_2mainValue【庁舎】&#10;有形固定資産減価償却率">
          <a:extLst>
            <a:ext uri="{FF2B5EF4-FFF2-40B4-BE49-F238E27FC236}">
              <a16:creationId xmlns:a16="http://schemas.microsoft.com/office/drawing/2014/main" id="{279ECB8A-F182-49A1-B286-22A99B6E5B4B}"/>
            </a:ext>
          </a:extLst>
        </xdr:cNvPr>
        <xdr:cNvSpPr txBox="1"/>
      </xdr:nvSpPr>
      <xdr:spPr>
        <a:xfrm>
          <a:off x="143897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119397</xdr:rowOff>
    </xdr:from>
    <xdr:ext cx="405111" cy="259045"/>
    <xdr:sp macro="" textlink="">
      <xdr:nvSpPr>
        <xdr:cNvPr id="656" name="n_3mainValue【庁舎】&#10;有形固定資産減価償却率">
          <a:extLst>
            <a:ext uri="{FF2B5EF4-FFF2-40B4-BE49-F238E27FC236}">
              <a16:creationId xmlns:a16="http://schemas.microsoft.com/office/drawing/2014/main" id="{C5DDA8F4-E5E6-405E-936E-D17FD3126D85}"/>
            </a:ext>
          </a:extLst>
        </xdr:cNvPr>
        <xdr:cNvSpPr txBox="1"/>
      </xdr:nvSpPr>
      <xdr:spPr>
        <a:xfrm>
          <a:off x="13500744"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657" name="n_4mainValue【庁舎】&#10;有形固定資産減価償却率">
          <a:extLst>
            <a:ext uri="{FF2B5EF4-FFF2-40B4-BE49-F238E27FC236}">
              <a16:creationId xmlns:a16="http://schemas.microsoft.com/office/drawing/2014/main" id="{3AC338BA-10D0-4E48-8FE7-DFCB29614998}"/>
            </a:ext>
          </a:extLst>
        </xdr:cNvPr>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75421339-8727-4E7D-A066-BD0EBFC5BD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5E31F910-A166-4241-A082-6AF79F9E6A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7DF5BA96-9782-47ED-B8AA-91DB01B7E0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6AB9522E-067F-4C0E-825F-EF40D89D38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56ED8B2E-C6B7-4158-94D5-5268451926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229D8AF9-A6EE-447A-A47A-95CC633B67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51F42F0D-D28B-4053-AAF1-9A799482687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4A27A0F8-2563-4063-9143-41BE24054C3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C9E8A615-13D3-4DAD-B567-17267195DD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65506835-9D23-4932-BD21-F655A5CCA1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a:extLst>
            <a:ext uri="{FF2B5EF4-FFF2-40B4-BE49-F238E27FC236}">
              <a16:creationId xmlns:a16="http://schemas.microsoft.com/office/drawing/2014/main" id="{B9A8F517-4789-4DD7-B255-B1874BDF20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a:extLst>
            <a:ext uri="{FF2B5EF4-FFF2-40B4-BE49-F238E27FC236}">
              <a16:creationId xmlns:a16="http://schemas.microsoft.com/office/drawing/2014/main" id="{06547EF9-10BA-4E83-8A82-DE25776875F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a:extLst>
            <a:ext uri="{FF2B5EF4-FFF2-40B4-BE49-F238E27FC236}">
              <a16:creationId xmlns:a16="http://schemas.microsoft.com/office/drawing/2014/main" id="{3EF3CC71-DC4F-472E-AF8B-61160146279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a:extLst>
            <a:ext uri="{FF2B5EF4-FFF2-40B4-BE49-F238E27FC236}">
              <a16:creationId xmlns:a16="http://schemas.microsoft.com/office/drawing/2014/main" id="{AB1BD9A4-2ED0-405B-8A93-61BA0BF0E63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a:extLst>
            <a:ext uri="{FF2B5EF4-FFF2-40B4-BE49-F238E27FC236}">
              <a16:creationId xmlns:a16="http://schemas.microsoft.com/office/drawing/2014/main" id="{F78892FF-E76D-4856-8D27-78A1598DDC3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a:extLst>
            <a:ext uri="{FF2B5EF4-FFF2-40B4-BE49-F238E27FC236}">
              <a16:creationId xmlns:a16="http://schemas.microsoft.com/office/drawing/2014/main" id="{F048072E-9C17-4304-A5CA-8820E4AB905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a:extLst>
            <a:ext uri="{FF2B5EF4-FFF2-40B4-BE49-F238E27FC236}">
              <a16:creationId xmlns:a16="http://schemas.microsoft.com/office/drawing/2014/main" id="{BF74470A-35D7-4DEC-9897-EC8D11548CF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5" name="テキスト ボックス 674">
          <a:extLst>
            <a:ext uri="{FF2B5EF4-FFF2-40B4-BE49-F238E27FC236}">
              <a16:creationId xmlns:a16="http://schemas.microsoft.com/office/drawing/2014/main" id="{C9A557E8-5B8D-4986-AD1C-D906DAF3E45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a:extLst>
            <a:ext uri="{FF2B5EF4-FFF2-40B4-BE49-F238E27FC236}">
              <a16:creationId xmlns:a16="http://schemas.microsoft.com/office/drawing/2014/main" id="{94AB115D-DFE9-48F9-9E81-720FBE8A36E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7" name="テキスト ボックス 676">
          <a:extLst>
            <a:ext uri="{FF2B5EF4-FFF2-40B4-BE49-F238E27FC236}">
              <a16:creationId xmlns:a16="http://schemas.microsoft.com/office/drawing/2014/main" id="{2AF84031-6EFF-48CB-B736-31B726A15B8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32EDF210-7845-4186-894F-20B824CCE0D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a:extLst>
            <a:ext uri="{FF2B5EF4-FFF2-40B4-BE49-F238E27FC236}">
              <a16:creationId xmlns:a16="http://schemas.microsoft.com/office/drawing/2014/main" id="{B25D9AAF-C855-4BAA-B316-3C1EF34FF49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a:extLst>
            <a:ext uri="{FF2B5EF4-FFF2-40B4-BE49-F238E27FC236}">
              <a16:creationId xmlns:a16="http://schemas.microsoft.com/office/drawing/2014/main" id="{E981A9AF-F923-4049-940E-DE94B6ECE6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81" name="直線コネクタ 680">
          <a:extLst>
            <a:ext uri="{FF2B5EF4-FFF2-40B4-BE49-F238E27FC236}">
              <a16:creationId xmlns:a16="http://schemas.microsoft.com/office/drawing/2014/main" id="{713EF628-6EEC-46B6-B546-B587AB35DF86}"/>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82" name="【庁舎】&#10;一人当たり面積最小値テキスト">
          <a:extLst>
            <a:ext uri="{FF2B5EF4-FFF2-40B4-BE49-F238E27FC236}">
              <a16:creationId xmlns:a16="http://schemas.microsoft.com/office/drawing/2014/main" id="{9A8821C7-19A6-459A-AF4A-30E503E499FF}"/>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83" name="直線コネクタ 682">
          <a:extLst>
            <a:ext uri="{FF2B5EF4-FFF2-40B4-BE49-F238E27FC236}">
              <a16:creationId xmlns:a16="http://schemas.microsoft.com/office/drawing/2014/main" id="{3B04B612-66CC-4E53-ADDB-2303D35DAC09}"/>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84" name="【庁舎】&#10;一人当たり面積最大値テキスト">
          <a:extLst>
            <a:ext uri="{FF2B5EF4-FFF2-40B4-BE49-F238E27FC236}">
              <a16:creationId xmlns:a16="http://schemas.microsoft.com/office/drawing/2014/main" id="{E7228760-6C6D-4321-AE0D-FE457A9EF839}"/>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85" name="直線コネクタ 684">
          <a:extLst>
            <a:ext uri="{FF2B5EF4-FFF2-40B4-BE49-F238E27FC236}">
              <a16:creationId xmlns:a16="http://schemas.microsoft.com/office/drawing/2014/main" id="{78EF7265-BE84-4A2D-8462-28DB22BCFE33}"/>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86" name="【庁舎】&#10;一人当たり面積平均値テキスト">
          <a:extLst>
            <a:ext uri="{FF2B5EF4-FFF2-40B4-BE49-F238E27FC236}">
              <a16:creationId xmlns:a16="http://schemas.microsoft.com/office/drawing/2014/main" id="{99A23DC0-3A2A-44FA-88F0-0DA7A19448F1}"/>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87" name="フローチャート: 判断 686">
          <a:extLst>
            <a:ext uri="{FF2B5EF4-FFF2-40B4-BE49-F238E27FC236}">
              <a16:creationId xmlns:a16="http://schemas.microsoft.com/office/drawing/2014/main" id="{49D7828B-5C5C-40AD-9D3C-C67E1051FED1}"/>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88" name="フローチャート: 判断 687">
          <a:extLst>
            <a:ext uri="{FF2B5EF4-FFF2-40B4-BE49-F238E27FC236}">
              <a16:creationId xmlns:a16="http://schemas.microsoft.com/office/drawing/2014/main" id="{FAAA6BF7-9F47-4CB7-A821-A0462E86D97B}"/>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89" name="フローチャート: 判断 688">
          <a:extLst>
            <a:ext uri="{FF2B5EF4-FFF2-40B4-BE49-F238E27FC236}">
              <a16:creationId xmlns:a16="http://schemas.microsoft.com/office/drawing/2014/main" id="{CD1BFE11-4F8F-43F4-A279-532C6536A8F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90" name="フローチャート: 判断 689">
          <a:extLst>
            <a:ext uri="{FF2B5EF4-FFF2-40B4-BE49-F238E27FC236}">
              <a16:creationId xmlns:a16="http://schemas.microsoft.com/office/drawing/2014/main" id="{8484A872-1628-4F4C-8218-982A35CED228}"/>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91" name="フローチャート: 判断 690">
          <a:extLst>
            <a:ext uri="{FF2B5EF4-FFF2-40B4-BE49-F238E27FC236}">
              <a16:creationId xmlns:a16="http://schemas.microsoft.com/office/drawing/2014/main" id="{740BDFB8-284B-41BF-AC8A-45C5502313E4}"/>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96F50140-29A3-429B-A3DD-BB67C47D99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C755322F-7562-47B6-AF03-E58EA25397C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223923A3-076B-40C6-90A9-527E1DB995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A006E0D2-3B3C-40E4-9A1C-DF676AD340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37BEE19A-B5A3-43DA-8AE6-5170621897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697" name="楕円 696">
          <a:extLst>
            <a:ext uri="{FF2B5EF4-FFF2-40B4-BE49-F238E27FC236}">
              <a16:creationId xmlns:a16="http://schemas.microsoft.com/office/drawing/2014/main" id="{559D4976-E87C-4970-9654-CD8D6A2572D3}"/>
            </a:ext>
          </a:extLst>
        </xdr:cNvPr>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698" name="【庁舎】&#10;一人当たり面積該当値テキスト">
          <a:extLst>
            <a:ext uri="{FF2B5EF4-FFF2-40B4-BE49-F238E27FC236}">
              <a16:creationId xmlns:a16="http://schemas.microsoft.com/office/drawing/2014/main" id="{E41F20A4-31E8-41E5-A31F-C95F6E6A0C2A}"/>
            </a:ext>
          </a:extLst>
        </xdr:cNvPr>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107314</xdr:rowOff>
    </xdr:from>
    <xdr:to>
      <xdr:col>112</xdr:col>
      <xdr:colOff>38100</xdr:colOff>
      <xdr:row>106</xdr:row>
      <xdr:rowOff>37464</xdr:rowOff>
    </xdr:to>
    <xdr:sp macro="" textlink="">
      <xdr:nvSpPr>
        <xdr:cNvPr id="699" name="楕円 698">
          <a:extLst>
            <a:ext uri="{FF2B5EF4-FFF2-40B4-BE49-F238E27FC236}">
              <a16:creationId xmlns:a16="http://schemas.microsoft.com/office/drawing/2014/main" id="{845FD0CD-2CA7-4065-B08B-C0302B2D5878}"/>
            </a:ext>
          </a:extLst>
        </xdr:cNvPr>
        <xdr:cNvSpPr/>
      </xdr:nvSpPr>
      <xdr:spPr>
        <a:xfrm>
          <a:off x="21272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158114</xdr:rowOff>
    </xdr:to>
    <xdr:cxnSp macro="">
      <xdr:nvCxnSpPr>
        <xdr:cNvPr id="700" name="直線コネクタ 699">
          <a:extLst>
            <a:ext uri="{FF2B5EF4-FFF2-40B4-BE49-F238E27FC236}">
              <a16:creationId xmlns:a16="http://schemas.microsoft.com/office/drawing/2014/main" id="{C79C15A6-9125-45C5-B185-176F459C3714}"/>
            </a:ext>
          </a:extLst>
        </xdr:cNvPr>
        <xdr:cNvCxnSpPr/>
      </xdr:nvCxnSpPr>
      <xdr:spPr>
        <a:xfrm flipV="1">
          <a:off x="21323300" y="18078450"/>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112649</xdr:rowOff>
    </xdr:from>
    <xdr:to>
      <xdr:col>107</xdr:col>
      <xdr:colOff>101600</xdr:colOff>
      <xdr:row>106</xdr:row>
      <xdr:rowOff>42799</xdr:rowOff>
    </xdr:to>
    <xdr:sp macro="" textlink="">
      <xdr:nvSpPr>
        <xdr:cNvPr id="701" name="楕円 700">
          <a:extLst>
            <a:ext uri="{FF2B5EF4-FFF2-40B4-BE49-F238E27FC236}">
              <a16:creationId xmlns:a16="http://schemas.microsoft.com/office/drawing/2014/main" id="{240D8118-6260-4696-AC08-A8B14F114E76}"/>
            </a:ext>
          </a:extLst>
        </xdr:cNvPr>
        <xdr:cNvSpPr/>
      </xdr:nvSpPr>
      <xdr:spPr>
        <a:xfrm>
          <a:off x="20383500" y="181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158114</xdr:rowOff>
    </xdr:from>
    <xdr:to>
      <xdr:col>111</xdr:col>
      <xdr:colOff>177800</xdr:colOff>
      <xdr:row>105</xdr:row>
      <xdr:rowOff>163449</xdr:rowOff>
    </xdr:to>
    <xdr:cxnSp macro="">
      <xdr:nvCxnSpPr>
        <xdr:cNvPr id="702" name="直線コネクタ 701">
          <a:extLst>
            <a:ext uri="{FF2B5EF4-FFF2-40B4-BE49-F238E27FC236}">
              <a16:creationId xmlns:a16="http://schemas.microsoft.com/office/drawing/2014/main" id="{D1377560-6257-44AD-89DB-6D855868A875}"/>
            </a:ext>
          </a:extLst>
        </xdr:cNvPr>
        <xdr:cNvCxnSpPr/>
      </xdr:nvCxnSpPr>
      <xdr:spPr>
        <a:xfrm flipV="1">
          <a:off x="20434300" y="18160364"/>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61213</xdr:rowOff>
    </xdr:from>
    <xdr:to>
      <xdr:col>102</xdr:col>
      <xdr:colOff>165100</xdr:colOff>
      <xdr:row>105</xdr:row>
      <xdr:rowOff>162813</xdr:rowOff>
    </xdr:to>
    <xdr:sp macro="" textlink="">
      <xdr:nvSpPr>
        <xdr:cNvPr id="703" name="楕円 702">
          <a:extLst>
            <a:ext uri="{FF2B5EF4-FFF2-40B4-BE49-F238E27FC236}">
              <a16:creationId xmlns:a16="http://schemas.microsoft.com/office/drawing/2014/main" id="{F683C367-DCAD-4C57-A15F-67A73C99C774}"/>
            </a:ext>
          </a:extLst>
        </xdr:cNvPr>
        <xdr:cNvSpPr/>
      </xdr:nvSpPr>
      <xdr:spPr>
        <a:xfrm>
          <a:off x="19494500" y="180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112013</xdr:rowOff>
    </xdr:from>
    <xdr:to>
      <xdr:col>107</xdr:col>
      <xdr:colOff>50800</xdr:colOff>
      <xdr:row>105</xdr:row>
      <xdr:rowOff>163449</xdr:rowOff>
    </xdr:to>
    <xdr:cxnSp macro="">
      <xdr:nvCxnSpPr>
        <xdr:cNvPr id="704" name="直線コネクタ 703">
          <a:extLst>
            <a:ext uri="{FF2B5EF4-FFF2-40B4-BE49-F238E27FC236}">
              <a16:creationId xmlns:a16="http://schemas.microsoft.com/office/drawing/2014/main" id="{E6DF647D-ECB5-4FB5-80F7-4D882EBC040E}"/>
            </a:ext>
          </a:extLst>
        </xdr:cNvPr>
        <xdr:cNvCxnSpPr/>
      </xdr:nvCxnSpPr>
      <xdr:spPr>
        <a:xfrm>
          <a:off x="19545300" y="18114263"/>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68072</xdr:rowOff>
    </xdr:from>
    <xdr:to>
      <xdr:col>98</xdr:col>
      <xdr:colOff>38100</xdr:colOff>
      <xdr:row>105</xdr:row>
      <xdr:rowOff>169672</xdr:rowOff>
    </xdr:to>
    <xdr:sp macro="" textlink="">
      <xdr:nvSpPr>
        <xdr:cNvPr id="705" name="楕円 704">
          <a:extLst>
            <a:ext uri="{FF2B5EF4-FFF2-40B4-BE49-F238E27FC236}">
              <a16:creationId xmlns:a16="http://schemas.microsoft.com/office/drawing/2014/main" id="{58322979-8FD0-4977-8BEC-F5564CCD13C4}"/>
            </a:ext>
          </a:extLst>
        </xdr:cNvPr>
        <xdr:cNvSpPr/>
      </xdr:nvSpPr>
      <xdr:spPr>
        <a:xfrm>
          <a:off x="186055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112013</xdr:rowOff>
    </xdr:from>
    <xdr:to>
      <xdr:col>102</xdr:col>
      <xdr:colOff>114300</xdr:colOff>
      <xdr:row>105</xdr:row>
      <xdr:rowOff>118872</xdr:rowOff>
    </xdr:to>
    <xdr:cxnSp macro="">
      <xdr:nvCxnSpPr>
        <xdr:cNvPr id="706" name="直線コネクタ 705">
          <a:extLst>
            <a:ext uri="{FF2B5EF4-FFF2-40B4-BE49-F238E27FC236}">
              <a16:creationId xmlns:a16="http://schemas.microsoft.com/office/drawing/2014/main" id="{97A9187D-93EE-4849-B864-9B3EBA63C180}"/>
            </a:ext>
          </a:extLst>
        </xdr:cNvPr>
        <xdr:cNvCxnSpPr/>
      </xdr:nvCxnSpPr>
      <xdr:spPr>
        <a:xfrm flipV="1">
          <a:off x="18656300" y="181142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07" name="n_1aveValue【庁舎】&#10;一人当たり面積">
          <a:extLst>
            <a:ext uri="{FF2B5EF4-FFF2-40B4-BE49-F238E27FC236}">
              <a16:creationId xmlns:a16="http://schemas.microsoft.com/office/drawing/2014/main" id="{B57033CA-CA52-464D-A3C4-4EAFF8D4ED8F}"/>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08" name="n_2aveValue【庁舎】&#10;一人当たり面積">
          <a:extLst>
            <a:ext uri="{FF2B5EF4-FFF2-40B4-BE49-F238E27FC236}">
              <a16:creationId xmlns:a16="http://schemas.microsoft.com/office/drawing/2014/main" id="{92DC27C3-EA7B-41AF-95DE-C3DD4E86B9AC}"/>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09" name="n_3aveValue【庁舎】&#10;一人当たり面積">
          <a:extLst>
            <a:ext uri="{FF2B5EF4-FFF2-40B4-BE49-F238E27FC236}">
              <a16:creationId xmlns:a16="http://schemas.microsoft.com/office/drawing/2014/main" id="{F4D5AEEF-19FD-4EF9-9C70-AF1247C21C06}"/>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10" name="n_4aveValue【庁舎】&#10;一人当たり面積">
          <a:extLst>
            <a:ext uri="{FF2B5EF4-FFF2-40B4-BE49-F238E27FC236}">
              <a16:creationId xmlns:a16="http://schemas.microsoft.com/office/drawing/2014/main" id="{A30AB227-2B07-4F85-BDC6-3628917D080E}"/>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53991</xdr:rowOff>
    </xdr:from>
    <xdr:ext cx="469744" cy="259045"/>
    <xdr:sp macro="" textlink="">
      <xdr:nvSpPr>
        <xdr:cNvPr id="711" name="n_1mainValue【庁舎】&#10;一人当たり面積">
          <a:extLst>
            <a:ext uri="{FF2B5EF4-FFF2-40B4-BE49-F238E27FC236}">
              <a16:creationId xmlns:a16="http://schemas.microsoft.com/office/drawing/2014/main" id="{7ECFB02B-3534-4538-880A-47210D6F3B25}"/>
            </a:ext>
          </a:extLst>
        </xdr:cNvPr>
        <xdr:cNvSpPr txBox="1"/>
      </xdr:nvSpPr>
      <xdr:spPr>
        <a:xfrm>
          <a:off x="21075727" y="178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59326</xdr:rowOff>
    </xdr:from>
    <xdr:ext cx="469744" cy="259045"/>
    <xdr:sp macro="" textlink="">
      <xdr:nvSpPr>
        <xdr:cNvPr id="712" name="n_2mainValue【庁舎】&#10;一人当たり面積">
          <a:extLst>
            <a:ext uri="{FF2B5EF4-FFF2-40B4-BE49-F238E27FC236}">
              <a16:creationId xmlns:a16="http://schemas.microsoft.com/office/drawing/2014/main" id="{436AA202-020E-47AA-B6BE-254546563732}"/>
            </a:ext>
          </a:extLst>
        </xdr:cNvPr>
        <xdr:cNvSpPr txBox="1"/>
      </xdr:nvSpPr>
      <xdr:spPr>
        <a:xfrm>
          <a:off x="20199427" y="1789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7890</xdr:rowOff>
    </xdr:from>
    <xdr:ext cx="469744" cy="259045"/>
    <xdr:sp macro="" textlink="">
      <xdr:nvSpPr>
        <xdr:cNvPr id="713" name="n_3mainValue【庁舎】&#10;一人当たり面積">
          <a:extLst>
            <a:ext uri="{FF2B5EF4-FFF2-40B4-BE49-F238E27FC236}">
              <a16:creationId xmlns:a16="http://schemas.microsoft.com/office/drawing/2014/main" id="{8D815FF8-984B-41ED-9B81-D9C18F296A95}"/>
            </a:ext>
          </a:extLst>
        </xdr:cNvPr>
        <xdr:cNvSpPr txBox="1"/>
      </xdr:nvSpPr>
      <xdr:spPr>
        <a:xfrm>
          <a:off x="19310427" y="178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14749</xdr:rowOff>
    </xdr:from>
    <xdr:ext cx="469744" cy="259045"/>
    <xdr:sp macro="" textlink="">
      <xdr:nvSpPr>
        <xdr:cNvPr id="714" name="n_4mainValue【庁舎】&#10;一人当たり面積">
          <a:extLst>
            <a:ext uri="{FF2B5EF4-FFF2-40B4-BE49-F238E27FC236}">
              <a16:creationId xmlns:a16="http://schemas.microsoft.com/office/drawing/2014/main" id="{17C4CA0D-9755-4231-B099-3331BE6D1A58}"/>
            </a:ext>
          </a:extLst>
        </xdr:cNvPr>
        <xdr:cNvSpPr txBox="1"/>
      </xdr:nvSpPr>
      <xdr:spPr>
        <a:xfrm>
          <a:off x="184214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9E3827E5-BD6F-43B1-B1C3-A507300A58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1BBC0F45-F892-4CE4-8FBF-C3B0F369E1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9E3FCAC6-4544-4C55-9470-C9C76C21B5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役場庁舎の減価償却率が類似団体と比較して突出して高くなっている。これは、建造から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年経過したためである。庁舎の建て替えは、基本的に一般財源で賄わなければならず計画的な事業を行うことが必要である。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村の財政に影響を与えないよう基金への積み立てを行うなど、財源の準備を進めていかなければならない。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
1,560
64.59
2,728,669
2,511,363
164,559
1,324,204
2,557,990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末</a:t>
          </a:r>
          <a:r>
            <a:rPr kumimoji="1" lang="en-US" altLang="ja-JP" sz="1100">
              <a:solidFill>
                <a:schemeClr val="dk1"/>
              </a:solidFill>
              <a:effectLst/>
              <a:latin typeface="+mn-lt"/>
              <a:ea typeface="+mn-ea"/>
              <a:cs typeface="+mn-cs"/>
            </a:rPr>
            <a:t>42.3</a:t>
          </a:r>
          <a:r>
            <a:rPr kumimoji="1" lang="ja-JP" altLang="ja-JP" sz="1100">
              <a:solidFill>
                <a:schemeClr val="dk1"/>
              </a:solidFill>
              <a:effectLst/>
              <a:latin typeface="+mn-lt"/>
              <a:ea typeface="+mn-ea"/>
              <a:cs typeface="+mn-cs"/>
            </a:rPr>
            <a:t>％）に加え、村内に中心となる産業がないこと等により、財政基盤が弱い。窓口サービスの郵便局委託等による歳出の徹底的な見直しと泰阜村総合戦略に沿った施策の重点化の両立に努め、活力あるむらづくりを展開しつつ、行政の効率化に努めることにより、財政の健全化を図る。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・当村では適正な扶助費の支出に努めていることに加え、公債費等の繰り上げ償還等を適宜実施しているため、</a:t>
          </a:r>
          <a:r>
            <a:rPr kumimoji="1" lang="en-US" altLang="ja-JP" sz="1100">
              <a:solidFill>
                <a:schemeClr val="dk1"/>
              </a:solidFill>
              <a:effectLst/>
              <a:latin typeface="+mn-lt"/>
              <a:ea typeface="+mn-ea"/>
              <a:cs typeface="+mn-cs"/>
            </a:rPr>
            <a:t>69.7</a:t>
          </a:r>
          <a:r>
            <a:rPr kumimoji="1" lang="ja-JP" altLang="ja-JP" sz="1100">
              <a:solidFill>
                <a:schemeClr val="dk1"/>
              </a:solidFill>
              <a:effectLst/>
              <a:latin typeface="+mn-lt"/>
              <a:ea typeface="+mn-ea"/>
              <a:cs typeface="+mn-cs"/>
            </a:rPr>
            <a:t>％と類似団体平均を下回っている。今後も地方債の積極的な繰上償還や、扶助制度の不断の見直しを行うことで経常経費の削減に努め、１つの基準として</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ポイントを超えることがないようにする。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152037</xdr:rowOff>
    </xdr:from>
    <xdr:to>
      <xdr:col>23</xdr:col>
      <xdr:colOff>133350</xdr:colOff>
      <xdr:row>60</xdr:row>
      <xdr:rowOff>128815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267587"/>
          <a:ext cx="8382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35741</xdr:rowOff>
    </xdr:from>
    <xdr:to>
      <xdr:col>19</xdr:col>
      <xdr:colOff>133350</xdr:colOff>
      <xdr:row>60</xdr:row>
      <xdr:rowOff>128815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32274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35741</xdr:rowOff>
    </xdr:from>
    <xdr:to>
      <xdr:col>15</xdr:col>
      <xdr:colOff>82550</xdr:colOff>
      <xdr:row>60</xdr:row>
      <xdr:rowOff>128815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32274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108131</xdr:rowOff>
    </xdr:from>
    <xdr:to>
      <xdr:col>11</xdr:col>
      <xdr:colOff>31750</xdr:colOff>
      <xdr:row>60</xdr:row>
      <xdr:rowOff>128815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3951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101237</xdr:rowOff>
    </xdr:from>
    <xdr:to>
      <xdr:col>23</xdr:col>
      <xdr:colOff>184150</xdr:colOff>
      <xdr:row>60</xdr:row>
      <xdr:rowOff>31387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117764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18342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156391</xdr:rowOff>
    </xdr:from>
    <xdr:to>
      <xdr:col>15</xdr:col>
      <xdr:colOff>133350</xdr:colOff>
      <xdr:row>60</xdr:row>
      <xdr:rowOff>86541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78015</xdr:rowOff>
    </xdr:from>
    <xdr:to>
      <xdr:col>11</xdr:col>
      <xdr:colOff>82550</xdr:colOff>
      <xdr:row>61</xdr:row>
      <xdr:rowOff>8165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18342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57331</xdr:rowOff>
    </xdr:from>
    <xdr:to>
      <xdr:col>7</xdr:col>
      <xdr:colOff>31750</xdr:colOff>
      <xdr:row>60</xdr:row>
      <xdr:rowOff>158931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169108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制度が導入されたため、</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前年度を</a:t>
          </a:r>
          <a:r>
            <a:rPr kumimoji="1" lang="ja-JP" altLang="ja-JP" sz="1100">
              <a:solidFill>
                <a:schemeClr val="dk1"/>
              </a:solidFill>
              <a:effectLst/>
              <a:latin typeface="+mn-lt"/>
              <a:ea typeface="+mn-ea"/>
              <a:cs typeface="+mn-cs"/>
            </a:rPr>
            <a:t>上回った。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今後、人件費は横ばいとなることが予想されるため引き続き</a:t>
          </a:r>
          <a:r>
            <a:rPr kumimoji="1" lang="ja-JP" altLang="ja-JP" sz="1100">
              <a:solidFill>
                <a:schemeClr val="dk1"/>
              </a:solidFill>
              <a:effectLst/>
              <a:latin typeface="+mn-lt"/>
              <a:ea typeface="+mn-ea"/>
              <a:cs typeface="+mn-cs"/>
            </a:rPr>
            <a:t>消耗品の節減や委託料の見直し等を行うことで今後、差が大きくなっていくことがないように努める。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12895</xdr:rowOff>
    </xdr:from>
    <xdr:to>
      <xdr:col>23</xdr:col>
      <xdr:colOff>133350</xdr:colOff>
      <xdr:row>81</xdr:row>
      <xdr:rowOff>13311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3900345"/>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125247</xdr:rowOff>
    </xdr:from>
    <xdr:to>
      <xdr:col>19</xdr:col>
      <xdr:colOff>133350</xdr:colOff>
      <xdr:row>81</xdr:row>
      <xdr:rowOff>13311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41247"/>
          <a:ext cx="889000" cy="5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125247</xdr:rowOff>
    </xdr:from>
    <xdr:to>
      <xdr:col>15</xdr:col>
      <xdr:colOff>82550</xdr:colOff>
      <xdr:row>80</xdr:row>
      <xdr:rowOff>152682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41247"/>
          <a:ext cx="889000" cy="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133271</xdr:rowOff>
    </xdr:from>
    <xdr:to>
      <xdr:col>11</xdr:col>
      <xdr:colOff>31750</xdr:colOff>
      <xdr:row>80</xdr:row>
      <xdr:rowOff>152682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49271"/>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133545</xdr:rowOff>
    </xdr:from>
    <xdr:to>
      <xdr:col>23</xdr:col>
      <xdr:colOff>184150</xdr:colOff>
      <xdr:row>81</xdr:row>
      <xdr:rowOff>63695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150072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9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133961</xdr:rowOff>
    </xdr:from>
    <xdr:to>
      <xdr:col>19</xdr:col>
      <xdr:colOff>184150</xdr:colOff>
      <xdr:row>81</xdr:row>
      <xdr:rowOff>64111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48888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36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74447</xdr:rowOff>
    </xdr:from>
    <xdr:to>
      <xdr:col>15</xdr:col>
      <xdr:colOff>133350</xdr:colOff>
      <xdr:row>81</xdr:row>
      <xdr:rowOff>4597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14774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101882</xdr:rowOff>
    </xdr:from>
    <xdr:to>
      <xdr:col>11</xdr:col>
      <xdr:colOff>82550</xdr:colOff>
      <xdr:row>81</xdr:row>
      <xdr:rowOff>32032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42209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82471</xdr:rowOff>
    </xdr:from>
    <xdr:to>
      <xdr:col>7</xdr:col>
      <xdr:colOff>31750</xdr:colOff>
      <xdr:row>81</xdr:row>
      <xdr:rowOff>12621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9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22798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6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種地や、財政基盤等の状態から、類似団体と比較しても</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ポイント以上低い状態が過去から続いている。手当や給与を底上げすることは困難ではあるが、全国との差を意識した上で、給与・手当について研究を進めていく。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160973</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6277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13652</xdr:rowOff>
    </xdr:from>
    <xdr:to>
      <xdr:col>77</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8690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13652</xdr:rowOff>
    </xdr:from>
    <xdr:to>
      <xdr:col>72</xdr:col>
      <xdr:colOff>203200</xdr:colOff>
      <xdr:row>85</xdr:row>
      <xdr:rowOff>13652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86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169545</xdr:rowOff>
    </xdr:from>
    <xdr:to>
      <xdr:col>68</xdr:col>
      <xdr:colOff>152400</xdr:colOff>
      <xdr:row>85</xdr:row>
      <xdr:rowOff>13652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9989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110173</xdr:rowOff>
    </xdr:from>
    <xdr:to>
      <xdr:col>81</xdr:col>
      <xdr:colOff>95250</xdr:colOff>
      <xdr:row>85</xdr:row>
      <xdr:rowOff>40323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126700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5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134302</xdr:rowOff>
    </xdr:from>
    <xdr:to>
      <xdr:col>73</xdr:col>
      <xdr:colOff>44450</xdr:colOff>
      <xdr:row>85</xdr:row>
      <xdr:rowOff>64452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74629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134302</xdr:rowOff>
    </xdr:from>
    <xdr:to>
      <xdr:col>68</xdr:col>
      <xdr:colOff>203200</xdr:colOff>
      <xdr:row>85</xdr:row>
      <xdr:rowOff>64452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74629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118745</xdr:rowOff>
    </xdr:from>
    <xdr:to>
      <xdr:col>64</xdr:col>
      <xdr:colOff>152400</xdr:colOff>
      <xdr:row>84</xdr:row>
      <xdr:rowOff>48895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59072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類似団体平均を下回っているが、職員の業務量等適正に把握し、今後も適正な人員管理に努めたい。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84392</xdr:rowOff>
    </xdr:from>
    <xdr:to>
      <xdr:col>81</xdr:col>
      <xdr:colOff>44450</xdr:colOff>
      <xdr:row>61</xdr:row>
      <xdr:rowOff>120345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42842"/>
          <a:ext cx="8382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100317</xdr:rowOff>
    </xdr:from>
    <xdr:to>
      <xdr:col>77</xdr:col>
      <xdr:colOff>44450</xdr:colOff>
      <xdr:row>61</xdr:row>
      <xdr:rowOff>120345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8767"/>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30340</xdr:rowOff>
    </xdr:from>
    <xdr:to>
      <xdr:col>72</xdr:col>
      <xdr:colOff>203200</xdr:colOff>
      <xdr:row>61</xdr:row>
      <xdr:rowOff>100317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8879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30340</xdr:rowOff>
    </xdr:from>
    <xdr:to>
      <xdr:col>68</xdr:col>
      <xdr:colOff>152400</xdr:colOff>
      <xdr:row>61</xdr:row>
      <xdr:rowOff>53746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88790"/>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33592</xdr:rowOff>
    </xdr:from>
    <xdr:to>
      <xdr:col>81</xdr:col>
      <xdr:colOff>95250</xdr:colOff>
      <xdr:row>61</xdr:row>
      <xdr:rowOff>135192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50119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3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69545</xdr:rowOff>
    </xdr:from>
    <xdr:to>
      <xdr:col>77</xdr:col>
      <xdr:colOff>95250</xdr:colOff>
      <xdr:row>61</xdr:row>
      <xdr:rowOff>171145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9872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9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49517</xdr:rowOff>
    </xdr:from>
    <xdr:to>
      <xdr:col>73</xdr:col>
      <xdr:colOff>44450</xdr:colOff>
      <xdr:row>61</xdr:row>
      <xdr:rowOff>151117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161294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7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150990</xdr:rowOff>
    </xdr:from>
    <xdr:to>
      <xdr:col>68</xdr:col>
      <xdr:colOff>203200</xdr:colOff>
      <xdr:row>61</xdr:row>
      <xdr:rowOff>81140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91317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0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2946</xdr:rowOff>
    </xdr:from>
    <xdr:to>
      <xdr:col>64</xdr:col>
      <xdr:colOff>152400</xdr:colOff>
      <xdr:row>61</xdr:row>
      <xdr:rowOff>104546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114723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当村は公債費が高いため、類似団体と比較して、公債費比率が高い傾向にある、令和２年以降も大型事業が続くこと及び災害復旧費用も増加するため、</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年以内に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％を超える見込みである。今後は、減債基金等を活用して高利の縁故債を繰り上げ償還していくことで、公債費比率を抑えていく必要がある。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33444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182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41487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41487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102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数値なし。</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
1,560
64.59
2,728,669
2,511,363
164,559
1,324,204
2,557,990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・会計年度任用職員制度が導入されたため、令和２年度は前年度を上回った。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類似団体平均値と比較して低い状態が続いている。職員数や手当の水準から見て、今後も同程度の状態が続いていくと考えられる。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20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208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ポイント低い状態が続いている。村内施設を多く保持しており管理等の委託件数も多いため、今後は上昇が見込まれるが、類似団体数値を上回らないことを一つの基準として、委託料の研究や見直しや、コスト削減意識の醸成に引き続き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17</xdr:row>
      <xdr:rowOff>19558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96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19558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65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65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61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は福祉部門について手厚い施策を講じているため、類似団体と比較して高い水準にある。資格審査等の適正化や各種手当への独自加算等の見直しを進めていくことで、財政を圧迫する上昇傾向に歯止めをかけるよう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282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その他経費については、類似団体平均を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ポイント下回る状態が続いている。今後、特別会計等への突出した操出等が生じ、急増すること等がないよう会計全体を見据えた事業運営を意識していく。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54610</xdr:rowOff>
    </xdr:from>
    <xdr:to>
      <xdr:col>82</xdr:col>
      <xdr:colOff>107950</xdr:colOff>
      <xdr:row>54</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129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85090</xdr:rowOff>
    </xdr:from>
    <xdr:to>
      <xdr:col>78</xdr:col>
      <xdr:colOff>69850</xdr:colOff>
      <xdr:row>54</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43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339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33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xdr:rowOff>
    </xdr:from>
    <xdr:to>
      <xdr:col>82</xdr:col>
      <xdr:colOff>158750</xdr:colOff>
      <xdr:row>54</xdr:row>
      <xdr:rowOff>105410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20337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34290</xdr:rowOff>
    </xdr:from>
    <xdr:to>
      <xdr:col>74</xdr:col>
      <xdr:colOff>31750</xdr:colOff>
      <xdr:row>54</xdr:row>
      <xdr:rowOff>135890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146067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6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ポイント程度低い状態が続いている。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社会保障関係経費の増加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見込まれるため、事業</a:t>
          </a:r>
          <a:r>
            <a:rPr kumimoji="1" lang="ja-JP" altLang="en-US" sz="1100">
              <a:solidFill>
                <a:schemeClr val="dk1"/>
              </a:solidFill>
              <a:effectLst/>
              <a:latin typeface="+mn-lt"/>
              <a:ea typeface="+mn-ea"/>
              <a:cs typeface="+mn-cs"/>
            </a:rPr>
            <a:t>の整理等を行いつつも施策として効果的な支出を</a:t>
          </a:r>
          <a:r>
            <a:rPr kumimoji="1" lang="ja-JP" altLang="ja-JP" sz="1100">
              <a:solidFill>
                <a:schemeClr val="dk1"/>
              </a:solidFill>
              <a:effectLst/>
              <a:latin typeface="+mn-lt"/>
              <a:ea typeface="+mn-ea"/>
              <a:cs typeface="+mn-cs"/>
            </a:rPr>
            <a:t>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10414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02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施設改修、更新の大型事業が集中していることにより、元利償還金が膨らんでおり、類似団体平均を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ポイント上回っている。公債費今後も上昇し続け、令和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年度あたりからピークになると見込まれる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事業の精査</a:t>
          </a:r>
          <a:r>
            <a:rPr kumimoji="1" lang="ja-JP" altLang="en-US" sz="1100">
              <a:solidFill>
                <a:schemeClr val="dk1"/>
              </a:solidFill>
              <a:effectLst/>
              <a:latin typeface="+mn-lt"/>
              <a:ea typeface="+mn-ea"/>
              <a:cs typeface="+mn-cs"/>
            </a:rPr>
            <a:t>や繰</a:t>
          </a:r>
          <a:r>
            <a:rPr kumimoji="1" lang="ja-JP" altLang="ja-JP" sz="1100">
              <a:solidFill>
                <a:schemeClr val="dk1"/>
              </a:solidFill>
              <a:effectLst/>
              <a:latin typeface="+mn-lt"/>
              <a:ea typeface="+mn-ea"/>
              <a:cs typeface="+mn-cs"/>
            </a:rPr>
            <a:t>上償還等</a:t>
          </a:r>
          <a:r>
            <a:rPr kumimoji="1" lang="ja-JP" altLang="en-US" sz="1100">
              <a:solidFill>
                <a:schemeClr val="dk1"/>
              </a:solidFill>
              <a:effectLst/>
              <a:latin typeface="+mn-lt"/>
              <a:ea typeface="+mn-ea"/>
              <a:cs typeface="+mn-cs"/>
            </a:rPr>
            <a:t>の対策が</a:t>
          </a:r>
          <a:r>
            <a:rPr kumimoji="1" lang="ja-JP" altLang="ja-JP" sz="1100">
              <a:solidFill>
                <a:schemeClr val="dk1"/>
              </a:solidFill>
              <a:effectLst/>
              <a:latin typeface="+mn-lt"/>
              <a:ea typeface="+mn-ea"/>
              <a:cs typeface="+mn-cs"/>
            </a:rPr>
            <a:t>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94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9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公債費以外の数値については類似団体平均値を大きく下回っている。</a:t>
          </a:r>
          <a:endParaRPr lang="ja-JP" altLang="ja-JP" sz="1400">
            <a:effectLst/>
          </a:endParaRPr>
        </a:p>
        <a:p>
          <a:r>
            <a:rPr kumimoji="1" lang="ja-JP" altLang="en-US" sz="1100">
              <a:solidFill>
                <a:schemeClr val="dk1"/>
              </a:solidFill>
              <a:effectLst/>
              <a:latin typeface="+mn-lt"/>
              <a:ea typeface="+mn-ea"/>
              <a:cs typeface="+mn-cs"/>
            </a:rPr>
            <a:t>公債費の割合は大きいことが理由で</a:t>
          </a:r>
          <a:r>
            <a:rPr kumimoji="1" lang="ja-JP" altLang="ja-JP" sz="1100">
              <a:solidFill>
                <a:schemeClr val="dk1"/>
              </a:solidFill>
              <a:effectLst/>
              <a:latin typeface="+mn-lt"/>
              <a:ea typeface="+mn-ea"/>
              <a:cs typeface="+mn-cs"/>
            </a:rPr>
            <a:t>あるため、</a:t>
          </a:r>
          <a:r>
            <a:rPr kumimoji="1" lang="ja-JP" altLang="en-US" sz="1100">
              <a:solidFill>
                <a:schemeClr val="dk1"/>
              </a:solidFill>
              <a:effectLst/>
              <a:latin typeface="+mn-lt"/>
              <a:ea typeface="+mn-ea"/>
              <a:cs typeface="+mn-cs"/>
            </a:rPr>
            <a:t>繰上償還を実施するなど</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の圧縮に努めることで、</a:t>
          </a:r>
          <a:r>
            <a:rPr kumimoji="1" lang="ja-JP" altLang="ja-JP" sz="1100">
              <a:solidFill>
                <a:schemeClr val="dk1"/>
              </a:solidFill>
              <a:effectLst/>
              <a:latin typeface="+mn-lt"/>
              <a:ea typeface="+mn-ea"/>
              <a:cs typeface="+mn-cs"/>
            </a:rPr>
            <a:t>村民サービス</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充てられる経費を増や</a:t>
          </a:r>
          <a:r>
            <a:rPr kumimoji="1" lang="ja-JP" altLang="en-US" sz="1100">
              <a:solidFill>
                <a:schemeClr val="dk1"/>
              </a:solidFill>
              <a:effectLst/>
              <a:latin typeface="+mn-lt"/>
              <a:ea typeface="+mn-ea"/>
              <a:cs typeface="+mn-cs"/>
            </a:rPr>
            <a:t>すことが必要である。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81280</xdr:rowOff>
    </xdr:from>
    <xdr:to>
      <xdr:col>82</xdr:col>
      <xdr:colOff>107950</xdr:colOff>
      <xdr:row>73</xdr:row>
      <xdr:rowOff>11067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42568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48623</xdr:rowOff>
    </xdr:from>
    <xdr:to>
      <xdr:col>78</xdr:col>
      <xdr:colOff>69850</xdr:colOff>
      <xdr:row>73</xdr:row>
      <xdr:rowOff>11067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39302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48623</xdr:rowOff>
    </xdr:from>
    <xdr:to>
      <xdr:col>73</xdr:col>
      <xdr:colOff>180975</xdr:colOff>
      <xdr:row>72</xdr:row>
      <xdr:rowOff>136797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39302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136797</xdr:rowOff>
    </xdr:from>
    <xdr:to>
      <xdr:col>69</xdr:col>
      <xdr:colOff>92075</xdr:colOff>
      <xdr:row>72</xdr:row>
      <xdr:rowOff>149860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4811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30480</xdr:rowOff>
    </xdr:from>
    <xdr:to>
      <xdr:col>82</xdr:col>
      <xdr:colOff>158750</xdr:colOff>
      <xdr:row>72</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110507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131717</xdr:rowOff>
    </xdr:from>
    <xdr:to>
      <xdr:col>78</xdr:col>
      <xdr:colOff>120650</xdr:colOff>
      <xdr:row>73</xdr:row>
      <xdr:rowOff>61867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4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72044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244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71</xdr:row>
      <xdr:rowOff>169273</xdr:rowOff>
    </xdr:from>
    <xdr:to>
      <xdr:col>74</xdr:col>
      <xdr:colOff>31750</xdr:colOff>
      <xdr:row>72</xdr:row>
      <xdr:rowOff>99423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3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70</xdr:row>
      <xdr:rowOff>109600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11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85997</xdr:rowOff>
    </xdr:from>
    <xdr:to>
      <xdr:col>69</xdr:col>
      <xdr:colOff>142875</xdr:colOff>
      <xdr:row>73</xdr:row>
      <xdr:rowOff>16147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4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26324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1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96122</xdr:rowOff>
    </xdr:from>
    <xdr:to>
      <xdr:col>29</xdr:col>
      <xdr:colOff>127000</xdr:colOff>
      <xdr:row>17</xdr:row>
      <xdr:rowOff>114717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058397"/>
          <a:ext cx="647700" cy="1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96122</xdr:rowOff>
    </xdr:from>
    <xdr:to>
      <xdr:col>26</xdr:col>
      <xdr:colOff>50800</xdr:colOff>
      <xdr:row>17</xdr:row>
      <xdr:rowOff>146178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58397"/>
          <a:ext cx="698500" cy="5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137323</xdr:rowOff>
    </xdr:from>
    <xdr:to>
      <xdr:col>22</xdr:col>
      <xdr:colOff>114300</xdr:colOff>
      <xdr:row>17</xdr:row>
      <xdr:rowOff>146178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99598"/>
          <a:ext cx="698500" cy="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137323</xdr:rowOff>
    </xdr:from>
    <xdr:to>
      <xdr:col>18</xdr:col>
      <xdr:colOff>177800</xdr:colOff>
      <xdr:row>17</xdr:row>
      <xdr:rowOff>143892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99598"/>
          <a:ext cx="698500" cy="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63917</xdr:rowOff>
    </xdr:from>
    <xdr:to>
      <xdr:col>29</xdr:col>
      <xdr:colOff>177800</xdr:colOff>
      <xdr:row>17</xdr:row>
      <xdr:rowOff>165517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35994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9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45322</xdr:rowOff>
    </xdr:from>
    <xdr:to>
      <xdr:col>26</xdr:col>
      <xdr:colOff>101600</xdr:colOff>
      <xdr:row>17</xdr:row>
      <xdr:rowOff>146922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0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157099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95378</xdr:rowOff>
    </xdr:from>
    <xdr:to>
      <xdr:col>22</xdr:col>
      <xdr:colOff>165100</xdr:colOff>
      <xdr:row>18</xdr:row>
      <xdr:rowOff>25528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5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4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86523</xdr:rowOff>
    </xdr:from>
    <xdr:to>
      <xdr:col>19</xdr:col>
      <xdr:colOff>38100</xdr:colOff>
      <xdr:row>18</xdr:row>
      <xdr:rowOff>16673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4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3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93092</xdr:rowOff>
    </xdr:from>
    <xdr:to>
      <xdr:col>15</xdr:col>
      <xdr:colOff>101600</xdr:colOff>
      <xdr:row>18</xdr:row>
      <xdr:rowOff>23242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193614</xdr:rowOff>
    </xdr:from>
    <xdr:to>
      <xdr:col>29</xdr:col>
      <xdr:colOff>127000</xdr:colOff>
      <xdr:row>35</xdr:row>
      <xdr:rowOff>205486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03964"/>
          <a:ext cx="647700" cy="1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178391</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8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155949</xdr:rowOff>
    </xdr:from>
    <xdr:to>
      <xdr:col>26</xdr:col>
      <xdr:colOff>50800</xdr:colOff>
      <xdr:row>35</xdr:row>
      <xdr:rowOff>205486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66299"/>
          <a:ext cx="698500" cy="49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155949</xdr:rowOff>
    </xdr:from>
    <xdr:to>
      <xdr:col>22</xdr:col>
      <xdr:colOff>114300</xdr:colOff>
      <xdr:row>35</xdr:row>
      <xdr:rowOff>219568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66299"/>
          <a:ext cx="698500" cy="6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179425</xdr:rowOff>
    </xdr:from>
    <xdr:to>
      <xdr:col>18</xdr:col>
      <xdr:colOff>177800</xdr:colOff>
      <xdr:row>35</xdr:row>
      <xdr:rowOff>219568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89775"/>
          <a:ext cx="698500" cy="4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142814</xdr:rowOff>
    </xdr:from>
    <xdr:to>
      <xdr:col>29</xdr:col>
      <xdr:colOff>177800</xdr:colOff>
      <xdr:row>35</xdr:row>
      <xdr:rowOff>244414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53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330791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9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154686</xdr:rowOff>
    </xdr:from>
    <xdr:to>
      <xdr:col>26</xdr:col>
      <xdr:colOff>101600</xdr:colOff>
      <xdr:row>35</xdr:row>
      <xdr:rowOff>256286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6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266463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3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105149</xdr:rowOff>
    </xdr:from>
    <xdr:to>
      <xdr:col>22</xdr:col>
      <xdr:colOff>165100</xdr:colOff>
      <xdr:row>35</xdr:row>
      <xdr:rowOff>206749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1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216926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8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168768</xdr:rowOff>
    </xdr:from>
    <xdr:to>
      <xdr:col>19</xdr:col>
      <xdr:colOff>38100</xdr:colOff>
      <xdr:row>35</xdr:row>
      <xdr:rowOff>270368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280545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128625</xdr:rowOff>
    </xdr:from>
    <xdr:to>
      <xdr:col>15</xdr:col>
      <xdr:colOff>101600</xdr:colOff>
      <xdr:row>35</xdr:row>
      <xdr:rowOff>230225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
1,560
64.59
2,728,669
2,511,363
164,559
1,324,204
2,557,990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121393</xdr:rowOff>
    </xdr:from>
    <xdr:to>
      <xdr:col>24</xdr:col>
      <xdr:colOff>63500</xdr:colOff>
      <xdr:row>37</xdr:row>
      <xdr:rowOff>63967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93593"/>
          <a:ext cx="838200" cy="1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63967</xdr:rowOff>
    </xdr:from>
    <xdr:to>
      <xdr:col>19</xdr:col>
      <xdr:colOff>177800</xdr:colOff>
      <xdr:row>37</xdr:row>
      <xdr:rowOff>98059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7617"/>
          <a:ext cx="889000" cy="3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80319</xdr:rowOff>
    </xdr:from>
    <xdr:to>
      <xdr:col>15</xdr:col>
      <xdr:colOff>50800</xdr:colOff>
      <xdr:row>37</xdr:row>
      <xdr:rowOff>98059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23969"/>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75490</xdr:rowOff>
    </xdr:from>
    <xdr:to>
      <xdr:col>10</xdr:col>
      <xdr:colOff>114300</xdr:colOff>
      <xdr:row>37</xdr:row>
      <xdr:rowOff>80319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19140"/>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70593</xdr:rowOff>
    </xdr:from>
    <xdr:to>
      <xdr:col>24</xdr:col>
      <xdr:colOff>114300</xdr:colOff>
      <xdr:row>37</xdr:row>
      <xdr:rowOff>743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93470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9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13167</xdr:rowOff>
    </xdr:from>
    <xdr:to>
      <xdr:col>20</xdr:col>
      <xdr:colOff>38100</xdr:colOff>
      <xdr:row>37</xdr:row>
      <xdr:rowOff>114767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105894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47259</xdr:rowOff>
    </xdr:from>
    <xdr:to>
      <xdr:col>15</xdr:col>
      <xdr:colOff>101600</xdr:colOff>
      <xdr:row>37</xdr:row>
      <xdr:rowOff>148859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139985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29519</xdr:rowOff>
    </xdr:from>
    <xdr:to>
      <xdr:col>10</xdr:col>
      <xdr:colOff>165100</xdr:colOff>
      <xdr:row>37</xdr:row>
      <xdr:rowOff>131119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122246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24690</xdr:rowOff>
    </xdr:from>
    <xdr:to>
      <xdr:col>6</xdr:col>
      <xdr:colOff>38100</xdr:colOff>
      <xdr:row>37</xdr:row>
      <xdr:rowOff>126290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117417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37230</xdr:rowOff>
    </xdr:from>
    <xdr:to>
      <xdr:col>24</xdr:col>
      <xdr:colOff>63500</xdr:colOff>
      <xdr:row>56</xdr:row>
      <xdr:rowOff>139978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38430"/>
          <a:ext cx="838200" cy="10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37230</xdr:rowOff>
    </xdr:from>
    <xdr:to>
      <xdr:col>19</xdr:col>
      <xdr:colOff>177800</xdr:colOff>
      <xdr:row>56</xdr:row>
      <xdr:rowOff>102149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8430"/>
          <a:ext cx="889000" cy="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71172</xdr:rowOff>
    </xdr:from>
    <xdr:to>
      <xdr:col>15</xdr:col>
      <xdr:colOff>50800</xdr:colOff>
      <xdr:row>56</xdr:row>
      <xdr:rowOff>102149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72372"/>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71172</xdr:rowOff>
    </xdr:from>
    <xdr:to>
      <xdr:col>10</xdr:col>
      <xdr:colOff>114300</xdr:colOff>
      <xdr:row>56</xdr:row>
      <xdr:rowOff>106633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72372"/>
          <a:ext cx="889000" cy="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89178</xdr:rowOff>
    </xdr:from>
    <xdr:to>
      <xdr:col>24</xdr:col>
      <xdr:colOff>114300</xdr:colOff>
      <xdr:row>57</xdr:row>
      <xdr:rowOff>19328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67605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157880</xdr:rowOff>
    </xdr:from>
    <xdr:to>
      <xdr:col>20</xdr:col>
      <xdr:colOff>38100</xdr:colOff>
      <xdr:row>56</xdr:row>
      <xdr:rowOff>88030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104557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6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51349</xdr:rowOff>
    </xdr:from>
    <xdr:to>
      <xdr:col>15</xdr:col>
      <xdr:colOff>101600</xdr:colOff>
      <xdr:row>56</xdr:row>
      <xdr:rowOff>152949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169476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2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20372</xdr:rowOff>
    </xdr:from>
    <xdr:to>
      <xdr:col>10</xdr:col>
      <xdr:colOff>165100</xdr:colOff>
      <xdr:row>56</xdr:row>
      <xdr:rowOff>121972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138499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9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55833</xdr:rowOff>
    </xdr:from>
    <xdr:to>
      <xdr:col>6</xdr:col>
      <xdr:colOff>38100</xdr:colOff>
      <xdr:row>56</xdr:row>
      <xdr:rowOff>157433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2510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3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19979</xdr:rowOff>
    </xdr:from>
    <xdr:to>
      <xdr:col>24</xdr:col>
      <xdr:colOff>63500</xdr:colOff>
      <xdr:row>79</xdr:row>
      <xdr:rowOff>33362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4529"/>
          <a:ext cx="8382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19979</xdr:rowOff>
    </xdr:from>
    <xdr:to>
      <xdr:col>19</xdr:col>
      <xdr:colOff>177800</xdr:colOff>
      <xdr:row>79</xdr:row>
      <xdr:rowOff>21575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4529"/>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21575</xdr:rowOff>
    </xdr:from>
    <xdr:to>
      <xdr:col>15</xdr:col>
      <xdr:colOff>50800</xdr:colOff>
      <xdr:row>79</xdr:row>
      <xdr:rowOff>25228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66125"/>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25228</xdr:rowOff>
    </xdr:from>
    <xdr:to>
      <xdr:col>10</xdr:col>
      <xdr:colOff>114300</xdr:colOff>
      <xdr:row>79</xdr:row>
      <xdr:rowOff>27172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6977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154012</xdr:rowOff>
    </xdr:from>
    <xdr:to>
      <xdr:col>24</xdr:col>
      <xdr:colOff>114300</xdr:colOff>
      <xdr:row>79</xdr:row>
      <xdr:rowOff>84162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68939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140629</xdr:rowOff>
    </xdr:from>
    <xdr:to>
      <xdr:col>20</xdr:col>
      <xdr:colOff>38100</xdr:colOff>
      <xdr:row>79</xdr:row>
      <xdr:rowOff>70779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61906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142225</xdr:rowOff>
    </xdr:from>
    <xdr:to>
      <xdr:col>15</xdr:col>
      <xdr:colOff>101600</xdr:colOff>
      <xdr:row>79</xdr:row>
      <xdr:rowOff>72375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63502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145878</xdr:rowOff>
    </xdr:from>
    <xdr:to>
      <xdr:col>10</xdr:col>
      <xdr:colOff>165100</xdr:colOff>
      <xdr:row>79</xdr:row>
      <xdr:rowOff>76028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67155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147822</xdr:rowOff>
    </xdr:from>
    <xdr:to>
      <xdr:col>6</xdr:col>
      <xdr:colOff>38100</xdr:colOff>
      <xdr:row>79</xdr:row>
      <xdr:rowOff>77972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69099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52429</xdr:rowOff>
    </xdr:from>
    <xdr:to>
      <xdr:col>24</xdr:col>
      <xdr:colOff>63500</xdr:colOff>
      <xdr:row>95</xdr:row>
      <xdr:rowOff>55293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40179"/>
          <a:ext cx="8382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15125</xdr:rowOff>
    </xdr:from>
    <xdr:to>
      <xdr:col>19</xdr:col>
      <xdr:colOff>177800</xdr:colOff>
      <xdr:row>95</xdr:row>
      <xdr:rowOff>55293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0287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162604</xdr:rowOff>
    </xdr:from>
    <xdr:to>
      <xdr:col>15</xdr:col>
      <xdr:colOff>50800</xdr:colOff>
      <xdr:row>95</xdr:row>
      <xdr:rowOff>15125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78904"/>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132265</xdr:rowOff>
    </xdr:from>
    <xdr:to>
      <xdr:col>10</xdr:col>
      <xdr:colOff>114300</xdr:colOff>
      <xdr:row>94</xdr:row>
      <xdr:rowOff>162604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248565"/>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1629</xdr:rowOff>
    </xdr:from>
    <xdr:to>
      <xdr:col>24</xdr:col>
      <xdr:colOff>114300</xdr:colOff>
      <xdr:row>95</xdr:row>
      <xdr:rowOff>103229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8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151506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4493</xdr:rowOff>
    </xdr:from>
    <xdr:to>
      <xdr:col>20</xdr:col>
      <xdr:colOff>38100</xdr:colOff>
      <xdr:row>95</xdr:row>
      <xdr:rowOff>106093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97220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135775</xdr:rowOff>
    </xdr:from>
    <xdr:to>
      <xdr:col>15</xdr:col>
      <xdr:colOff>101600</xdr:colOff>
      <xdr:row>95</xdr:row>
      <xdr:rowOff>65925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82452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111804</xdr:rowOff>
    </xdr:from>
    <xdr:to>
      <xdr:col>10</xdr:col>
      <xdr:colOff>165100</xdr:colOff>
      <xdr:row>95</xdr:row>
      <xdr:rowOff>41954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58481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81465</xdr:rowOff>
    </xdr:from>
    <xdr:to>
      <xdr:col>6</xdr:col>
      <xdr:colOff>38100</xdr:colOff>
      <xdr:row>95</xdr:row>
      <xdr:rowOff>11615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28142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92654</xdr:rowOff>
    </xdr:from>
    <xdr:to>
      <xdr:col>55</xdr:col>
      <xdr:colOff>0</xdr:colOff>
      <xdr:row>37</xdr:row>
      <xdr:rowOff>153660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4854"/>
          <a:ext cx="838200" cy="23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153660</xdr:rowOff>
    </xdr:from>
    <xdr:to>
      <xdr:col>50</xdr:col>
      <xdr:colOff>114300</xdr:colOff>
      <xdr:row>37</xdr:row>
      <xdr:rowOff>169294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97310"/>
          <a:ext cx="889000" cy="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113700</xdr:rowOff>
    </xdr:from>
    <xdr:to>
      <xdr:col>45</xdr:col>
      <xdr:colOff>177800</xdr:colOff>
      <xdr:row>37</xdr:row>
      <xdr:rowOff>169294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57350"/>
          <a:ext cx="889000" cy="5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113700</xdr:rowOff>
    </xdr:from>
    <xdr:to>
      <xdr:col>41</xdr:col>
      <xdr:colOff>50800</xdr:colOff>
      <xdr:row>37</xdr:row>
      <xdr:rowOff>118678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7350"/>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41854</xdr:rowOff>
    </xdr:from>
    <xdr:to>
      <xdr:col>55</xdr:col>
      <xdr:colOff>50800</xdr:colOff>
      <xdr:row>36</xdr:row>
      <xdr:rowOff>143454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128231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102860</xdr:rowOff>
    </xdr:from>
    <xdr:to>
      <xdr:col>50</xdr:col>
      <xdr:colOff>165100</xdr:colOff>
      <xdr:row>38</xdr:row>
      <xdr:rowOff>33010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24137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3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118494</xdr:rowOff>
    </xdr:from>
    <xdr:to>
      <xdr:col>46</xdr:col>
      <xdr:colOff>38100</xdr:colOff>
      <xdr:row>38</xdr:row>
      <xdr:rowOff>48644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39771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62900</xdr:rowOff>
    </xdr:from>
    <xdr:to>
      <xdr:col>41</xdr:col>
      <xdr:colOff>101600</xdr:colOff>
      <xdr:row>37</xdr:row>
      <xdr:rowOff>164500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155628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9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67878</xdr:rowOff>
    </xdr:from>
    <xdr:to>
      <xdr:col>36</xdr:col>
      <xdr:colOff>165100</xdr:colOff>
      <xdr:row>37</xdr:row>
      <xdr:rowOff>169478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160605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0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77770</xdr:rowOff>
    </xdr:from>
    <xdr:to>
      <xdr:col>55</xdr:col>
      <xdr:colOff>0</xdr:colOff>
      <xdr:row>58</xdr:row>
      <xdr:rowOff>92036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21870"/>
          <a:ext cx="838200" cy="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92036</xdr:rowOff>
    </xdr:from>
    <xdr:to>
      <xdr:col>50</xdr:col>
      <xdr:colOff>114300</xdr:colOff>
      <xdr:row>58</xdr:row>
      <xdr:rowOff>149172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36136"/>
          <a:ext cx="8890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84117</xdr:rowOff>
    </xdr:from>
    <xdr:to>
      <xdr:col>45</xdr:col>
      <xdr:colOff>177800</xdr:colOff>
      <xdr:row>58</xdr:row>
      <xdr:rowOff>149172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28217"/>
          <a:ext cx="889000" cy="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84117</xdr:rowOff>
    </xdr:from>
    <xdr:to>
      <xdr:col>41</xdr:col>
      <xdr:colOff>50800</xdr:colOff>
      <xdr:row>58</xdr:row>
      <xdr:rowOff>111863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8217"/>
          <a:ext cx="889000" cy="2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26970</xdr:rowOff>
    </xdr:from>
    <xdr:to>
      <xdr:col>55</xdr:col>
      <xdr:colOff>50800</xdr:colOff>
      <xdr:row>58</xdr:row>
      <xdr:rowOff>128570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157797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41236</xdr:rowOff>
    </xdr:from>
    <xdr:to>
      <xdr:col>50</xdr:col>
      <xdr:colOff>165100</xdr:colOff>
      <xdr:row>58</xdr:row>
      <xdr:rowOff>142836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159363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6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98372</xdr:rowOff>
    </xdr:from>
    <xdr:to>
      <xdr:col>46</xdr:col>
      <xdr:colOff>38100</xdr:colOff>
      <xdr:row>59</xdr:row>
      <xdr:rowOff>28522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19649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33317</xdr:rowOff>
    </xdr:from>
    <xdr:to>
      <xdr:col>41</xdr:col>
      <xdr:colOff>101600</xdr:colOff>
      <xdr:row>58</xdr:row>
      <xdr:rowOff>134917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151444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5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61063</xdr:rowOff>
    </xdr:from>
    <xdr:to>
      <xdr:col>36</xdr:col>
      <xdr:colOff>165100</xdr:colOff>
      <xdr:row>58</xdr:row>
      <xdr:rowOff>162663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153790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19768</xdr:rowOff>
    </xdr:from>
    <xdr:to>
      <xdr:col>55</xdr:col>
      <xdr:colOff>0</xdr:colOff>
      <xdr:row>78</xdr:row>
      <xdr:rowOff>77577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92868"/>
          <a:ext cx="838200" cy="5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77577</xdr:rowOff>
    </xdr:from>
    <xdr:to>
      <xdr:col>50</xdr:col>
      <xdr:colOff>114300</xdr:colOff>
      <xdr:row>79</xdr:row>
      <xdr:rowOff>15821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0677"/>
          <a:ext cx="889000" cy="10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43910</xdr:rowOff>
    </xdr:from>
    <xdr:to>
      <xdr:col>45</xdr:col>
      <xdr:colOff>177800</xdr:colOff>
      <xdr:row>79</xdr:row>
      <xdr:rowOff>15821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17010"/>
          <a:ext cx="889000" cy="14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43910</xdr:rowOff>
    </xdr:from>
    <xdr:to>
      <xdr:col>41</xdr:col>
      <xdr:colOff>50800</xdr:colOff>
      <xdr:row>78</xdr:row>
      <xdr:rowOff>64488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17010"/>
          <a:ext cx="8890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140418</xdr:rowOff>
    </xdr:from>
    <xdr:to>
      <xdr:col>55</xdr:col>
      <xdr:colOff>50800</xdr:colOff>
      <xdr:row>78</xdr:row>
      <xdr:rowOff>70568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163295</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26777</xdr:rowOff>
    </xdr:from>
    <xdr:to>
      <xdr:col>50</xdr:col>
      <xdr:colOff>165100</xdr:colOff>
      <xdr:row>78</xdr:row>
      <xdr:rowOff>128377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144904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7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136471</xdr:rowOff>
    </xdr:from>
    <xdr:to>
      <xdr:col>46</xdr:col>
      <xdr:colOff>38100</xdr:colOff>
      <xdr:row>79</xdr:row>
      <xdr:rowOff>66621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57748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164560</xdr:rowOff>
    </xdr:from>
    <xdr:to>
      <xdr:col>41</xdr:col>
      <xdr:colOff>101600</xdr:colOff>
      <xdr:row>78</xdr:row>
      <xdr:rowOff>94710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111237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4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13688</xdr:rowOff>
    </xdr:from>
    <xdr:to>
      <xdr:col>36</xdr:col>
      <xdr:colOff>165100</xdr:colOff>
      <xdr:row>78</xdr:row>
      <xdr:rowOff>115288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131815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6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76983</xdr:rowOff>
    </xdr:from>
    <xdr:to>
      <xdr:col>55</xdr:col>
      <xdr:colOff>0</xdr:colOff>
      <xdr:row>98</xdr:row>
      <xdr:rowOff>96938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79083"/>
          <a:ext cx="838200" cy="1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76983</xdr:rowOff>
    </xdr:from>
    <xdr:to>
      <xdr:col>50</xdr:col>
      <xdr:colOff>114300</xdr:colOff>
      <xdr:row>98</xdr:row>
      <xdr:rowOff>83384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7908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83384</xdr:rowOff>
    </xdr:from>
    <xdr:to>
      <xdr:col>45</xdr:col>
      <xdr:colOff>177800</xdr:colOff>
      <xdr:row>98</xdr:row>
      <xdr:rowOff>89464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85484"/>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89464</xdr:rowOff>
    </xdr:from>
    <xdr:to>
      <xdr:col>41</xdr:col>
      <xdr:colOff>50800</xdr:colOff>
      <xdr:row>98</xdr:row>
      <xdr:rowOff>112326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1564"/>
          <a:ext cx="8890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46138</xdr:rowOff>
    </xdr:from>
    <xdr:to>
      <xdr:col>55</xdr:col>
      <xdr:colOff>50800</xdr:colOff>
      <xdr:row>98</xdr:row>
      <xdr:rowOff>147738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26183</xdr:rowOff>
    </xdr:from>
    <xdr:to>
      <xdr:col>50</xdr:col>
      <xdr:colOff>165100</xdr:colOff>
      <xdr:row>98</xdr:row>
      <xdr:rowOff>127783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118910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32584</xdr:rowOff>
    </xdr:from>
    <xdr:to>
      <xdr:col>46</xdr:col>
      <xdr:colOff>38100</xdr:colOff>
      <xdr:row>98</xdr:row>
      <xdr:rowOff>134184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125311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38664</xdr:rowOff>
    </xdr:from>
    <xdr:to>
      <xdr:col>41</xdr:col>
      <xdr:colOff>101600</xdr:colOff>
      <xdr:row>98</xdr:row>
      <xdr:rowOff>140264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131391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3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61526</xdr:rowOff>
    </xdr:from>
    <xdr:to>
      <xdr:col>36</xdr:col>
      <xdr:colOff>165100</xdr:colOff>
      <xdr:row>98</xdr:row>
      <xdr:rowOff>163126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154253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124185</xdr:rowOff>
    </xdr:from>
    <xdr:to>
      <xdr:col>85</xdr:col>
      <xdr:colOff>127000</xdr:colOff>
      <xdr:row>38</xdr:row>
      <xdr:rowOff>156348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39285"/>
          <a:ext cx="838200" cy="3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136337</xdr:rowOff>
    </xdr:from>
    <xdr:to>
      <xdr:col>81</xdr:col>
      <xdr:colOff>50800</xdr:colOff>
      <xdr:row>38</xdr:row>
      <xdr:rowOff>156348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1437"/>
          <a:ext cx="8890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136337</xdr:rowOff>
    </xdr:from>
    <xdr:to>
      <xdr:col>76</xdr:col>
      <xdr:colOff>114300</xdr:colOff>
      <xdr:row>39</xdr:row>
      <xdr:rowOff>24017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1437"/>
          <a:ext cx="889000" cy="5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24017</xdr:rowOff>
    </xdr:from>
    <xdr:to>
      <xdr:col>71</xdr:col>
      <xdr:colOff>177800</xdr:colOff>
      <xdr:row>39</xdr:row>
      <xdr:rowOff>39933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0567"/>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73385</xdr:rowOff>
    </xdr:from>
    <xdr:to>
      <xdr:col>85</xdr:col>
      <xdr:colOff>177800</xdr:colOff>
      <xdr:row>39</xdr:row>
      <xdr:rowOff>3535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32763</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105548</xdr:rowOff>
    </xdr:from>
    <xdr:to>
      <xdr:col>81</xdr:col>
      <xdr:colOff>101600</xdr:colOff>
      <xdr:row>39</xdr:row>
      <xdr:rowOff>35698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52225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85537</xdr:rowOff>
    </xdr:from>
    <xdr:to>
      <xdr:col>76</xdr:col>
      <xdr:colOff>165100</xdr:colOff>
      <xdr:row>39</xdr:row>
      <xdr:rowOff>15687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32215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144667</xdr:rowOff>
    </xdr:from>
    <xdr:to>
      <xdr:col>72</xdr:col>
      <xdr:colOff>38100</xdr:colOff>
      <xdr:row>39</xdr:row>
      <xdr:rowOff>74817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65944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160583</xdr:rowOff>
    </xdr:from>
    <xdr:to>
      <xdr:col>67</xdr:col>
      <xdr:colOff>101600</xdr:colOff>
      <xdr:row>39</xdr:row>
      <xdr:rowOff>90733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81860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135910</xdr:rowOff>
    </xdr:from>
    <xdr:to>
      <xdr:col>85</xdr:col>
      <xdr:colOff>127000</xdr:colOff>
      <xdr:row>77</xdr:row>
      <xdr:rowOff>151554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37560"/>
          <a:ext cx="8382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127529</xdr:rowOff>
    </xdr:from>
    <xdr:to>
      <xdr:col>81</xdr:col>
      <xdr:colOff>50800</xdr:colOff>
      <xdr:row>77</xdr:row>
      <xdr:rowOff>135910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29179"/>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127529</xdr:rowOff>
    </xdr:from>
    <xdr:to>
      <xdr:col>76</xdr:col>
      <xdr:colOff>114300</xdr:colOff>
      <xdr:row>77</xdr:row>
      <xdr:rowOff>146470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2917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146470</xdr:rowOff>
    </xdr:from>
    <xdr:to>
      <xdr:col>71</xdr:col>
      <xdr:colOff>177800</xdr:colOff>
      <xdr:row>77</xdr:row>
      <xdr:rowOff>155863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8120"/>
          <a:ext cx="889000" cy="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100754</xdr:rowOff>
    </xdr:from>
    <xdr:to>
      <xdr:col>85</xdr:col>
      <xdr:colOff>177800</xdr:colOff>
      <xdr:row>78</xdr:row>
      <xdr:rowOff>30904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123631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85110</xdr:rowOff>
    </xdr:from>
    <xdr:to>
      <xdr:col>81</xdr:col>
      <xdr:colOff>101600</xdr:colOff>
      <xdr:row>78</xdr:row>
      <xdr:rowOff>15260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31787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6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76729</xdr:rowOff>
    </xdr:from>
    <xdr:to>
      <xdr:col>76</xdr:col>
      <xdr:colOff>165100</xdr:colOff>
      <xdr:row>78</xdr:row>
      <xdr:rowOff>6879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23406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95670</xdr:rowOff>
    </xdr:from>
    <xdr:to>
      <xdr:col>72</xdr:col>
      <xdr:colOff>38100</xdr:colOff>
      <xdr:row>78</xdr:row>
      <xdr:rowOff>25820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42347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7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105063</xdr:rowOff>
    </xdr:from>
    <xdr:to>
      <xdr:col>67</xdr:col>
      <xdr:colOff>101600</xdr:colOff>
      <xdr:row>78</xdr:row>
      <xdr:rowOff>35213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51740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8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123735</xdr:rowOff>
    </xdr:from>
    <xdr:to>
      <xdr:col>85</xdr:col>
      <xdr:colOff>127000</xdr:colOff>
      <xdr:row>98</xdr:row>
      <xdr:rowOff>143568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5835"/>
          <a:ext cx="8382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143568</xdr:rowOff>
    </xdr:from>
    <xdr:to>
      <xdr:col>81</xdr:col>
      <xdr:colOff>50800</xdr:colOff>
      <xdr:row>98</xdr:row>
      <xdr:rowOff>166255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5668"/>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163373</xdr:rowOff>
    </xdr:from>
    <xdr:to>
      <xdr:col>76</xdr:col>
      <xdr:colOff>114300</xdr:colOff>
      <xdr:row>98</xdr:row>
      <xdr:rowOff>166255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65473"/>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163373</xdr:rowOff>
    </xdr:from>
    <xdr:to>
      <xdr:col>71</xdr:col>
      <xdr:colOff>177800</xdr:colOff>
      <xdr:row>98</xdr:row>
      <xdr:rowOff>171186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65473"/>
          <a:ext cx="889000" cy="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72935</xdr:rowOff>
    </xdr:from>
    <xdr:to>
      <xdr:col>85</xdr:col>
      <xdr:colOff>177800</xdr:colOff>
      <xdr:row>99</xdr:row>
      <xdr:rowOff>3085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32312</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6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92768</xdr:rowOff>
    </xdr:from>
    <xdr:to>
      <xdr:col>81</xdr:col>
      <xdr:colOff>101600</xdr:colOff>
      <xdr:row>99</xdr:row>
      <xdr:rowOff>22918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39445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115455</xdr:rowOff>
    </xdr:from>
    <xdr:to>
      <xdr:col>76</xdr:col>
      <xdr:colOff>165100</xdr:colOff>
      <xdr:row>99</xdr:row>
      <xdr:rowOff>45605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36732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1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112573</xdr:rowOff>
    </xdr:from>
    <xdr:to>
      <xdr:col>72</xdr:col>
      <xdr:colOff>38100</xdr:colOff>
      <xdr:row>99</xdr:row>
      <xdr:rowOff>42723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33850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0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120386</xdr:rowOff>
    </xdr:from>
    <xdr:to>
      <xdr:col>67</xdr:col>
      <xdr:colOff>101600</xdr:colOff>
      <xdr:row>99</xdr:row>
      <xdr:rowOff>50536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41663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138493</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2593"/>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138493</xdr:rowOff>
    </xdr:from>
    <xdr:to>
      <xdr:col>102</xdr:col>
      <xdr:colOff>114300</xdr:colOff>
      <xdr:row>58</xdr:row>
      <xdr:rowOff>138621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2593"/>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87693</xdr:rowOff>
    </xdr:from>
    <xdr:to>
      <xdr:col>102</xdr:col>
      <xdr:colOff>165100</xdr:colOff>
      <xdr:row>59</xdr:row>
      <xdr:rowOff>17843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8970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87821</xdr:rowOff>
    </xdr:from>
    <xdr:to>
      <xdr:col>98</xdr:col>
      <xdr:colOff>38100</xdr:colOff>
      <xdr:row>59</xdr:row>
      <xdr:rowOff>17971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9098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4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140701</xdr:rowOff>
    </xdr:from>
    <xdr:to>
      <xdr:col>116</xdr:col>
      <xdr:colOff>63500</xdr:colOff>
      <xdr:row>77</xdr:row>
      <xdr:rowOff>2060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70901"/>
          <a:ext cx="8382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161847</xdr:rowOff>
    </xdr:from>
    <xdr:to>
      <xdr:col>111</xdr:col>
      <xdr:colOff>177800</xdr:colOff>
      <xdr:row>77</xdr:row>
      <xdr:rowOff>2060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92047"/>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161847</xdr:rowOff>
    </xdr:from>
    <xdr:to>
      <xdr:col>107</xdr:col>
      <xdr:colOff>50800</xdr:colOff>
      <xdr:row>76</xdr:row>
      <xdr:rowOff>171087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920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122597</xdr:rowOff>
    </xdr:from>
    <xdr:to>
      <xdr:col>102</xdr:col>
      <xdr:colOff>114300</xdr:colOff>
      <xdr:row>76</xdr:row>
      <xdr:rowOff>171087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81347"/>
          <a:ext cx="889000" cy="2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89901</xdr:rowOff>
    </xdr:from>
    <xdr:to>
      <xdr:col>116</xdr:col>
      <xdr:colOff>114300</xdr:colOff>
      <xdr:row>77</xdr:row>
      <xdr:rowOff>20051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68328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122710</xdr:rowOff>
    </xdr:from>
    <xdr:to>
      <xdr:col>112</xdr:col>
      <xdr:colOff>38100</xdr:colOff>
      <xdr:row>77</xdr:row>
      <xdr:rowOff>52860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43987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32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111047</xdr:rowOff>
    </xdr:from>
    <xdr:to>
      <xdr:col>107</xdr:col>
      <xdr:colOff>101600</xdr:colOff>
      <xdr:row>77</xdr:row>
      <xdr:rowOff>41197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32324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323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120287</xdr:rowOff>
    </xdr:from>
    <xdr:to>
      <xdr:col>102</xdr:col>
      <xdr:colOff>165100</xdr:colOff>
      <xdr:row>77</xdr:row>
      <xdr:rowOff>50437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41564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324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71797</xdr:rowOff>
    </xdr:from>
    <xdr:to>
      <xdr:col>98</xdr:col>
      <xdr:colOff>38100</xdr:colOff>
      <xdr:row>76</xdr:row>
      <xdr:rowOff>1947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18474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70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362,545</a:t>
          </a:r>
          <a:r>
            <a:rPr kumimoji="1" lang="ja-JP" altLang="ja-JP" sz="1100">
              <a:solidFill>
                <a:schemeClr val="dk1"/>
              </a:solidFill>
              <a:effectLst/>
              <a:latin typeface="+mn-lt"/>
              <a:ea typeface="+mn-ea"/>
              <a:cs typeface="+mn-cs"/>
            </a:rPr>
            <a:t>円となっており、類似団体と比較して一人当たりコストが高い状況となっている。これは、近年の</a:t>
          </a:r>
          <a:r>
            <a:rPr kumimoji="1" lang="ja-JP" altLang="en-US" sz="1100">
              <a:solidFill>
                <a:schemeClr val="dk1"/>
              </a:solidFill>
              <a:effectLst/>
              <a:latin typeface="+mn-lt"/>
              <a:ea typeface="+mn-ea"/>
              <a:cs typeface="+mn-cs"/>
            </a:rPr>
            <a:t>保育所建設</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をはじめ各種</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改修・新築</a:t>
          </a:r>
          <a:r>
            <a:rPr kumimoji="1" lang="ja-JP" altLang="en-US" sz="1100">
              <a:solidFill>
                <a:schemeClr val="dk1"/>
              </a:solidFill>
              <a:effectLst/>
              <a:latin typeface="+mn-lt"/>
              <a:ea typeface="+mn-ea"/>
              <a:cs typeface="+mn-cs"/>
            </a:rPr>
            <a:t>や老朽化に対応したインフラ設備の改修工事が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したことが原因である。</a:t>
          </a:r>
          <a:r>
            <a:rPr kumimoji="1" lang="ja-JP" altLang="ja-JP" sz="1100">
              <a:solidFill>
                <a:schemeClr val="dk1"/>
              </a:solidFill>
              <a:effectLst/>
              <a:latin typeface="+mn-lt"/>
              <a:ea typeface="+mn-ea"/>
              <a:cs typeface="+mn-cs"/>
            </a:rPr>
            <a:t>このため、</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計画的な建設事業を行うことにより財政負担を平準化することが必要である。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
1,560
64.59
2,728,669
2,511,363
164,559
1,324,204
2,557,990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45403</xdr:rowOff>
    </xdr:from>
    <xdr:to>
      <xdr:col>24</xdr:col>
      <xdr:colOff>63500</xdr:colOff>
      <xdr:row>37</xdr:row>
      <xdr:rowOff>74530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89053"/>
          <a:ext cx="8382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45403</xdr:rowOff>
    </xdr:from>
    <xdr:to>
      <xdr:col>19</xdr:col>
      <xdr:colOff>177800</xdr:colOff>
      <xdr:row>37</xdr:row>
      <xdr:rowOff>53365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89053"/>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50413</xdr:rowOff>
    </xdr:from>
    <xdr:to>
      <xdr:col>15</xdr:col>
      <xdr:colOff>50800</xdr:colOff>
      <xdr:row>37</xdr:row>
      <xdr:rowOff>53365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94063"/>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49384</xdr:rowOff>
    </xdr:from>
    <xdr:to>
      <xdr:col>10</xdr:col>
      <xdr:colOff>114300</xdr:colOff>
      <xdr:row>37</xdr:row>
      <xdr:rowOff>50413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9303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23730</xdr:rowOff>
    </xdr:from>
    <xdr:to>
      <xdr:col>24</xdr:col>
      <xdr:colOff>114300</xdr:colOff>
      <xdr:row>37</xdr:row>
      <xdr:rowOff>125330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2157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166053</xdr:rowOff>
    </xdr:from>
    <xdr:to>
      <xdr:col>20</xdr:col>
      <xdr:colOff>38100</xdr:colOff>
      <xdr:row>37</xdr:row>
      <xdr:rowOff>96203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112730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2565</xdr:rowOff>
    </xdr:from>
    <xdr:to>
      <xdr:col>15</xdr:col>
      <xdr:colOff>101600</xdr:colOff>
      <xdr:row>37</xdr:row>
      <xdr:rowOff>104165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120692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171063</xdr:rowOff>
    </xdr:from>
    <xdr:to>
      <xdr:col>10</xdr:col>
      <xdr:colOff>165100</xdr:colOff>
      <xdr:row>37</xdr:row>
      <xdr:rowOff>101213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117740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170034</xdr:rowOff>
    </xdr:from>
    <xdr:to>
      <xdr:col>6</xdr:col>
      <xdr:colOff>38100</xdr:colOff>
      <xdr:row>37</xdr:row>
      <xdr:rowOff>100184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116711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165515</xdr:rowOff>
    </xdr:from>
    <xdr:to>
      <xdr:col>24</xdr:col>
      <xdr:colOff>63500</xdr:colOff>
      <xdr:row>58</xdr:row>
      <xdr:rowOff>21537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38165"/>
          <a:ext cx="838200" cy="2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165515</xdr:rowOff>
    </xdr:from>
    <xdr:to>
      <xdr:col>19</xdr:col>
      <xdr:colOff>177800</xdr:colOff>
      <xdr:row>58</xdr:row>
      <xdr:rowOff>37667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8165"/>
          <a:ext cx="889000" cy="4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23408</xdr:rowOff>
    </xdr:from>
    <xdr:to>
      <xdr:col>15</xdr:col>
      <xdr:colOff>50800</xdr:colOff>
      <xdr:row>58</xdr:row>
      <xdr:rowOff>37667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67508"/>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14583</xdr:rowOff>
    </xdr:from>
    <xdr:to>
      <xdr:col>10</xdr:col>
      <xdr:colOff>114300</xdr:colOff>
      <xdr:row>58</xdr:row>
      <xdr:rowOff>23408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58683"/>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142187</xdr:rowOff>
    </xdr:from>
    <xdr:to>
      <xdr:col>24</xdr:col>
      <xdr:colOff>114300</xdr:colOff>
      <xdr:row>58</xdr:row>
      <xdr:rowOff>72337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114715</xdr:rowOff>
    </xdr:from>
    <xdr:to>
      <xdr:col>20</xdr:col>
      <xdr:colOff>38100</xdr:colOff>
      <xdr:row>58</xdr:row>
      <xdr:rowOff>44865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61392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158317</xdr:rowOff>
    </xdr:from>
    <xdr:to>
      <xdr:col>15</xdr:col>
      <xdr:colOff>101600</xdr:colOff>
      <xdr:row>58</xdr:row>
      <xdr:rowOff>88467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79594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144058</xdr:rowOff>
    </xdr:from>
    <xdr:to>
      <xdr:col>10</xdr:col>
      <xdr:colOff>165100</xdr:colOff>
      <xdr:row>58</xdr:row>
      <xdr:rowOff>74208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65335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135233</xdr:rowOff>
    </xdr:from>
    <xdr:to>
      <xdr:col>6</xdr:col>
      <xdr:colOff>38100</xdr:colOff>
      <xdr:row>58</xdr:row>
      <xdr:rowOff>65383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81910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8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10791</xdr:rowOff>
    </xdr:from>
    <xdr:to>
      <xdr:col>24</xdr:col>
      <xdr:colOff>63500</xdr:colOff>
      <xdr:row>76</xdr:row>
      <xdr:rowOff>51229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526641"/>
          <a:ext cx="838200" cy="5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51229</xdr:rowOff>
    </xdr:from>
    <xdr:to>
      <xdr:col>19</xdr:col>
      <xdr:colOff>177800</xdr:colOff>
      <xdr:row>76</xdr:row>
      <xdr:rowOff>59351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81429"/>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59351</xdr:rowOff>
    </xdr:from>
    <xdr:to>
      <xdr:col>15</xdr:col>
      <xdr:colOff>50800</xdr:colOff>
      <xdr:row>76</xdr:row>
      <xdr:rowOff>68748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89551"/>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68748</xdr:rowOff>
    </xdr:from>
    <xdr:to>
      <xdr:col>10</xdr:col>
      <xdr:colOff>114300</xdr:colOff>
      <xdr:row>76</xdr:row>
      <xdr:rowOff>120926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98948"/>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131441</xdr:rowOff>
    </xdr:from>
    <xdr:to>
      <xdr:col>24</xdr:col>
      <xdr:colOff>114300</xdr:colOff>
      <xdr:row>73</xdr:row>
      <xdr:rowOff>61591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4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154318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32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429</xdr:rowOff>
    </xdr:from>
    <xdr:to>
      <xdr:col>20</xdr:col>
      <xdr:colOff>38100</xdr:colOff>
      <xdr:row>76</xdr:row>
      <xdr:rowOff>102029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118557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0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8551</xdr:rowOff>
    </xdr:from>
    <xdr:to>
      <xdr:col>15</xdr:col>
      <xdr:colOff>101600</xdr:colOff>
      <xdr:row>76</xdr:row>
      <xdr:rowOff>110151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126678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1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17948</xdr:rowOff>
    </xdr:from>
    <xdr:to>
      <xdr:col>10</xdr:col>
      <xdr:colOff>165100</xdr:colOff>
      <xdr:row>76</xdr:row>
      <xdr:rowOff>119548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136076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70126</xdr:rowOff>
    </xdr:from>
    <xdr:to>
      <xdr:col>6</xdr:col>
      <xdr:colOff>38100</xdr:colOff>
      <xdr:row>77</xdr:row>
      <xdr:rowOff>276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7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107961</xdr:rowOff>
    </xdr:from>
    <xdr:to>
      <xdr:col>24</xdr:col>
      <xdr:colOff>63500</xdr:colOff>
      <xdr:row>97</xdr:row>
      <xdr:rowOff>133685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67161"/>
          <a:ext cx="838200" cy="19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107961</xdr:rowOff>
    </xdr:from>
    <xdr:to>
      <xdr:col>19</xdr:col>
      <xdr:colOff>177800</xdr:colOff>
      <xdr:row>97</xdr:row>
      <xdr:rowOff>153713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67161"/>
          <a:ext cx="889000" cy="2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148341</xdr:rowOff>
    </xdr:from>
    <xdr:to>
      <xdr:col>15</xdr:col>
      <xdr:colOff>50800</xdr:colOff>
      <xdr:row>97</xdr:row>
      <xdr:rowOff>153713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7899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164410</xdr:rowOff>
    </xdr:from>
    <xdr:to>
      <xdr:col>10</xdr:col>
      <xdr:colOff>114300</xdr:colOff>
      <xdr:row>97</xdr:row>
      <xdr:rowOff>148341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23610"/>
          <a:ext cx="889000" cy="1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82885</xdr:rowOff>
    </xdr:from>
    <xdr:to>
      <xdr:col>24</xdr:col>
      <xdr:colOff>114300</xdr:colOff>
      <xdr:row>98</xdr:row>
      <xdr:rowOff>13035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169262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57161</xdr:rowOff>
    </xdr:from>
    <xdr:to>
      <xdr:col>20</xdr:col>
      <xdr:colOff>38100</xdr:colOff>
      <xdr:row>96</xdr:row>
      <xdr:rowOff>158761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3838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9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102913</xdr:rowOff>
    </xdr:from>
    <xdr:to>
      <xdr:col>15</xdr:col>
      <xdr:colOff>101600</xdr:colOff>
      <xdr:row>98</xdr:row>
      <xdr:rowOff>33063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24190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97541</xdr:rowOff>
    </xdr:from>
    <xdr:to>
      <xdr:col>10</xdr:col>
      <xdr:colOff>165100</xdr:colOff>
      <xdr:row>98</xdr:row>
      <xdr:rowOff>27691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113610</xdr:rowOff>
    </xdr:from>
    <xdr:to>
      <xdr:col>6</xdr:col>
      <xdr:colOff>38100</xdr:colOff>
      <xdr:row>97</xdr:row>
      <xdr:rowOff>43760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60287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43802</xdr:rowOff>
    </xdr:from>
    <xdr:to>
      <xdr:col>55</xdr:col>
      <xdr:colOff>0</xdr:colOff>
      <xdr:row>39</xdr:row>
      <xdr:rowOff>43821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352"/>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43783</xdr:rowOff>
    </xdr:from>
    <xdr:to>
      <xdr:col>50</xdr:col>
      <xdr:colOff>114300</xdr:colOff>
      <xdr:row>39</xdr:row>
      <xdr:rowOff>43802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33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43783</xdr:rowOff>
    </xdr:from>
    <xdr:to>
      <xdr:col>45</xdr:col>
      <xdr:colOff>177800</xdr:colOff>
      <xdr:row>39</xdr:row>
      <xdr:rowOff>43955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30333"/>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43955</xdr:rowOff>
    </xdr:from>
    <xdr:to>
      <xdr:col>41</xdr:col>
      <xdr:colOff>50800</xdr:colOff>
      <xdr:row>39</xdr:row>
      <xdr:rowOff>43974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50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164471</xdr:rowOff>
    </xdr:from>
    <xdr:to>
      <xdr:col>55</xdr:col>
      <xdr:colOff>50800</xdr:colOff>
      <xdr:row>39</xdr:row>
      <xdr:rowOff>94621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164452</xdr:rowOff>
    </xdr:from>
    <xdr:to>
      <xdr:col>50</xdr:col>
      <xdr:colOff>165100</xdr:colOff>
      <xdr:row>39</xdr:row>
      <xdr:rowOff>94602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85729</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164433</xdr:rowOff>
    </xdr:from>
    <xdr:to>
      <xdr:col>46</xdr:col>
      <xdr:colOff>38100</xdr:colOff>
      <xdr:row>39</xdr:row>
      <xdr:rowOff>94583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85710</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164605</xdr:rowOff>
    </xdr:from>
    <xdr:to>
      <xdr:col>41</xdr:col>
      <xdr:colOff>101600</xdr:colOff>
      <xdr:row>39</xdr:row>
      <xdr:rowOff>94755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85882</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164624</xdr:rowOff>
    </xdr:from>
    <xdr:to>
      <xdr:col>36</xdr:col>
      <xdr:colOff>165100</xdr:colOff>
      <xdr:row>39</xdr:row>
      <xdr:rowOff>94774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85901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101840</xdr:rowOff>
    </xdr:from>
    <xdr:to>
      <xdr:col>55</xdr:col>
      <xdr:colOff>0</xdr:colOff>
      <xdr:row>58</xdr:row>
      <xdr:rowOff>104446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5940"/>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104446</xdr:rowOff>
    </xdr:from>
    <xdr:to>
      <xdr:col>50</xdr:col>
      <xdr:colOff>114300</xdr:colOff>
      <xdr:row>58</xdr:row>
      <xdr:rowOff>106382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8546"/>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78991</xdr:rowOff>
    </xdr:from>
    <xdr:to>
      <xdr:col>45</xdr:col>
      <xdr:colOff>177800</xdr:colOff>
      <xdr:row>58</xdr:row>
      <xdr:rowOff>106382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23091"/>
          <a:ext cx="889000" cy="2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61010</xdr:rowOff>
    </xdr:from>
    <xdr:to>
      <xdr:col>41</xdr:col>
      <xdr:colOff>50800</xdr:colOff>
      <xdr:row>58</xdr:row>
      <xdr:rowOff>78991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05110"/>
          <a:ext cx="889000" cy="1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51040</xdr:rowOff>
    </xdr:from>
    <xdr:to>
      <xdr:col>55</xdr:col>
      <xdr:colOff>50800</xdr:colOff>
      <xdr:row>58</xdr:row>
      <xdr:rowOff>152640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53646</xdr:rowOff>
    </xdr:from>
    <xdr:to>
      <xdr:col>50</xdr:col>
      <xdr:colOff>165100</xdr:colOff>
      <xdr:row>58</xdr:row>
      <xdr:rowOff>155246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146373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55582</xdr:rowOff>
    </xdr:from>
    <xdr:to>
      <xdr:col>46</xdr:col>
      <xdr:colOff>38100</xdr:colOff>
      <xdr:row>58</xdr:row>
      <xdr:rowOff>157182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148309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28191</xdr:rowOff>
    </xdr:from>
    <xdr:to>
      <xdr:col>41</xdr:col>
      <xdr:colOff>101600</xdr:colOff>
      <xdr:row>58</xdr:row>
      <xdr:rowOff>129791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120918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10210</xdr:rowOff>
    </xdr:from>
    <xdr:to>
      <xdr:col>36</xdr:col>
      <xdr:colOff>165100</xdr:colOff>
      <xdr:row>58</xdr:row>
      <xdr:rowOff>111810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128337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2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110609</xdr:rowOff>
    </xdr:from>
    <xdr:to>
      <xdr:col>55</xdr:col>
      <xdr:colOff>0</xdr:colOff>
      <xdr:row>79</xdr:row>
      <xdr:rowOff>55549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83709"/>
          <a:ext cx="838200" cy="1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33251</xdr:rowOff>
    </xdr:from>
    <xdr:to>
      <xdr:col>50</xdr:col>
      <xdr:colOff>114300</xdr:colOff>
      <xdr:row>79</xdr:row>
      <xdr:rowOff>55549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77801"/>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110145</xdr:rowOff>
    </xdr:from>
    <xdr:to>
      <xdr:col>45</xdr:col>
      <xdr:colOff>177800</xdr:colOff>
      <xdr:row>79</xdr:row>
      <xdr:rowOff>33251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3245"/>
          <a:ext cx="889000" cy="9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110145</xdr:rowOff>
    </xdr:from>
    <xdr:to>
      <xdr:col>41</xdr:col>
      <xdr:colOff>50800</xdr:colOff>
      <xdr:row>79</xdr:row>
      <xdr:rowOff>44938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3245"/>
          <a:ext cx="889000" cy="10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59809</xdr:rowOff>
    </xdr:from>
    <xdr:to>
      <xdr:col>55</xdr:col>
      <xdr:colOff>50800</xdr:colOff>
      <xdr:row>78</xdr:row>
      <xdr:rowOff>161409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38236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4749</xdr:rowOff>
    </xdr:from>
    <xdr:to>
      <xdr:col>50</xdr:col>
      <xdr:colOff>165100</xdr:colOff>
      <xdr:row>79</xdr:row>
      <xdr:rowOff>106349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4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97476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4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153901</xdr:rowOff>
    </xdr:from>
    <xdr:to>
      <xdr:col>46</xdr:col>
      <xdr:colOff>38100</xdr:colOff>
      <xdr:row>79</xdr:row>
      <xdr:rowOff>84051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75178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59345</xdr:rowOff>
    </xdr:from>
    <xdr:to>
      <xdr:col>41</xdr:col>
      <xdr:colOff>101600</xdr:colOff>
      <xdr:row>78</xdr:row>
      <xdr:rowOff>160945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0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165588</xdr:rowOff>
    </xdr:from>
    <xdr:to>
      <xdr:col>36</xdr:col>
      <xdr:colOff>165100</xdr:colOff>
      <xdr:row>79</xdr:row>
      <xdr:rowOff>95738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86865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3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120157</xdr:rowOff>
    </xdr:from>
    <xdr:to>
      <xdr:col>55</xdr:col>
      <xdr:colOff>0</xdr:colOff>
      <xdr:row>98</xdr:row>
      <xdr:rowOff>139009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22257"/>
          <a:ext cx="8382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125326</xdr:rowOff>
    </xdr:from>
    <xdr:to>
      <xdr:col>50</xdr:col>
      <xdr:colOff>114300</xdr:colOff>
      <xdr:row>98</xdr:row>
      <xdr:rowOff>139009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2742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169235</xdr:rowOff>
    </xdr:from>
    <xdr:to>
      <xdr:col>45</xdr:col>
      <xdr:colOff>177800</xdr:colOff>
      <xdr:row>98</xdr:row>
      <xdr:rowOff>125326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99885"/>
          <a:ext cx="889000" cy="1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169235</xdr:rowOff>
    </xdr:from>
    <xdr:to>
      <xdr:col>41</xdr:col>
      <xdr:colOff>50800</xdr:colOff>
      <xdr:row>98</xdr:row>
      <xdr:rowOff>106921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99885"/>
          <a:ext cx="889000" cy="10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69357</xdr:rowOff>
    </xdr:from>
    <xdr:to>
      <xdr:col>55</xdr:col>
      <xdr:colOff>50800</xdr:colOff>
      <xdr:row>98</xdr:row>
      <xdr:rowOff>170957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88209</xdr:rowOff>
    </xdr:from>
    <xdr:to>
      <xdr:col>50</xdr:col>
      <xdr:colOff>165100</xdr:colOff>
      <xdr:row>99</xdr:row>
      <xdr:rowOff>18359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9486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8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74526</xdr:rowOff>
    </xdr:from>
    <xdr:to>
      <xdr:col>46</xdr:col>
      <xdr:colOff>38100</xdr:colOff>
      <xdr:row>99</xdr:row>
      <xdr:rowOff>4676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167253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6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118435</xdr:rowOff>
    </xdr:from>
    <xdr:to>
      <xdr:col>41</xdr:col>
      <xdr:colOff>101600</xdr:colOff>
      <xdr:row>98</xdr:row>
      <xdr:rowOff>48585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65112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56121</xdr:rowOff>
    </xdr:from>
    <xdr:to>
      <xdr:col>36</xdr:col>
      <xdr:colOff>165100</xdr:colOff>
      <xdr:row>98</xdr:row>
      <xdr:rowOff>157721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2798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3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146790</xdr:rowOff>
    </xdr:from>
    <xdr:to>
      <xdr:col>85</xdr:col>
      <xdr:colOff>127000</xdr:colOff>
      <xdr:row>38</xdr:row>
      <xdr:rowOff>56619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90440"/>
          <a:ext cx="838200" cy="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56619</xdr:rowOff>
    </xdr:from>
    <xdr:to>
      <xdr:col>81</xdr:col>
      <xdr:colOff>50800</xdr:colOff>
      <xdr:row>38</xdr:row>
      <xdr:rowOff>83022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7171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83022</xdr:rowOff>
    </xdr:from>
    <xdr:to>
      <xdr:col>76</xdr:col>
      <xdr:colOff>114300</xdr:colOff>
      <xdr:row>38</xdr:row>
      <xdr:rowOff>85472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98122"/>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83720</xdr:rowOff>
    </xdr:from>
    <xdr:to>
      <xdr:col>71</xdr:col>
      <xdr:colOff>177800</xdr:colOff>
      <xdr:row>38</xdr:row>
      <xdr:rowOff>85472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882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95990</xdr:rowOff>
    </xdr:from>
    <xdr:to>
      <xdr:col>85</xdr:col>
      <xdr:colOff>177800</xdr:colOff>
      <xdr:row>38</xdr:row>
      <xdr:rowOff>26140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74417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5819</xdr:rowOff>
    </xdr:from>
    <xdr:to>
      <xdr:col>81</xdr:col>
      <xdr:colOff>101600</xdr:colOff>
      <xdr:row>38</xdr:row>
      <xdr:rowOff>107419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98546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32222</xdr:rowOff>
    </xdr:from>
    <xdr:to>
      <xdr:col>76</xdr:col>
      <xdr:colOff>165100</xdr:colOff>
      <xdr:row>38</xdr:row>
      <xdr:rowOff>133822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124949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34672</xdr:rowOff>
    </xdr:from>
    <xdr:to>
      <xdr:col>72</xdr:col>
      <xdr:colOff>38100</xdr:colOff>
      <xdr:row>38</xdr:row>
      <xdr:rowOff>136272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127399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32920</xdr:rowOff>
    </xdr:from>
    <xdr:to>
      <xdr:col>67</xdr:col>
      <xdr:colOff>101600</xdr:colOff>
      <xdr:row>38</xdr:row>
      <xdr:rowOff>134520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125647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118526</xdr:rowOff>
    </xdr:from>
    <xdr:to>
      <xdr:col>85</xdr:col>
      <xdr:colOff>127000</xdr:colOff>
      <xdr:row>57</xdr:row>
      <xdr:rowOff>169109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91176"/>
          <a:ext cx="838200" cy="5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118526</xdr:rowOff>
    </xdr:from>
    <xdr:to>
      <xdr:col>81</xdr:col>
      <xdr:colOff>50800</xdr:colOff>
      <xdr:row>58</xdr:row>
      <xdr:rowOff>36117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91176"/>
          <a:ext cx="889000" cy="8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36117</xdr:rowOff>
    </xdr:from>
    <xdr:to>
      <xdr:col>76</xdr:col>
      <xdr:colOff>114300</xdr:colOff>
      <xdr:row>58</xdr:row>
      <xdr:rowOff>47103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8021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47103</xdr:rowOff>
    </xdr:from>
    <xdr:to>
      <xdr:col>71</xdr:col>
      <xdr:colOff>177800</xdr:colOff>
      <xdr:row>58</xdr:row>
      <xdr:rowOff>63729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91203"/>
          <a:ext cx="8890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118309</xdr:rowOff>
    </xdr:from>
    <xdr:to>
      <xdr:col>85</xdr:col>
      <xdr:colOff>177800</xdr:colOff>
      <xdr:row>58</xdr:row>
      <xdr:rowOff>48459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96736</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67726</xdr:rowOff>
    </xdr:from>
    <xdr:to>
      <xdr:col>81</xdr:col>
      <xdr:colOff>101600</xdr:colOff>
      <xdr:row>57</xdr:row>
      <xdr:rowOff>169326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14403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156767</xdr:rowOff>
    </xdr:from>
    <xdr:to>
      <xdr:col>76</xdr:col>
      <xdr:colOff>165100</xdr:colOff>
      <xdr:row>58</xdr:row>
      <xdr:rowOff>86917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78044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2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167753</xdr:rowOff>
    </xdr:from>
    <xdr:to>
      <xdr:col>72</xdr:col>
      <xdr:colOff>38100</xdr:colOff>
      <xdr:row>58</xdr:row>
      <xdr:rowOff>97903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89030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12929</xdr:rowOff>
    </xdr:from>
    <xdr:to>
      <xdr:col>67</xdr:col>
      <xdr:colOff>101600</xdr:colOff>
      <xdr:row>58</xdr:row>
      <xdr:rowOff>114529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105656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124186</xdr:rowOff>
    </xdr:from>
    <xdr:to>
      <xdr:col>85</xdr:col>
      <xdr:colOff>127000</xdr:colOff>
      <xdr:row>78</xdr:row>
      <xdr:rowOff>156347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97286"/>
          <a:ext cx="8382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136337</xdr:rowOff>
    </xdr:from>
    <xdr:to>
      <xdr:col>81</xdr:col>
      <xdr:colOff>50800</xdr:colOff>
      <xdr:row>78</xdr:row>
      <xdr:rowOff>156347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9437"/>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136337</xdr:rowOff>
    </xdr:from>
    <xdr:to>
      <xdr:col>76</xdr:col>
      <xdr:colOff>114300</xdr:colOff>
      <xdr:row>79</xdr:row>
      <xdr:rowOff>24017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9437"/>
          <a:ext cx="889000" cy="5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24017</xdr:rowOff>
    </xdr:from>
    <xdr:to>
      <xdr:col>71</xdr:col>
      <xdr:colOff>177800</xdr:colOff>
      <xdr:row>79</xdr:row>
      <xdr:rowOff>39934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68567"/>
          <a:ext cx="8890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73386</xdr:rowOff>
    </xdr:from>
    <xdr:to>
      <xdr:col>85</xdr:col>
      <xdr:colOff>177800</xdr:colOff>
      <xdr:row>79</xdr:row>
      <xdr:rowOff>3536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32763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105547</xdr:rowOff>
    </xdr:from>
    <xdr:to>
      <xdr:col>81</xdr:col>
      <xdr:colOff>101600</xdr:colOff>
      <xdr:row>79</xdr:row>
      <xdr:rowOff>35697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52224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85537</xdr:rowOff>
    </xdr:from>
    <xdr:to>
      <xdr:col>76</xdr:col>
      <xdr:colOff>165100</xdr:colOff>
      <xdr:row>79</xdr:row>
      <xdr:rowOff>15687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32214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144667</xdr:rowOff>
    </xdr:from>
    <xdr:to>
      <xdr:col>72</xdr:col>
      <xdr:colOff>38100</xdr:colOff>
      <xdr:row>79</xdr:row>
      <xdr:rowOff>74817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65944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160584</xdr:rowOff>
    </xdr:from>
    <xdr:to>
      <xdr:col>67</xdr:col>
      <xdr:colOff>101600</xdr:colOff>
      <xdr:row>79</xdr:row>
      <xdr:rowOff>90734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81861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135875</xdr:rowOff>
    </xdr:from>
    <xdr:to>
      <xdr:col>85</xdr:col>
      <xdr:colOff>127000</xdr:colOff>
      <xdr:row>97</xdr:row>
      <xdr:rowOff>151554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66525"/>
          <a:ext cx="8382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127524</xdr:rowOff>
    </xdr:from>
    <xdr:to>
      <xdr:col>81</xdr:col>
      <xdr:colOff>50800</xdr:colOff>
      <xdr:row>97</xdr:row>
      <xdr:rowOff>135875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58174"/>
          <a:ext cx="889000" cy="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127524</xdr:rowOff>
    </xdr:from>
    <xdr:to>
      <xdr:col>76</xdr:col>
      <xdr:colOff>114300</xdr:colOff>
      <xdr:row>97</xdr:row>
      <xdr:rowOff>146470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58174"/>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146470</xdr:rowOff>
    </xdr:from>
    <xdr:to>
      <xdr:col>71</xdr:col>
      <xdr:colOff>177800</xdr:colOff>
      <xdr:row>97</xdr:row>
      <xdr:rowOff>155863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77120"/>
          <a:ext cx="889000" cy="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100754</xdr:rowOff>
    </xdr:from>
    <xdr:to>
      <xdr:col>85</xdr:col>
      <xdr:colOff>177800</xdr:colOff>
      <xdr:row>98</xdr:row>
      <xdr:rowOff>30904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3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123631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8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85075</xdr:rowOff>
    </xdr:from>
    <xdr:to>
      <xdr:col>81</xdr:col>
      <xdr:colOff>101600</xdr:colOff>
      <xdr:row>98</xdr:row>
      <xdr:rowOff>15225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1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31752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49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76724</xdr:rowOff>
    </xdr:from>
    <xdr:to>
      <xdr:col>76</xdr:col>
      <xdr:colOff>165100</xdr:colOff>
      <xdr:row>98</xdr:row>
      <xdr:rowOff>6874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23401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8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95670</xdr:rowOff>
    </xdr:from>
    <xdr:to>
      <xdr:col>72</xdr:col>
      <xdr:colOff>38100</xdr:colOff>
      <xdr:row>98</xdr:row>
      <xdr:rowOff>25820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42347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0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105063</xdr:rowOff>
    </xdr:from>
    <xdr:to>
      <xdr:col>67</xdr:col>
      <xdr:colOff>101600</xdr:colOff>
      <xdr:row>98</xdr:row>
      <xdr:rowOff>35213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51740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1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費において住民一人当たりのコストが急増している理由は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７月豪雨災害により多くの公共施設や農林水産施設が被災したためである。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年度については，地場産業施設改修や道路改良の積極的投資事業に加えて、災害復旧事業の臨時財政需要があったため，実質  単年度収支は赤字となっているが，</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財政調整基金の取崩しにより，実質収支は黒字となっている。なお，平成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年度以降の財政調整基金残高については，財政健全化の取組を着実に実施したことによる実質収支の黒字拡大に伴い，取崩額を上回る歳計剰余金を積み立てたため，前年度比で増加している。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年度の実質単年度収支がマイナスであったこと及び令和</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年度以降の投資事業を見据えて、平成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年度決算は事業抑制を行ったことにより、比率が大きく増加した。令和元年度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は計画通りに投資事業を行ったため、比率が平成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年度までの数値と同程度となった。</a:t>
          </a:r>
          <a:endParaRPr lang="ja-JP" altLang="ja-JP" sz="1400">
            <a:effectLst/>
          </a:endParaRPr>
        </a:p>
        <a:p>
          <a:r>
            <a:rPr kumimoji="1" lang="ja-JP" altLang="ja-JP" sz="1100">
              <a:solidFill>
                <a:schemeClr val="dk1"/>
              </a:solidFill>
              <a:effectLst/>
              <a:latin typeface="+mn-lt"/>
              <a:ea typeface="+mn-ea"/>
              <a:cs typeface="+mn-cs"/>
            </a:rPr>
            <a:t>　特別会計においては多少の増減はあるものの、比率はほぼ横ばいで推移している。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2728669</v>
      </c>
      <c r="BO4" s="462"/>
      <c r="BP4" s="462"/>
      <c r="BQ4" s="462"/>
      <c r="BR4" s="462"/>
      <c r="BS4" s="462"/>
      <c r="BT4" s="462"/>
      <c r="BU4" s="463"/>
      <c r="BV4" s="461">
        <v>2412024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12.4</v>
      </c>
      <c r="CU4" s="646"/>
      <c r="CV4" s="646"/>
      <c r="CW4" s="646"/>
      <c r="CX4" s="646"/>
      <c r="CY4" s="646"/>
      <c r="CZ4" s="646"/>
      <c r="DA4" s="647"/>
      <c r="DB4" s="645">
        <v>13.9</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2511363</v>
      </c>
      <c r="BO5" s="467"/>
      <c r="BP5" s="467"/>
      <c r="BQ5" s="467"/>
      <c r="BR5" s="467"/>
      <c r="BS5" s="467"/>
      <c r="BT5" s="467"/>
      <c r="BU5" s="468"/>
      <c r="BV5" s="466">
        <v>2229074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69.7</v>
      </c>
      <c r="CU5" s="437"/>
      <c r="CV5" s="437"/>
      <c r="CW5" s="437"/>
      <c r="CX5" s="437"/>
      <c r="CY5" s="437"/>
      <c r="CZ5" s="437"/>
      <c r="DA5" s="438"/>
      <c r="DB5" s="436">
        <v>74</v>
      </c>
      <c r="DC5" s="437"/>
      <c r="DD5" s="437"/>
      <c r="DE5" s="437"/>
      <c r="DF5" s="437"/>
      <c r="DG5" s="437"/>
      <c r="DH5" s="437"/>
      <c r="DI5" s="438"/>
      <c r="DJ5" s="184"/>
      <c r="DK5" s="184"/>
      <c r="DL5" s="184"/>
      <c r="DM5" s="184"/>
      <c r="DN5" s="184"/>
      <c r="DO5" s="184"/>
    </row>
    <row r="6" spans="1:119" ht="18.75" customHeight="1" x14ac:dyDescent="0.15">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217306</v>
      </c>
      <c r="BO6" s="467"/>
      <c r="BP6" s="467"/>
      <c r="BQ6" s="467"/>
      <c r="BR6" s="467"/>
      <c r="BS6" s="467"/>
      <c r="BT6" s="467"/>
      <c r="BU6" s="468"/>
      <c r="BV6" s="466">
        <v>182950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71.5</v>
      </c>
      <c r="CU6" s="620"/>
      <c r="CV6" s="620"/>
      <c r="CW6" s="620"/>
      <c r="CX6" s="620"/>
      <c r="CY6" s="620"/>
      <c r="CZ6" s="620"/>
      <c r="DA6" s="621"/>
      <c r="DB6" s="619">
        <v>76.099999999999994</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52747</v>
      </c>
      <c r="BO7" s="467"/>
      <c r="BP7" s="467"/>
      <c r="BQ7" s="467"/>
      <c r="BR7" s="467"/>
      <c r="BS7" s="467"/>
      <c r="BT7" s="467"/>
      <c r="BU7" s="468"/>
      <c r="BV7" s="466">
        <v>14170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1324204</v>
      </c>
      <c r="CU7" s="467"/>
      <c r="CV7" s="467"/>
      <c r="CW7" s="467"/>
      <c r="CX7" s="467"/>
      <c r="CY7" s="467"/>
      <c r="CZ7" s="467"/>
      <c r="DA7" s="468"/>
      <c r="DB7" s="466">
        <v>1217143</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164559</v>
      </c>
      <c r="BO8" s="467"/>
      <c r="BP8" s="467"/>
      <c r="BQ8" s="467"/>
      <c r="BR8" s="467"/>
      <c r="BS8" s="467"/>
      <c r="BT8" s="467"/>
      <c r="BU8" s="468"/>
      <c r="BV8" s="466">
        <v>168780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0.17</v>
      </c>
      <c r="CU8" s="580"/>
      <c r="CV8" s="580"/>
      <c r="CW8" s="580"/>
      <c r="CX8" s="580"/>
      <c r="CY8" s="580"/>
      <c r="CZ8" s="580"/>
      <c r="DA8" s="581"/>
      <c r="DB8" s="579">
        <v>0.17</v>
      </c>
      <c r="DC8" s="580"/>
      <c r="DD8" s="580"/>
      <c r="DE8" s="580"/>
      <c r="DF8" s="580"/>
      <c r="DG8" s="580"/>
      <c r="DH8" s="580"/>
      <c r="DI8" s="581"/>
      <c r="DJ8" s="184"/>
      <c r="DK8" s="184"/>
      <c r="DL8" s="184"/>
      <c r="DM8" s="184"/>
      <c r="DN8" s="184"/>
      <c r="DO8" s="184"/>
    </row>
    <row r="9" spans="1:119" ht="18.75" customHeight="1" thickBot="1" x14ac:dyDescent="0.2">
      <c r="A9" s="185"/>
      <c r="B9" s="608" t="s">
        <v>111</v>
      </c>
      <c r="C9" s="609"/>
      <c r="D9" s="609"/>
      <c r="E9" s="609"/>
      <c r="F9" s="609"/>
      <c r="G9" s="609"/>
      <c r="H9" s="609"/>
      <c r="I9" s="609"/>
      <c r="J9" s="609"/>
      <c r="K9" s="529"/>
      <c r="L9" s="610" t="s">
        <v>112</v>
      </c>
      <c r="M9" s="611"/>
      <c r="N9" s="611"/>
      <c r="O9" s="611"/>
      <c r="P9" s="611"/>
      <c r="Q9" s="612"/>
      <c r="R9" s="613">
        <v>1542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-4221</v>
      </c>
      <c r="BO9" s="467"/>
      <c r="BP9" s="467"/>
      <c r="BQ9" s="467"/>
      <c r="BR9" s="467"/>
      <c r="BS9" s="467"/>
      <c r="BT9" s="467"/>
      <c r="BU9" s="468"/>
      <c r="BV9" s="466">
        <v>-47903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16.3</v>
      </c>
      <c r="CU9" s="437"/>
      <c r="CV9" s="437"/>
      <c r="CW9" s="437"/>
      <c r="CX9" s="437"/>
      <c r="CY9" s="437"/>
      <c r="CZ9" s="437"/>
      <c r="DA9" s="438"/>
      <c r="DB9" s="436">
        <v>17</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118</v>
      </c>
      <c r="M10" s="440"/>
      <c r="N10" s="440"/>
      <c r="O10" s="440"/>
      <c r="P10" s="440"/>
      <c r="Q10" s="441"/>
      <c r="R10" s="442">
        <v>1702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115</v>
      </c>
      <c r="AV10" s="524"/>
      <c r="AW10" s="524"/>
      <c r="AX10" s="524"/>
      <c r="AY10" s="446" t="s">
        <v>120</v>
      </c>
      <c r="AZ10" s="447"/>
      <c r="BA10" s="447"/>
      <c r="BB10" s="447"/>
      <c r="BC10" s="447"/>
      <c r="BD10" s="447"/>
      <c r="BE10" s="447"/>
      <c r="BF10" s="447"/>
      <c r="BG10" s="447"/>
      <c r="BH10" s="447"/>
      <c r="BI10" s="447"/>
      <c r="BJ10" s="447"/>
      <c r="BK10" s="447"/>
      <c r="BL10" s="447"/>
      <c r="BM10" s="448"/>
      <c r="BN10" s="466">
        <v>91433</v>
      </c>
      <c r="BO10" s="467"/>
      <c r="BP10" s="467"/>
      <c r="BQ10" s="467"/>
      <c r="BR10" s="467"/>
      <c r="BS10" s="467"/>
      <c r="BT10" s="467"/>
      <c r="BU10" s="468"/>
      <c r="BV10" s="466">
        <v>145405</v>
      </c>
      <c r="BW10" s="467"/>
      <c r="BX10" s="467"/>
      <c r="BY10" s="467"/>
      <c r="BZ10" s="467"/>
      <c r="CA10" s="467"/>
      <c r="CB10" s="467"/>
      <c r="CC10" s="468"/>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26050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4"/>
      <c r="DK11" s="184"/>
      <c r="DL11" s="184"/>
      <c r="DM11" s="184"/>
      <c r="DN11" s="184"/>
      <c r="DO11" s="184"/>
    </row>
    <row r="12" spans="1:119" ht="18.75" customHeight="1" x14ac:dyDescent="0.15">
      <c r="A12" s="185"/>
      <c r="B12" s="582" t="s">
        <v>128</v>
      </c>
      <c r="C12" s="583"/>
      <c r="D12" s="583"/>
      <c r="E12" s="583"/>
      <c r="F12" s="583"/>
      <c r="G12" s="583"/>
      <c r="H12" s="583"/>
      <c r="I12" s="583"/>
      <c r="J12" s="583"/>
      <c r="K12" s="584"/>
      <c r="L12" s="591" t="s">
        <v>129</v>
      </c>
      <c r="M12" s="592"/>
      <c r="N12" s="592"/>
      <c r="O12" s="592"/>
      <c r="P12" s="592"/>
      <c r="Q12" s="593"/>
      <c r="R12" s="594">
        <v>1586</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102</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135</v>
      </c>
      <c r="N13" s="567"/>
      <c r="O13" s="567"/>
      <c r="P13" s="567"/>
      <c r="Q13" s="568"/>
      <c r="R13" s="569">
        <v>1560</v>
      </c>
      <c r="S13" s="570"/>
      <c r="T13" s="570"/>
      <c r="U13" s="570"/>
      <c r="V13" s="571"/>
      <c r="W13" s="557" t="s">
        <v>136</v>
      </c>
      <c r="X13" s="479"/>
      <c r="Y13" s="479"/>
      <c r="Z13" s="479"/>
      <c r="AA13" s="479"/>
      <c r="AB13" s="480"/>
      <c r="AC13" s="442">
        <v>187</v>
      </c>
      <c r="AD13" s="443"/>
      <c r="AE13" s="443"/>
      <c r="AF13" s="443"/>
      <c r="AG13" s="444"/>
      <c r="AH13" s="442">
        <v>147</v>
      </c>
      <c r="AI13" s="443"/>
      <c r="AJ13" s="443"/>
      <c r="AK13" s="443"/>
      <c r="AL13" s="445"/>
      <c r="AM13" s="535" t="s">
        <v>137</v>
      </c>
      <c r="AN13" s="440"/>
      <c r="AO13" s="440"/>
      <c r="AP13" s="440"/>
      <c r="AQ13" s="440"/>
      <c r="AR13" s="440"/>
      <c r="AS13" s="440"/>
      <c r="AT13" s="441"/>
      <c r="AU13" s="523" t="s">
        <v>115</v>
      </c>
      <c r="AV13" s="524"/>
      <c r="AW13" s="524"/>
      <c r="AX13" s="524"/>
      <c r="AY13" s="446" t="s">
        <v>138</v>
      </c>
      <c r="AZ13" s="447"/>
      <c r="BA13" s="447"/>
      <c r="BB13" s="447"/>
      <c r="BC13" s="447"/>
      <c r="BD13" s="447"/>
      <c r="BE13" s="447"/>
      <c r="BF13" s="447"/>
      <c r="BG13" s="447"/>
      <c r="BH13" s="447"/>
      <c r="BI13" s="447"/>
      <c r="BJ13" s="447"/>
      <c r="BK13" s="447"/>
      <c r="BL13" s="447"/>
      <c r="BM13" s="448"/>
      <c r="BN13" s="466">
        <v>87212</v>
      </c>
      <c r="BO13" s="467"/>
      <c r="BP13" s="467"/>
      <c r="BQ13" s="467"/>
      <c r="BR13" s="467"/>
      <c r="BS13" s="467"/>
      <c r="BT13" s="467"/>
      <c r="BU13" s="468"/>
      <c r="BV13" s="466">
        <v>123552</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7.9</v>
      </c>
      <c r="CU13" s="437"/>
      <c r="CV13" s="437"/>
      <c r="CW13" s="437"/>
      <c r="CX13" s="437"/>
      <c r="CY13" s="437"/>
      <c r="CZ13" s="437"/>
      <c r="DA13" s="438"/>
      <c r="DB13" s="436">
        <v>8.1</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140</v>
      </c>
      <c r="M14" s="603"/>
      <c r="N14" s="603"/>
      <c r="O14" s="603"/>
      <c r="P14" s="603"/>
      <c r="Q14" s="604"/>
      <c r="R14" s="569">
        <v>1616</v>
      </c>
      <c r="S14" s="570"/>
      <c r="T14" s="570"/>
      <c r="U14" s="570"/>
      <c r="V14" s="571"/>
      <c r="W14" s="572"/>
      <c r="X14" s="482"/>
      <c r="Y14" s="482"/>
      <c r="Z14" s="482"/>
      <c r="AA14" s="482"/>
      <c r="AB14" s="483"/>
      <c r="AC14" s="562">
        <v>20.100000000000001</v>
      </c>
      <c r="AD14" s="563"/>
      <c r="AE14" s="563"/>
      <c r="AF14" s="563"/>
      <c r="AG14" s="564"/>
      <c r="AH14" s="562">
        <v>16.899999999999999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t="s">
        <v>142</v>
      </c>
      <c r="CU14" s="574"/>
      <c r="CV14" s="574"/>
      <c r="CW14" s="574"/>
      <c r="CX14" s="574"/>
      <c r="CY14" s="574"/>
      <c r="CZ14" s="574"/>
      <c r="DA14" s="575"/>
      <c r="DB14" s="573" t="s">
        <v>143</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144</v>
      </c>
      <c r="N15" s="567"/>
      <c r="O15" s="567"/>
      <c r="P15" s="567"/>
      <c r="Q15" s="568"/>
      <c r="R15" s="569">
        <v>1591</v>
      </c>
      <c r="S15" s="570"/>
      <c r="T15" s="570"/>
      <c r="U15" s="570"/>
      <c r="V15" s="571"/>
      <c r="W15" s="557" t="s">
        <v>145</v>
      </c>
      <c r="X15" s="479"/>
      <c r="Y15" s="479"/>
      <c r="Z15" s="479"/>
      <c r="AA15" s="479"/>
      <c r="AB15" s="480"/>
      <c r="AC15" s="442">
        <v>265</v>
      </c>
      <c r="AD15" s="443"/>
      <c r="AE15" s="443"/>
      <c r="AF15" s="443"/>
      <c r="AG15" s="444"/>
      <c r="AH15" s="442">
        <v>263</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200870</v>
      </c>
      <c r="BO15" s="462"/>
      <c r="BP15" s="462"/>
      <c r="BQ15" s="462"/>
      <c r="BR15" s="462"/>
      <c r="BS15" s="462"/>
      <c r="BT15" s="462"/>
      <c r="BU15" s="463"/>
      <c r="BV15" s="461">
        <v>192856</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28.5</v>
      </c>
      <c r="AD16" s="563"/>
      <c r="AE16" s="563"/>
      <c r="AF16" s="563"/>
      <c r="AG16" s="564"/>
      <c r="AH16" s="562">
        <v>30.2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1246111</v>
      </c>
      <c r="BO16" s="467"/>
      <c r="BP16" s="467"/>
      <c r="BQ16" s="467"/>
      <c r="BR16" s="467"/>
      <c r="BS16" s="467"/>
      <c r="BT16" s="467"/>
      <c r="BU16" s="468"/>
      <c r="BV16" s="466">
        <v>1140470</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151</v>
      </c>
      <c r="N17" s="552"/>
      <c r="O17" s="552"/>
      <c r="P17" s="552"/>
      <c r="Q17" s="553"/>
      <c r="R17" s="554" t="s">
        <v>152</v>
      </c>
      <c r="S17" s="555"/>
      <c r="T17" s="555"/>
      <c r="U17" s="555"/>
      <c r="V17" s="556"/>
      <c r="W17" s="557" t="s">
        <v>153</v>
      </c>
      <c r="X17" s="479"/>
      <c r="Y17" s="479"/>
      <c r="Z17" s="479"/>
      <c r="AA17" s="479"/>
      <c r="AB17" s="480"/>
      <c r="AC17" s="442">
        <v>478</v>
      </c>
      <c r="AD17" s="443"/>
      <c r="AE17" s="443"/>
      <c r="AF17" s="443"/>
      <c r="AG17" s="444"/>
      <c r="AH17" s="442">
        <v>461</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244541</v>
      </c>
      <c r="BO17" s="467"/>
      <c r="BP17" s="467"/>
      <c r="BQ17" s="467"/>
      <c r="BR17" s="467"/>
      <c r="BS17" s="467"/>
      <c r="BT17" s="467"/>
      <c r="BU17" s="468"/>
      <c r="BV17" s="466">
        <v>237019</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155</v>
      </c>
      <c r="C18" s="529"/>
      <c r="D18" s="529"/>
      <c r="E18" s="530"/>
      <c r="F18" s="530"/>
      <c r="G18" s="530"/>
      <c r="H18" s="530"/>
      <c r="I18" s="530"/>
      <c r="J18" s="530"/>
      <c r="K18" s="530"/>
      <c r="L18" s="531">
        <v>64.59</v>
      </c>
      <c r="M18" s="531"/>
      <c r="N18" s="531"/>
      <c r="O18" s="531"/>
      <c r="P18" s="531"/>
      <c r="Q18" s="531"/>
      <c r="R18" s="532"/>
      <c r="S18" s="532"/>
      <c r="T18" s="532"/>
      <c r="U18" s="532"/>
      <c r="V18" s="533"/>
      <c r="W18" s="547"/>
      <c r="X18" s="548"/>
      <c r="Y18" s="548"/>
      <c r="Z18" s="548"/>
      <c r="AA18" s="548"/>
      <c r="AB18" s="558"/>
      <c r="AC18" s="430">
        <v>51.4</v>
      </c>
      <c r="AD18" s="431"/>
      <c r="AE18" s="431"/>
      <c r="AF18" s="431"/>
      <c r="AG18" s="534"/>
      <c r="AH18" s="430">
        <v>52.9</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933960</v>
      </c>
      <c r="BO18" s="467"/>
      <c r="BP18" s="467"/>
      <c r="BQ18" s="467"/>
      <c r="BR18" s="467"/>
      <c r="BS18" s="467"/>
      <c r="BT18" s="467"/>
      <c r="BU18" s="468"/>
      <c r="BV18" s="466">
        <v>920467</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157</v>
      </c>
      <c r="C19" s="529"/>
      <c r="D19" s="529"/>
      <c r="E19" s="530"/>
      <c r="F19" s="530"/>
      <c r="G19" s="530"/>
      <c r="H19" s="530"/>
      <c r="I19" s="530"/>
      <c r="J19" s="530"/>
      <c r="K19" s="530"/>
      <c r="L19" s="536">
        <v>24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1695134</v>
      </c>
      <c r="BO19" s="467"/>
      <c r="BP19" s="467"/>
      <c r="BQ19" s="467"/>
      <c r="BR19" s="467"/>
      <c r="BS19" s="467"/>
      <c r="BT19" s="467"/>
      <c r="BU19" s="468"/>
      <c r="BV19" s="466">
        <v>1744999</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159</v>
      </c>
      <c r="C20" s="529"/>
      <c r="D20" s="529"/>
      <c r="E20" s="530"/>
      <c r="F20" s="530"/>
      <c r="G20" s="530"/>
      <c r="H20" s="530"/>
      <c r="I20" s="530"/>
      <c r="J20" s="530"/>
      <c r="K20" s="530"/>
      <c r="L20" s="536">
        <v>595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2557990</v>
      </c>
      <c r="BO23" s="467"/>
      <c r="BP23" s="467"/>
      <c r="BQ23" s="467"/>
      <c r="BR23" s="467"/>
      <c r="BS23" s="467"/>
      <c r="BT23" s="467"/>
      <c r="BU23" s="468"/>
      <c r="BV23" s="466">
        <v>2459172</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168</v>
      </c>
      <c r="F24" s="440"/>
      <c r="G24" s="440"/>
      <c r="H24" s="440"/>
      <c r="I24" s="440"/>
      <c r="J24" s="440"/>
      <c r="K24" s="441"/>
      <c r="L24" s="442">
        <v>1</v>
      </c>
      <c r="M24" s="443"/>
      <c r="N24" s="443"/>
      <c r="O24" s="443"/>
      <c r="P24" s="444"/>
      <c r="Q24" s="442">
        <v>6000</v>
      </c>
      <c r="R24" s="443"/>
      <c r="S24" s="443"/>
      <c r="T24" s="443"/>
      <c r="U24" s="443"/>
      <c r="V24" s="444"/>
      <c r="W24" s="508"/>
      <c r="X24" s="499"/>
      <c r="Y24" s="500"/>
      <c r="Z24" s="439" t="s">
        <v>169</v>
      </c>
      <c r="AA24" s="440"/>
      <c r="AB24" s="440"/>
      <c r="AC24" s="440"/>
      <c r="AD24" s="440"/>
      <c r="AE24" s="440"/>
      <c r="AF24" s="440"/>
      <c r="AG24" s="441"/>
      <c r="AH24" s="442">
        <v>31</v>
      </c>
      <c r="AI24" s="443"/>
      <c r="AJ24" s="443"/>
      <c r="AK24" s="443"/>
      <c r="AL24" s="444"/>
      <c r="AM24" s="442">
        <v>77190</v>
      </c>
      <c r="AN24" s="443"/>
      <c r="AO24" s="443"/>
      <c r="AP24" s="443"/>
      <c r="AQ24" s="443"/>
      <c r="AR24" s="444"/>
      <c r="AS24" s="442">
        <v>2490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1861050</v>
      </c>
      <c r="BO24" s="467"/>
      <c r="BP24" s="467"/>
      <c r="BQ24" s="467"/>
      <c r="BR24" s="467"/>
      <c r="BS24" s="467"/>
      <c r="BT24" s="467"/>
      <c r="BU24" s="468"/>
      <c r="BV24" s="466">
        <v>1887689</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171</v>
      </c>
      <c r="F25" s="440"/>
      <c r="G25" s="440"/>
      <c r="H25" s="440"/>
      <c r="I25" s="440"/>
      <c r="J25" s="440"/>
      <c r="K25" s="441"/>
      <c r="L25" s="442">
        <v>1</v>
      </c>
      <c r="M25" s="443"/>
      <c r="N25" s="443"/>
      <c r="O25" s="443"/>
      <c r="P25" s="444"/>
      <c r="Q25" s="442">
        <v>5200</v>
      </c>
      <c r="R25" s="443"/>
      <c r="S25" s="443"/>
      <c r="T25" s="443"/>
      <c r="U25" s="443"/>
      <c r="V25" s="444"/>
      <c r="W25" s="508"/>
      <c r="X25" s="499"/>
      <c r="Y25" s="500"/>
      <c r="Z25" s="439" t="s">
        <v>172</v>
      </c>
      <c r="AA25" s="440"/>
      <c r="AB25" s="440"/>
      <c r="AC25" s="440"/>
      <c r="AD25" s="440"/>
      <c r="AE25" s="440"/>
      <c r="AF25" s="440"/>
      <c r="AG25" s="441"/>
      <c r="AH25" s="442" t="s">
        <v>142</v>
      </c>
      <c r="AI25" s="443"/>
      <c r="AJ25" s="443"/>
      <c r="AK25" s="443"/>
      <c r="AL25" s="444"/>
      <c r="AM25" s="442" t="s">
        <v>143</v>
      </c>
      <c r="AN25" s="443"/>
      <c r="AO25" s="443"/>
      <c r="AP25" s="443"/>
      <c r="AQ25" s="443"/>
      <c r="AR25" s="444"/>
      <c r="AS25" s="442" t="s">
        <v>127</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t="s">
        <v>127</v>
      </c>
      <c r="BO25" s="462"/>
      <c r="BP25" s="462"/>
      <c r="BQ25" s="462"/>
      <c r="BR25" s="462"/>
      <c r="BS25" s="462"/>
      <c r="BT25" s="462"/>
      <c r="BU25" s="463"/>
      <c r="BV25" s="461" t="s">
        <v>142</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174</v>
      </c>
      <c r="F26" s="440"/>
      <c r="G26" s="440"/>
      <c r="H26" s="440"/>
      <c r="I26" s="440"/>
      <c r="J26" s="440"/>
      <c r="K26" s="441"/>
      <c r="L26" s="442">
        <v>1</v>
      </c>
      <c r="M26" s="443"/>
      <c r="N26" s="443"/>
      <c r="O26" s="443"/>
      <c r="P26" s="444"/>
      <c r="Q26" s="442">
        <v>4600</v>
      </c>
      <c r="R26" s="443"/>
      <c r="S26" s="443"/>
      <c r="T26" s="443"/>
      <c r="U26" s="443"/>
      <c r="V26" s="444"/>
      <c r="W26" s="508"/>
      <c r="X26" s="499"/>
      <c r="Y26" s="500"/>
      <c r="Z26" s="439" t="s">
        <v>175</v>
      </c>
      <c r="AA26" s="521"/>
      <c r="AB26" s="521"/>
      <c r="AC26" s="521"/>
      <c r="AD26" s="521"/>
      <c r="AE26" s="521"/>
      <c r="AF26" s="521"/>
      <c r="AG26" s="522"/>
      <c r="AH26" s="442">
        <v>2</v>
      </c>
      <c r="AI26" s="443"/>
      <c r="AJ26" s="443"/>
      <c r="AK26" s="443"/>
      <c r="AL26" s="444"/>
      <c r="AM26" s="442" t="s">
        <v>176</v>
      </c>
      <c r="AN26" s="443"/>
      <c r="AO26" s="443"/>
      <c r="AP26" s="443"/>
      <c r="AQ26" s="443"/>
      <c r="AR26" s="444"/>
      <c r="AS26" s="442" t="s">
        <v>176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142</v>
      </c>
      <c r="BO26" s="467"/>
      <c r="BP26" s="467"/>
      <c r="BQ26" s="467"/>
      <c r="BR26" s="467"/>
      <c r="BS26" s="467"/>
      <c r="BT26" s="467"/>
      <c r="BU26" s="468"/>
      <c r="BV26" s="466" t="s">
        <v>127</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178</v>
      </c>
      <c r="F27" s="440"/>
      <c r="G27" s="440"/>
      <c r="H27" s="440"/>
      <c r="I27" s="440"/>
      <c r="J27" s="440"/>
      <c r="K27" s="441"/>
      <c r="L27" s="442">
        <v>1</v>
      </c>
      <c r="M27" s="443"/>
      <c r="N27" s="443"/>
      <c r="O27" s="443"/>
      <c r="P27" s="444"/>
      <c r="Q27" s="442">
        <v>2290</v>
      </c>
      <c r="R27" s="443"/>
      <c r="S27" s="443"/>
      <c r="T27" s="443"/>
      <c r="U27" s="443"/>
      <c r="V27" s="444"/>
      <c r="W27" s="508"/>
      <c r="X27" s="499"/>
      <c r="Y27" s="500"/>
      <c r="Z27" s="439" t="s">
        <v>179</v>
      </c>
      <c r="AA27" s="440"/>
      <c r="AB27" s="440"/>
      <c r="AC27" s="440"/>
      <c r="AD27" s="440"/>
      <c r="AE27" s="440"/>
      <c r="AF27" s="440"/>
      <c r="AG27" s="441"/>
      <c r="AH27" s="442" t="s">
        <v>127</v>
      </c>
      <c r="AI27" s="443"/>
      <c r="AJ27" s="443"/>
      <c r="AK27" s="443"/>
      <c r="AL27" s="444"/>
      <c r="AM27" s="442" t="s">
        <v>127</v>
      </c>
      <c r="AN27" s="443"/>
      <c r="AO27" s="443"/>
      <c r="AP27" s="443"/>
      <c r="AQ27" s="443"/>
      <c r="AR27" s="444"/>
      <c r="AS27" s="442" t="s">
        <v>142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92285</v>
      </c>
      <c r="BO27" s="470"/>
      <c r="BP27" s="470"/>
      <c r="BQ27" s="470"/>
      <c r="BR27" s="470"/>
      <c r="BS27" s="470"/>
      <c r="BT27" s="470"/>
      <c r="BU27" s="471"/>
      <c r="BV27" s="469">
        <v>92149</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181</v>
      </c>
      <c r="F28" s="440"/>
      <c r="G28" s="440"/>
      <c r="H28" s="440"/>
      <c r="I28" s="440"/>
      <c r="J28" s="440"/>
      <c r="K28" s="441"/>
      <c r="L28" s="442">
        <v>1</v>
      </c>
      <c r="M28" s="443"/>
      <c r="N28" s="443"/>
      <c r="O28" s="443"/>
      <c r="P28" s="444"/>
      <c r="Q28" s="442">
        <v>1590</v>
      </c>
      <c r="R28" s="443"/>
      <c r="S28" s="443"/>
      <c r="T28" s="443"/>
      <c r="U28" s="443"/>
      <c r="V28" s="444"/>
      <c r="W28" s="508"/>
      <c r="X28" s="499"/>
      <c r="Y28" s="500"/>
      <c r="Z28" s="439" t="s">
        <v>182</v>
      </c>
      <c r="AA28" s="440"/>
      <c r="AB28" s="440"/>
      <c r="AC28" s="440"/>
      <c r="AD28" s="440"/>
      <c r="AE28" s="440"/>
      <c r="AF28" s="440"/>
      <c r="AG28" s="441"/>
      <c r="AH28" s="442" t="s">
        <v>143</v>
      </c>
      <c r="AI28" s="443"/>
      <c r="AJ28" s="443"/>
      <c r="AK28" s="443"/>
      <c r="AL28" s="444"/>
      <c r="AM28" s="442" t="s">
        <v>127</v>
      </c>
      <c r="AN28" s="443"/>
      <c r="AO28" s="443"/>
      <c r="AP28" s="443"/>
      <c r="AQ28" s="443"/>
      <c r="AR28" s="444"/>
      <c r="AS28" s="442" t="s">
        <v>142</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633262</v>
      </c>
      <c r="BO28" s="462"/>
      <c r="BP28" s="462"/>
      <c r="BQ28" s="462"/>
      <c r="BR28" s="462"/>
      <c r="BS28" s="462"/>
      <c r="BT28" s="462"/>
      <c r="BU28" s="463"/>
      <c r="BV28" s="461">
        <v>541829</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184</v>
      </c>
      <c r="F29" s="440"/>
      <c r="G29" s="440"/>
      <c r="H29" s="440"/>
      <c r="I29" s="440"/>
      <c r="J29" s="440"/>
      <c r="K29" s="441"/>
      <c r="L29" s="442">
        <v>7</v>
      </c>
      <c r="M29" s="443"/>
      <c r="N29" s="443"/>
      <c r="O29" s="443"/>
      <c r="P29" s="444"/>
      <c r="Q29" s="442">
        <v>1370</v>
      </c>
      <c r="R29" s="443"/>
      <c r="S29" s="443"/>
      <c r="T29" s="443"/>
      <c r="U29" s="443"/>
      <c r="V29" s="444"/>
      <c r="W29" s="509"/>
      <c r="X29" s="510"/>
      <c r="Y29" s="511"/>
      <c r="Z29" s="439" t="s">
        <v>185</v>
      </c>
      <c r="AA29" s="440"/>
      <c r="AB29" s="440"/>
      <c r="AC29" s="440"/>
      <c r="AD29" s="440"/>
      <c r="AE29" s="440"/>
      <c r="AF29" s="440"/>
      <c r="AG29" s="441"/>
      <c r="AH29" s="442">
        <v>31</v>
      </c>
      <c r="AI29" s="443"/>
      <c r="AJ29" s="443"/>
      <c r="AK29" s="443"/>
      <c r="AL29" s="444"/>
      <c r="AM29" s="442">
        <v>77190</v>
      </c>
      <c r="AN29" s="443"/>
      <c r="AO29" s="443"/>
      <c r="AP29" s="443"/>
      <c r="AQ29" s="443"/>
      <c r="AR29" s="444"/>
      <c r="AS29" s="442">
        <v>2490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236940</v>
      </c>
      <c r="BO29" s="467"/>
      <c r="BP29" s="467"/>
      <c r="BQ29" s="467"/>
      <c r="BR29" s="467"/>
      <c r="BS29" s="467"/>
      <c r="BT29" s="467"/>
      <c r="BU29" s="468"/>
      <c r="BV29" s="466">
        <v>236940</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89.3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822587</v>
      </c>
      <c r="BO30" s="470"/>
      <c r="BP30" s="470"/>
      <c r="BQ30" s="470"/>
      <c r="BR30" s="470"/>
      <c r="BS30" s="470"/>
      <c r="BT30" s="470"/>
      <c r="BU30" s="471"/>
      <c r="BV30" s="469">
        <v>853117</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194</v>
      </c>
      <c r="D33" s="429"/>
      <c r="E33" s="428" t="s">
        <v>195</v>
      </c>
      <c r="F33" s="428"/>
      <c r="G33" s="428"/>
      <c r="H33" s="428"/>
      <c r="I33" s="428"/>
      <c r="J33" s="428"/>
      <c r="K33" s="428"/>
      <c r="L33" s="428"/>
      <c r="M33" s="428"/>
      <c r="N33" s="428"/>
      <c r="O33" s="428"/>
      <c r="P33" s="428"/>
      <c r="Q33" s="428"/>
      <c r="R33" s="428"/>
      <c r="S33" s="428"/>
      <c r="T33" s="214"/>
      <c r="U33" s="429" t="s">
        <v>196</v>
      </c>
      <c r="V33" s="429"/>
      <c r="W33" s="428" t="s">
        <v>197</v>
      </c>
      <c r="X33" s="428"/>
      <c r="Y33" s="428"/>
      <c r="Z33" s="428"/>
      <c r="AA33" s="428"/>
      <c r="AB33" s="428"/>
      <c r="AC33" s="428"/>
      <c r="AD33" s="428"/>
      <c r="AE33" s="428"/>
      <c r="AF33" s="428"/>
      <c r="AG33" s="428"/>
      <c r="AH33" s="428"/>
      <c r="AI33" s="428"/>
      <c r="AJ33" s="428"/>
      <c r="AK33" s="428"/>
      <c r="AL33" s="214"/>
      <c r="AM33" s="429" t="s">
        <v>198</v>
      </c>
      <c r="AN33" s="429"/>
      <c r="AO33" s="428" t="s">
        <v>199</v>
      </c>
      <c r="AP33" s="428"/>
      <c r="AQ33" s="428"/>
      <c r="AR33" s="428"/>
      <c r="AS33" s="428"/>
      <c r="AT33" s="428"/>
      <c r="AU33" s="428"/>
      <c r="AV33" s="428"/>
      <c r="AW33" s="428"/>
      <c r="AX33" s="428"/>
      <c r="AY33" s="428"/>
      <c r="AZ33" s="428"/>
      <c r="BA33" s="428"/>
      <c r="BB33" s="428"/>
      <c r="BC33" s="428"/>
      <c r="BD33" s="215"/>
      <c r="BE33" s="428" t="s">
        <v>200</v>
      </c>
      <c r="BF33" s="428"/>
      <c r="BG33" s="428" t="s">
        <v>201</v>
      </c>
      <c r="BH33" s="428"/>
      <c r="BI33" s="428"/>
      <c r="BJ33" s="428"/>
      <c r="BK33" s="428"/>
      <c r="BL33" s="428"/>
      <c r="BM33" s="428"/>
      <c r="BN33" s="428"/>
      <c r="BO33" s="428"/>
      <c r="BP33" s="428"/>
      <c r="BQ33" s="428"/>
      <c r="BR33" s="428"/>
      <c r="BS33" s="428"/>
      <c r="BT33" s="428"/>
      <c r="BU33" s="428"/>
      <c r="BV33" s="215"/>
      <c r="BW33" s="429" t="s">
        <v>200</v>
      </c>
      <c r="BX33" s="429"/>
      <c r="BY33" s="428" t="s">
        <v>202</v>
      </c>
      <c r="BZ33" s="428"/>
      <c r="CA33" s="428"/>
      <c r="CB33" s="428"/>
      <c r="CC33" s="428"/>
      <c r="CD33" s="428"/>
      <c r="CE33" s="428"/>
      <c r="CF33" s="428"/>
      <c r="CG33" s="428"/>
      <c r="CH33" s="428"/>
      <c r="CI33" s="428"/>
      <c r="CJ33" s="428"/>
      <c r="CK33" s="428"/>
      <c r="CL33" s="428"/>
      <c r="CM33" s="428"/>
      <c r="CN33" s="214"/>
      <c r="CO33" s="429" t="s">
        <v>194</v>
      </c>
      <c r="CP33" s="429"/>
      <c r="CQ33" s="428" t="s">
        <v>203</v>
      </c>
      <c r="CR33" s="428"/>
      <c r="CS33" s="428"/>
      <c r="CT33" s="428"/>
      <c r="CU33" s="428"/>
      <c r="CV33" s="428"/>
      <c r="CW33" s="428"/>
      <c r="CX33" s="428"/>
      <c r="CY33" s="428"/>
      <c r="CZ33" s="428"/>
      <c r="DA33" s="428"/>
      <c r="DB33" s="428"/>
      <c r="DC33" s="428"/>
      <c r="DD33" s="428"/>
      <c r="DE33" s="428"/>
      <c r="DF33" s="214"/>
      <c r="DG33" s="427" t="s">
        <v>204</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2"/>
      <c r="AM34" s="425" t="str">
        <f>IF(AO34="","",MAX(C34:D43,U34:V43)+1)</f>
        <v/>
      </c>
      <c r="AN34" s="425"/>
      <c r="AO34" s="424"/>
      <c r="AP34" s="424"/>
      <c r="AQ34" s="424"/>
      <c r="AR34" s="424"/>
      <c r="AS34" s="424"/>
      <c r="AT34" s="424"/>
      <c r="AU34" s="424"/>
      <c r="AV34" s="424"/>
      <c r="AW34" s="424"/>
      <c r="AX34" s="424"/>
      <c r="AY34" s="424"/>
      <c r="AZ34" s="424"/>
      <c r="BA34" s="424"/>
      <c r="BB34" s="424"/>
      <c r="BC34" s="424"/>
      <c r="BD34" s="212"/>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2"/>
      <c r="BW34" s="425">
        <f>IF(BY34="","",MAX(C34:D43,U34:V43,AM34:AN43,BE34:BF43)+1)</f>
        <v>7</v>
      </c>
      <c r="BX34" s="425"/>
      <c r="BY34" s="424" t="str">
        <f>IF('各会計、関係団体の財政状況及び健全化判断比率'!B68="","",'各会計、関係団体の財政状況及び健全化判断比率'!B68)</f>
        <v>南信州広域連合（一般会計）</v>
      </c>
      <c r="BZ34" s="424"/>
      <c r="CA34" s="424"/>
      <c r="CB34" s="424"/>
      <c r="CC34" s="424"/>
      <c r="CD34" s="424"/>
      <c r="CE34" s="424"/>
      <c r="CF34" s="424"/>
      <c r="CG34" s="424"/>
      <c r="CH34" s="424"/>
      <c r="CI34" s="424"/>
      <c r="CJ34" s="424"/>
      <c r="CK34" s="424"/>
      <c r="CL34" s="424"/>
      <c r="CM34" s="424"/>
      <c r="CN34" s="212"/>
      <c r="CO34" s="425">
        <f>IF(CQ34="","",MAX(C34:D43,U34:V43,AM34:AN43,BE34:BF43,BW34:BX43)+1)</f>
        <v>17</v>
      </c>
      <c r="CP34" s="425"/>
      <c r="CQ34" s="424" t="str">
        <f>IF('各会計、関係団体の財政状況及び健全化判断比率'!BS7="","",'各会計、関係団体の財政状況及び健全化判断比率'!BS7)</f>
        <v>ヌーベルファーム泰阜</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2"/>
      <c r="U35" s="425">
        <f>IF(W35="","",U34+1)</f>
        <v>3</v>
      </c>
      <c r="V35" s="425"/>
      <c r="W35" s="424" t="str">
        <f>IF('各会計、関係団体の財政状況及び健全化判断比率'!B29="","",'各会計、関係団体の財政状況及び健全化判断比率'!B29)</f>
        <v>国民健康保険特別会計施設勘定</v>
      </c>
      <c r="X35" s="424"/>
      <c r="Y35" s="424"/>
      <c r="Z35" s="424"/>
      <c r="AA35" s="424"/>
      <c r="AB35" s="424"/>
      <c r="AC35" s="424"/>
      <c r="AD35" s="424"/>
      <c r="AE35" s="424"/>
      <c r="AF35" s="424"/>
      <c r="AG35" s="424"/>
      <c r="AH35" s="424"/>
      <c r="AI35" s="424"/>
      <c r="AJ35" s="424"/>
      <c r="AK35" s="424"/>
      <c r="AL35" s="212"/>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2"/>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2"/>
      <c r="BW35" s="425">
        <f t="shared" ref="BW35:BW43" si="2">IF(BY35="","",BW34+1)</f>
        <v>8</v>
      </c>
      <c r="BX35" s="425"/>
      <c r="BY35" s="424" t="str">
        <f>IF('各会計、関係団体の財政状況及び健全化判断比率'!B69="","",'各会計、関係団体の財政状況及び健全化判断比率'!B69)</f>
        <v>南信州広域連合（南信州広域振興基金特別会計）</v>
      </c>
      <c r="BZ35" s="424"/>
      <c r="CA35" s="424"/>
      <c r="CB35" s="424"/>
      <c r="CC35" s="424"/>
      <c r="CD35" s="424"/>
      <c r="CE35" s="424"/>
      <c r="CF35" s="424"/>
      <c r="CG35" s="424"/>
      <c r="CH35" s="424"/>
      <c r="CI35" s="424"/>
      <c r="CJ35" s="424"/>
      <c r="CK35" s="424"/>
      <c r="CL35" s="424"/>
      <c r="CM35" s="424"/>
      <c r="CN35" s="212"/>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f t="shared" ref="U36:U43" si="4">IF(W36="","",U35+1)</f>
        <v>4</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9</v>
      </c>
      <c r="BX36" s="425"/>
      <c r="BY36" s="424" t="str">
        <f>IF('各会計、関係団体の財政状況及び健全化判断比率'!B70="","",'各会計、関係団体の財政状況及び健全化判断比率'!B70)</f>
        <v>南信州広域連合（飯田広域消防特別会計）</v>
      </c>
      <c r="BZ36" s="424"/>
      <c r="CA36" s="424"/>
      <c r="CB36" s="424"/>
      <c r="CC36" s="424"/>
      <c r="CD36" s="424"/>
      <c r="CE36" s="424"/>
      <c r="CF36" s="424"/>
      <c r="CG36" s="424"/>
      <c r="CH36" s="424"/>
      <c r="CI36" s="424"/>
      <c r="CJ36" s="424"/>
      <c r="CK36" s="424"/>
      <c r="CL36" s="424"/>
      <c r="CM36" s="424"/>
      <c r="CN36" s="212"/>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10</v>
      </c>
      <c r="BX37" s="425"/>
      <c r="BY37" s="424" t="str">
        <f>IF('各会計、関係団体の財政状況及び健全化判断比率'!B71="","",'各会計、関係団体の財政状況及び健全化判断比率'!B71)</f>
        <v>南信州広域連合（稲葉クリーンセンター特別会計）</v>
      </c>
      <c r="BZ37" s="424"/>
      <c r="CA37" s="424"/>
      <c r="CB37" s="424"/>
      <c r="CC37" s="424"/>
      <c r="CD37" s="424"/>
      <c r="CE37" s="424"/>
      <c r="CF37" s="424"/>
      <c r="CG37" s="424"/>
      <c r="CH37" s="424"/>
      <c r="CI37" s="424"/>
      <c r="CJ37" s="424"/>
      <c r="CK37" s="424"/>
      <c r="CL37" s="424"/>
      <c r="CM37" s="424"/>
      <c r="CN37" s="212"/>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11</v>
      </c>
      <c r="BX38" s="425"/>
      <c r="BY38" s="424" t="str">
        <f>IF('各会計、関係団体の財政状況及び健全化判断比率'!B72="","",'各会計、関係団体の財政状況及び健全化判断比率'!B72)</f>
        <v>長野県市町村自治振興組合（一般会計）</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f t="shared" si="2"/>
        <v>12</v>
      </c>
      <c r="BX39" s="425"/>
      <c r="BY39" s="424" t="str">
        <f>IF('各会計、関係団体の財政状況及び健全化判断比率'!B73="","",'各会計、関係団体の財政状況及び健全化判断比率'!B73)</f>
        <v>長野県地方税滞納整理機構（一般会計）</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f t="shared" si="2"/>
        <v>13</v>
      </c>
      <c r="BX40" s="425"/>
      <c r="BY40" s="424" t="str">
        <f>IF('各会計、関係団体の財政状況及び健全化判断比率'!B74="","",'各会計、関係団体の財政状況及び健全化判断比率'!B74)</f>
        <v>長野県市町村総合事務組合（一般会計）</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f t="shared" si="2"/>
        <v>14</v>
      </c>
      <c r="BX41" s="425"/>
      <c r="BY41" s="424" t="str">
        <f>IF('各会計、関係団体の財政状況及び健全化判断比率'!B75="","",'各会計、関係団体の財政状況及び健全化判断比率'!B75)</f>
        <v>長野県市町村総合事務組合（非常勤職員公務災害補償特別会計）</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f t="shared" si="2"/>
        <v>15</v>
      </c>
      <c r="BX42" s="425"/>
      <c r="BY42" s="424" t="str">
        <f>IF('各会計、関係団体の財政状況及び健全化判断比率'!B76="","",'各会計、関係団体の財政状況及び健全化判断比率'!B76)</f>
        <v>長野県後期高齢者医療広域連合（一般会計）</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f t="shared" si="2"/>
        <v>16</v>
      </c>
      <c r="BX43" s="425"/>
      <c r="BY43" s="424" t="str">
        <f>IF('各会計、関係団体の財政状況及び健全化判断比率'!B77="","",'各会計、関係団体の財政状況及び健全化判断比率'!B77)</f>
        <v>長野県後期高齢者医療広域連合（後期高齢者医療事業特別会計）</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205</v>
      </c>
      <c r="C46" s="184"/>
      <c r="D46" s="184"/>
      <c r="E46" s="184" t="s">
        <v>206</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207</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208</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209</v>
      </c>
    </row>
    <row r="50" spans="5:5" x14ac:dyDescent="0.15">
      <c r="E50" s="186" t="s">
        <v>210</v>
      </c>
    </row>
    <row r="51" spans="5:5" x14ac:dyDescent="0.15">
      <c r="E51" s="186" t="s">
        <v>211</v>
      </c>
    </row>
    <row r="52" spans="5:5" x14ac:dyDescent="0.15">
      <c r="E52" s="186" t="s">
        <v>212</v>
      </c>
    </row>
    <row r="53" spans="5:5" x14ac:dyDescent="0.15"/>
    <row r="54" spans="5:5" x14ac:dyDescent="0.15"/>
    <row r="55" spans="5:5" x14ac:dyDescent="0.15"/>
    <row r="56" spans="5:5" x14ac:dyDescent="0.15"/>
  </sheetData>
  <sheetProtection algorithmName="SHA-512" hashValue="4yk8AWT8IjdZLbpv8bqBCB9znBlCGbR8WtyxDscqFSqS+9mblZgo3mv83N64e4L+u32bHVu0ozVvft0mbwiyZA==" saltValue="05VSGs1n1pvGzfYBvTk+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563</v>
      </c>
      <c r="D34" s="1248"/>
      <c r="E34" s="1249"/>
      <c r="F34" s="32">
        <v>13.05</v>
      </c>
      <c r="G34" s="33">
        <v>15.36</v>
      </c>
      <c r="H34" s="33">
        <v>17.41</v>
      </c>
      <c r="I34" s="33">
        <v>13.86</v>
      </c>
      <c r="J34" s="34">
        <v>12.42</v>
      </c>
      <c r="K34" s="22"/>
      <c r="L34" s="22"/>
      <c r="M34" s="22"/>
      <c r="N34" s="22"/>
      <c r="O34" s="22"/>
      <c r="P34" s="22"/>
    </row>
    <row r="35" spans="1:16" ht="39" customHeight="1" x14ac:dyDescent="0.15">
      <c r="A35" s="22"/>
      <c r="B35" s="35"/>
      <c r="C35" s="1242" t="s">
        <v>564</v>
      </c>
      <c r="D35" s="1243"/>
      <c r="E35" s="1244"/>
      <c r="F35" s="36">
        <v>0.82</v>
      </c>
      <c r="G35" s="37">
        <v>1.1499999999999999</v>
      </c>
      <c r="H35" s="37">
        <v>1.33</v>
      </c>
      <c r="I35" s="37">
        <v>0.81</v>
      </c>
      <c r="J35" s="38">
        <v>0.84</v>
      </c>
      <c r="K35" s="22"/>
      <c r="L35" s="22"/>
      <c r="M35" s="22"/>
      <c r="N35" s="22"/>
      <c r="O35" s="22"/>
      <c r="P35" s="22"/>
    </row>
    <row r="36" spans="1:16" ht="39" customHeight="1" x14ac:dyDescent="0.15">
      <c r="A36" s="22"/>
      <c r="B36" s="35"/>
      <c r="C36" s="1242" t="s">
        <v>565</v>
      </c>
      <c r="D36" s="1243"/>
      <c r="E36" s="1244"/>
      <c r="F36" s="36">
        <v>0.71</v>
      </c>
      <c r="G36" s="37">
        <v>0.85</v>
      </c>
      <c r="H36" s="37">
        <v>0.82</v>
      </c>
      <c r="I36" s="37">
        <v>0.66</v>
      </c>
      <c r="J36" s="38">
        <v>0.46</v>
      </c>
      <c r="K36" s="22"/>
      <c r="L36" s="22"/>
      <c r="M36" s="22"/>
      <c r="N36" s="22"/>
      <c r="O36" s="22"/>
      <c r="P36" s="22"/>
    </row>
    <row r="37" spans="1:16" ht="39" customHeight="1" x14ac:dyDescent="0.15">
      <c r="A37" s="22"/>
      <c r="B37" s="35"/>
      <c r="C37" s="1242" t="s">
        <v>566</v>
      </c>
      <c r="D37" s="1243"/>
      <c r="E37" s="1244"/>
      <c r="F37" s="36">
        <v>0.19</v>
      </c>
      <c r="G37" s="37">
        <v>0.4</v>
      </c>
      <c r="H37" s="37">
        <v>0.1</v>
      </c>
      <c r="I37" s="37">
        <v>0.13</v>
      </c>
      <c r="J37" s="38">
        <v>0.02</v>
      </c>
      <c r="K37" s="22"/>
      <c r="L37" s="22"/>
      <c r="M37" s="22"/>
      <c r="N37" s="22"/>
      <c r="O37" s="22"/>
      <c r="P37" s="22"/>
    </row>
    <row r="38" spans="1:16" ht="39" customHeight="1" x14ac:dyDescent="0.15">
      <c r="A38" s="22"/>
      <c r="B38" s="35"/>
      <c r="C38" s="1242" t="s">
        <v>567</v>
      </c>
      <c r="D38" s="1243"/>
      <c r="E38" s="1244"/>
      <c r="F38" s="36">
        <v>0.95</v>
      </c>
      <c r="G38" s="37">
        <v>0.83</v>
      </c>
      <c r="H38" s="37">
        <v>0.94</v>
      </c>
      <c r="I38" s="37">
        <v>0.62</v>
      </c>
      <c r="J38" s="38">
        <v>0.01</v>
      </c>
      <c r="K38" s="22"/>
      <c r="L38" s="22"/>
      <c r="M38" s="22"/>
      <c r="N38" s="22"/>
      <c r="O38" s="22"/>
      <c r="P38" s="22"/>
    </row>
    <row r="39" spans="1:16" ht="39" customHeight="1" x14ac:dyDescent="0.15">
      <c r="A39" s="22"/>
      <c r="B39" s="35"/>
      <c r="C39" s="1242" t="s">
        <v>568</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570</v>
      </c>
      <c r="D43" s="1246"/>
      <c r="E43" s="1247"/>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2FyrUQCGNvoxH0UbQVFG8A8A6sFI057ZGiqznVQbrJe7/FNrDDdJYt6crUvzE+UnqtR7dU+OZY/4zuNNkPaw==" saltValue="rH9+5SHcRJsIHscChvrC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296</v>
      </c>
      <c r="L45" s="60">
        <v>302</v>
      </c>
      <c r="M45" s="60">
        <v>296</v>
      </c>
      <c r="N45" s="60">
        <v>276</v>
      </c>
      <c r="O45" s="61">
        <v>281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61</v>
      </c>
      <c r="L48" s="64">
        <v>42</v>
      </c>
      <c r="M48" s="64">
        <v>54</v>
      </c>
      <c r="N48" s="64">
        <v>51</v>
      </c>
      <c r="O48" s="65">
        <v>50</v>
      </c>
      <c r="P48" s="48"/>
      <c r="Q48" s="48"/>
      <c r="R48" s="48"/>
      <c r="S48" s="48"/>
      <c r="T48" s="48"/>
      <c r="U48" s="48"/>
    </row>
    <row r="49" spans="1:21" ht="30.75" customHeight="1" x14ac:dyDescent="0.15">
      <c r="A49" s="48"/>
      <c r="B49" s="1270"/>
      <c r="C49" s="1271"/>
      <c r="D49" s="62"/>
      <c r="E49" s="1252" t="s">
        <v>16</v>
      </c>
      <c r="F49" s="1252"/>
      <c r="G49" s="1252"/>
      <c r="H49" s="1252"/>
      <c r="I49" s="1252"/>
      <c r="J49" s="1253"/>
      <c r="K49" s="63">
        <v>3</v>
      </c>
      <c r="L49" s="64">
        <v>3</v>
      </c>
      <c r="M49" s="64">
        <v>1</v>
      </c>
      <c r="N49" s="64">
        <v>1</v>
      </c>
      <c r="O49" s="65">
        <v>4</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515</v>
      </c>
      <c r="L50" s="64" t="s">
        <v>515</v>
      </c>
      <c r="M50" s="64" t="s">
        <v>515</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515</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275</v>
      </c>
      <c r="L52" s="64">
        <v>272</v>
      </c>
      <c r="M52" s="64">
        <v>263</v>
      </c>
      <c r="N52" s="64">
        <v>252</v>
      </c>
      <c r="O52" s="65">
        <v>257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85</v>
      </c>
      <c r="L53" s="69">
        <v>75</v>
      </c>
      <c r="M53" s="69">
        <v>88</v>
      </c>
      <c r="N53" s="69">
        <v>76</v>
      </c>
      <c r="O53" s="70">
        <v>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25</v>
      </c>
      <c r="C57" s="1259"/>
      <c r="D57" s="1262" t="s">
        <v>26</v>
      </c>
      <c r="E57" s="1263"/>
      <c r="F57" s="1263"/>
      <c r="G57" s="1263"/>
      <c r="H57" s="1263"/>
      <c r="I57" s="1263"/>
      <c r="J57" s="1264"/>
      <c r="K57" s="83">
        <v>318</v>
      </c>
      <c r="L57" s="83">
        <v>252</v>
      </c>
      <c r="M57" s="83">
        <v>279</v>
      </c>
      <c r="N57" s="84">
        <v>307</v>
      </c>
      <c r="O57" s="84">
        <v>237</v>
      </c>
    </row>
    <row r="58" spans="1:21" ht="31.5" customHeight="1" thickBot="1" x14ac:dyDescent="0.2">
      <c r="B58" s="1260"/>
      <c r="C58" s="1261"/>
      <c r="D58" s="1265" t="s">
        <v>27</v>
      </c>
      <c r="E58" s="1266"/>
      <c r="F58" s="1266"/>
      <c r="G58" s="1266"/>
      <c r="H58" s="1266"/>
      <c r="I58" s="1266"/>
      <c r="J58" s="1267"/>
      <c r="K58" s="85" t="s">
        <v>594</v>
      </c>
      <c r="L58" s="85">
        <v>47</v>
      </c>
      <c r="M58" s="85">
        <v>46</v>
      </c>
      <c r="N58" s="86" t="s">
        <v>594</v>
      </c>
      <c r="O58" s="86" t="s">
        <v>594</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qsPEEL7tUtBd2jognx/j5ojpCq9Wb1hUhH/PJ+MEztlmSOjecO2TKr9FB69pUU5LRfIU6vdnE5S50V4PxwZeA==" saltValue="SrX82vIyrElX2vRGLoyG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557</v>
      </c>
      <c r="J40" s="98" t="s">
        <v>558</v>
      </c>
      <c r="K40" s="98" t="s">
        <v>559</v>
      </c>
      <c r="L40" s="98" t="s">
        <v>560</v>
      </c>
      <c r="M40" s="99" t="s">
        <v>561</v>
      </c>
    </row>
    <row r="41" spans="2:13" ht="27.75" customHeight="1" x14ac:dyDescent="0.15">
      <c r="B41" s="1288" t="s">
        <v>30</v>
      </c>
      <c r="C41" s="1289"/>
      <c r="D41" s="100"/>
      <c r="E41" s="1290" t="s">
        <v>31</v>
      </c>
      <c r="F41" s="1290"/>
      <c r="G41" s="1290"/>
      <c r="H41" s="1291"/>
      <c r="I41" s="101">
        <v>2527</v>
      </c>
      <c r="J41" s="102">
        <v>2548</v>
      </c>
      <c r="K41" s="102">
        <v>2468</v>
      </c>
      <c r="L41" s="102">
        <v>2459</v>
      </c>
      <c r="M41" s="103">
        <v>2558</v>
      </c>
    </row>
    <row r="42" spans="2:13" ht="27.75" customHeight="1" x14ac:dyDescent="0.15">
      <c r="B42" s="1278"/>
      <c r="C42" s="1279"/>
      <c r="D42" s="104"/>
      <c r="E42" s="1282" t="s">
        <v>32</v>
      </c>
      <c r="F42" s="1282"/>
      <c r="G42" s="1282"/>
      <c r="H42" s="1283"/>
      <c r="I42" s="105" t="s">
        <v>515</v>
      </c>
      <c r="J42" s="106" t="s">
        <v>515</v>
      </c>
      <c r="K42" s="106" t="s">
        <v>515</v>
      </c>
      <c r="L42" s="106" t="s">
        <v>515</v>
      </c>
      <c r="M42" s="107" t="s">
        <v>515</v>
      </c>
    </row>
    <row r="43" spans="2:13" ht="27.75" customHeight="1" x14ac:dyDescent="0.15">
      <c r="B43" s="1278"/>
      <c r="C43" s="1279"/>
      <c r="D43" s="104"/>
      <c r="E43" s="1282" t="s">
        <v>33</v>
      </c>
      <c r="F43" s="1282"/>
      <c r="G43" s="1282"/>
      <c r="H43" s="1283"/>
      <c r="I43" s="105">
        <v>350</v>
      </c>
      <c r="J43" s="106">
        <v>354</v>
      </c>
      <c r="K43" s="106">
        <v>332</v>
      </c>
      <c r="L43" s="106">
        <v>287</v>
      </c>
      <c r="M43" s="107">
        <v>248</v>
      </c>
    </row>
    <row r="44" spans="2:13" ht="27.75" customHeight="1" x14ac:dyDescent="0.15">
      <c r="B44" s="1278"/>
      <c r="C44" s="1279"/>
      <c r="D44" s="104"/>
      <c r="E44" s="1282" t="s">
        <v>34</v>
      </c>
      <c r="F44" s="1282"/>
      <c r="G44" s="1282"/>
      <c r="H44" s="1283"/>
      <c r="I44" s="105">
        <v>30</v>
      </c>
      <c r="J44" s="106">
        <v>20</v>
      </c>
      <c r="K44" s="106">
        <v>49</v>
      </c>
      <c r="L44" s="106">
        <v>48</v>
      </c>
      <c r="M44" s="107">
        <v>45</v>
      </c>
    </row>
    <row r="45" spans="2:13" ht="27.75" customHeight="1" x14ac:dyDescent="0.15">
      <c r="B45" s="1278"/>
      <c r="C45" s="1279"/>
      <c r="D45" s="104"/>
      <c r="E45" s="1282" t="s">
        <v>35</v>
      </c>
      <c r="F45" s="1282"/>
      <c r="G45" s="1282"/>
      <c r="H45" s="1283"/>
      <c r="I45" s="105">
        <v>376</v>
      </c>
      <c r="J45" s="106">
        <v>371</v>
      </c>
      <c r="K45" s="106">
        <v>341</v>
      </c>
      <c r="L45" s="106">
        <v>331</v>
      </c>
      <c r="M45" s="107">
        <v>394</v>
      </c>
    </row>
    <row r="46" spans="2:13" ht="27.75" customHeight="1" x14ac:dyDescent="0.15">
      <c r="B46" s="1278"/>
      <c r="C46" s="1279"/>
      <c r="D46" s="108"/>
      <c r="E46" s="1282" t="s">
        <v>36</v>
      </c>
      <c r="F46" s="1282"/>
      <c r="G46" s="1282"/>
      <c r="H46" s="1283"/>
      <c r="I46" s="105" t="s">
        <v>515</v>
      </c>
      <c r="J46" s="106" t="s">
        <v>515</v>
      </c>
      <c r="K46" s="106" t="s">
        <v>515</v>
      </c>
      <c r="L46" s="106" t="s">
        <v>515</v>
      </c>
      <c r="M46" s="107" t="s">
        <v>515</v>
      </c>
    </row>
    <row r="47" spans="2:13" ht="27.75" customHeight="1" x14ac:dyDescent="0.15">
      <c r="B47" s="1278"/>
      <c r="C47" s="1279"/>
      <c r="D47" s="109"/>
      <c r="E47" s="1292" t="s">
        <v>37</v>
      </c>
      <c r="F47" s="1293"/>
      <c r="G47" s="1293"/>
      <c r="H47" s="1294"/>
      <c r="I47" s="105" t="s">
        <v>515</v>
      </c>
      <c r="J47" s="106" t="s">
        <v>515</v>
      </c>
      <c r="K47" s="106" t="s">
        <v>515</v>
      </c>
      <c r="L47" s="106" t="s">
        <v>515</v>
      </c>
      <c r="M47" s="107" t="s">
        <v>515</v>
      </c>
    </row>
    <row r="48" spans="2:13" ht="27.75" customHeight="1" x14ac:dyDescent="0.15">
      <c r="B48" s="1278"/>
      <c r="C48" s="1279"/>
      <c r="D48" s="104"/>
      <c r="E48" s="1282" t="s">
        <v>38</v>
      </c>
      <c r="F48" s="1282"/>
      <c r="G48" s="1282"/>
      <c r="H48" s="1283"/>
      <c r="I48" s="105" t="s">
        <v>515</v>
      </c>
      <c r="J48" s="106" t="s">
        <v>515</v>
      </c>
      <c r="K48" s="106" t="s">
        <v>515</v>
      </c>
      <c r="L48" s="106" t="s">
        <v>515</v>
      </c>
      <c r="M48" s="107" t="s">
        <v>515</v>
      </c>
    </row>
    <row r="49" spans="2:13" ht="27.75" customHeight="1" x14ac:dyDescent="0.15">
      <c r="B49" s="1280"/>
      <c r="C49" s="1281"/>
      <c r="D49" s="104"/>
      <c r="E49" s="1282" t="s">
        <v>39</v>
      </c>
      <c r="F49" s="1282"/>
      <c r="G49" s="1282"/>
      <c r="H49" s="1283"/>
      <c r="I49" s="105" t="s">
        <v>515</v>
      </c>
      <c r="J49" s="106" t="s">
        <v>515</v>
      </c>
      <c r="K49" s="106" t="s">
        <v>515</v>
      </c>
      <c r="L49" s="106" t="s">
        <v>515</v>
      </c>
      <c r="M49" s="107" t="s">
        <v>515</v>
      </c>
    </row>
    <row r="50" spans="2:13" ht="27.75" customHeight="1" x14ac:dyDescent="0.15">
      <c r="B50" s="1276" t="s">
        <v>40</v>
      </c>
      <c r="C50" s="1277"/>
      <c r="D50" s="110"/>
      <c r="E50" s="1282" t="s">
        <v>41</v>
      </c>
      <c r="F50" s="1282"/>
      <c r="G50" s="1282"/>
      <c r="H50" s="1283"/>
      <c r="I50" s="105">
        <v>1570</v>
      </c>
      <c r="J50" s="106">
        <v>1644</v>
      </c>
      <c r="K50" s="106">
        <v>1709</v>
      </c>
      <c r="L50" s="106">
        <v>1810</v>
      </c>
      <c r="M50" s="107">
        <v>1842</v>
      </c>
    </row>
    <row r="51" spans="2:13" ht="27.75" customHeight="1" x14ac:dyDescent="0.15">
      <c r="B51" s="1278"/>
      <c r="C51" s="1279"/>
      <c r="D51" s="104"/>
      <c r="E51" s="1282" t="s">
        <v>42</v>
      </c>
      <c r="F51" s="1282"/>
      <c r="G51" s="1282"/>
      <c r="H51" s="1283"/>
      <c r="I51" s="105">
        <v>57</v>
      </c>
      <c r="J51" s="106">
        <v>51</v>
      </c>
      <c r="K51" s="106">
        <v>95</v>
      </c>
      <c r="L51" s="106">
        <v>89</v>
      </c>
      <c r="M51" s="107">
        <v>84</v>
      </c>
    </row>
    <row r="52" spans="2:13" ht="27.75" customHeight="1" x14ac:dyDescent="0.15">
      <c r="B52" s="1280"/>
      <c r="C52" s="1281"/>
      <c r="D52" s="104"/>
      <c r="E52" s="1282" t="s">
        <v>43</v>
      </c>
      <c r="F52" s="1282"/>
      <c r="G52" s="1282"/>
      <c r="H52" s="1283"/>
      <c r="I52" s="105">
        <v>2159</v>
      </c>
      <c r="J52" s="106">
        <v>2134</v>
      </c>
      <c r="K52" s="106">
        <v>2041</v>
      </c>
      <c r="L52" s="106">
        <v>2005</v>
      </c>
      <c r="M52" s="107">
        <v>2074</v>
      </c>
    </row>
    <row r="53" spans="2:13" ht="27.75" customHeight="1" thickBot="1" x14ac:dyDescent="0.2">
      <c r="B53" s="1284" t="s">
        <v>44</v>
      </c>
      <c r="C53" s="1285"/>
      <c r="D53" s="111"/>
      <c r="E53" s="1286" t="s">
        <v>45</v>
      </c>
      <c r="F53" s="1286"/>
      <c r="G53" s="1286"/>
      <c r="H53" s="1287"/>
      <c r="I53" s="112">
        <v>-503</v>
      </c>
      <c r="J53" s="113">
        <v>-536</v>
      </c>
      <c r="K53" s="113">
        <v>-656</v>
      </c>
      <c r="L53" s="113">
        <v>-778</v>
      </c>
      <c r="M53" s="114">
        <v>-755</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IoHOypLmAWq1zwb+qk5wHnIV1OJ3px4V2yBSV0RC396u6vAU+4TiOgpuOV6izDsXaJY+Gw+08Z7m3YUfTDytjQ==" saltValue="dN7IFZaNBAC7Enxj2FC1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559</v>
      </c>
      <c r="G54" s="123" t="s">
        <v>560</v>
      </c>
      <c r="H54" s="124" t="s">
        <v>561</v>
      </c>
    </row>
    <row r="55" spans="2:8" ht="52.5" customHeight="1" x14ac:dyDescent="0.15">
      <c r="B55" s="125"/>
      <c r="C55" s="1303" t="s">
        <v>48</v>
      </c>
      <c r="D55" s="1303"/>
      <c r="E55" s="1304"/>
      <c r="F55" s="126">
        <v>396</v>
      </c>
      <c r="G55" s="126">
        <v>542</v>
      </c>
      <c r="H55" s="127">
        <v>633</v>
      </c>
    </row>
    <row r="56" spans="2:8" ht="52.5" customHeight="1" x14ac:dyDescent="0.15">
      <c r="B56" s="128"/>
      <c r="C56" s="1305" t="s">
        <v>49</v>
      </c>
      <c r="D56" s="1305"/>
      <c r="E56" s="1306"/>
      <c r="F56" s="129">
        <v>307</v>
      </c>
      <c r="G56" s="129">
        <v>237</v>
      </c>
      <c r="H56" s="130">
        <v>237</v>
      </c>
    </row>
    <row r="57" spans="2:8" ht="53.25" customHeight="1" x14ac:dyDescent="0.15">
      <c r="B57" s="128"/>
      <c r="C57" s="1307" t="s">
        <v>50</v>
      </c>
      <c r="D57" s="1307"/>
      <c r="E57" s="1308"/>
      <c r="F57" s="131">
        <v>850</v>
      </c>
      <c r="G57" s="131">
        <v>853</v>
      </c>
      <c r="H57" s="132">
        <v>823</v>
      </c>
    </row>
    <row r="58" spans="2:8" ht="45.75" customHeight="1" x14ac:dyDescent="0.15">
      <c r="B58" s="133"/>
      <c r="C58" s="1295" t="s">
        <v>596</v>
      </c>
      <c r="D58" s="1296"/>
      <c r="E58" s="1297"/>
      <c r="F58" s="134">
        <v>203</v>
      </c>
      <c r="G58" s="135">
        <v>203</v>
      </c>
      <c r="H58" s="135">
        <v>272</v>
      </c>
    </row>
    <row r="59" spans="2:8" ht="45.75" customHeight="1" x14ac:dyDescent="0.15">
      <c r="B59" s="133"/>
      <c r="C59" s="1295" t="s">
        <v>595</v>
      </c>
      <c r="D59" s="1296"/>
      <c r="E59" s="1297"/>
      <c r="F59" s="134">
        <v>205</v>
      </c>
      <c r="G59" s="135">
        <v>204</v>
      </c>
      <c r="H59" s="135">
        <v>201</v>
      </c>
    </row>
    <row r="60" spans="2:8" ht="45.75" customHeight="1" x14ac:dyDescent="0.15">
      <c r="B60" s="133"/>
      <c r="C60" s="1295" t="s">
        <v>597</v>
      </c>
      <c r="D60" s="1296"/>
      <c r="E60" s="1297"/>
      <c r="F60" s="134">
        <v>115</v>
      </c>
      <c r="G60" s="135">
        <v>115</v>
      </c>
      <c r="H60" s="135">
        <v>115</v>
      </c>
    </row>
    <row r="61" spans="2:8" ht="45.75" customHeight="1" x14ac:dyDescent="0.15">
      <c r="B61" s="133"/>
      <c r="C61" s="1295" t="s">
        <v>598</v>
      </c>
      <c r="D61" s="1296"/>
      <c r="E61" s="1297"/>
      <c r="F61" s="134">
        <v>189</v>
      </c>
      <c r="G61" s="135">
        <v>190</v>
      </c>
      <c r="H61" s="135">
        <v>92</v>
      </c>
    </row>
    <row r="62" spans="2:8" ht="45.75" customHeight="1" thickBot="1" x14ac:dyDescent="0.2">
      <c r="B62" s="136"/>
      <c r="C62" s="1298" t="s">
        <v>600</v>
      </c>
      <c r="D62" s="1299"/>
      <c r="E62" s="1300"/>
      <c r="F62" s="137">
        <v>33</v>
      </c>
      <c r="G62" s="138">
        <v>34</v>
      </c>
      <c r="H62" s="138">
        <v>37</v>
      </c>
    </row>
    <row r="63" spans="2:8" ht="52.5" customHeight="1" thickBot="1" x14ac:dyDescent="0.2">
      <c r="B63" s="139"/>
      <c r="C63" s="1301" t="s">
        <v>51</v>
      </c>
      <c r="D63" s="1301"/>
      <c r="E63" s="1302"/>
      <c r="F63" s="140">
        <v>1553</v>
      </c>
      <c r="G63" s="140">
        <v>1632</v>
      </c>
      <c r="H63" s="141">
        <v>1693</v>
      </c>
    </row>
    <row r="64" spans="2:8" ht="15" customHeight="1" x14ac:dyDescent="0.15"/>
  </sheetData>
  <sheetProtection algorithmName="SHA-512" hashValue="rKyo1oKenR1roFKQ863r1m2eSP9yxOzXf9XdkqyQqk/BbgpJ6TadmOMuSbxfN6rkEOV4cPz5IDbd6t2wc7pnPQ==" saltValue="92Sv+laKJjRP5F0sAgbk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0614-D412-4313-8403-17BFFC7C2BB7}">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605</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11">
        <v>57.2</v>
      </c>
      <c r="BQ53" s="1311"/>
      <c r="BR53" s="1311"/>
      <c r="BS53" s="1311"/>
      <c r="BT53" s="1311"/>
      <c r="BU53" s="1311"/>
      <c r="BV53" s="1311"/>
      <c r="BW53" s="1311"/>
      <c r="BX53" s="1311">
        <v>57.9</v>
      </c>
      <c r="BY53" s="1311"/>
      <c r="BZ53" s="1311"/>
      <c r="CA53" s="1311"/>
      <c r="CB53" s="1311"/>
      <c r="CC53" s="1311"/>
      <c r="CD53" s="1311"/>
      <c r="CE53" s="1311"/>
      <c r="CF53" s="1311">
        <v>60.8</v>
      </c>
      <c r="CG53" s="1311"/>
      <c r="CH53" s="1311"/>
      <c r="CI53" s="1311"/>
      <c r="CJ53" s="1311"/>
      <c r="CK53" s="1311"/>
      <c r="CL53" s="1311"/>
      <c r="CM53" s="1311"/>
      <c r="CN53" s="1311">
        <v>60.8</v>
      </c>
      <c r="CO53" s="1311"/>
      <c r="CP53" s="1311"/>
      <c r="CQ53" s="1311"/>
      <c r="CR53" s="1311"/>
      <c r="CS53" s="1311"/>
      <c r="CT53" s="1311"/>
      <c r="CU53" s="1311"/>
      <c r="CV53" s="1311">
        <v>60.4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608</v>
      </c>
      <c r="AO55" s="1315"/>
      <c r="AP55" s="1315"/>
      <c r="AQ55" s="1315"/>
      <c r="AR55" s="1315"/>
      <c r="AS55" s="1315"/>
      <c r="AT55" s="1315"/>
      <c r="AU55" s="1315"/>
      <c r="AV55" s="1315"/>
      <c r="AW55" s="1315"/>
      <c r="AX55" s="1315"/>
      <c r="AY55" s="1315"/>
      <c r="AZ55" s="1315"/>
      <c r="BA55" s="1315"/>
      <c r="BB55" s="1314" t="s">
        <v>606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607</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8</v>
      </c>
      <c r="BQ75" s="1311"/>
      <c r="BR75" s="1311"/>
      <c r="BS75" s="1311"/>
      <c r="BT75" s="1311"/>
      <c r="BU75" s="1311"/>
      <c r="BV75" s="1311"/>
      <c r="BW75" s="1311"/>
      <c r="BX75" s="1311">
        <v>7.8</v>
      </c>
      <c r="BY75" s="1311"/>
      <c r="BZ75" s="1311"/>
      <c r="CA75" s="1311"/>
      <c r="CB75" s="1311"/>
      <c r="CC75" s="1311"/>
      <c r="CD75" s="1311"/>
      <c r="CE75" s="1311"/>
      <c r="CF75" s="1311">
        <v>8.1999999999999993</v>
      </c>
      <c r="CG75" s="1311"/>
      <c r="CH75" s="1311"/>
      <c r="CI75" s="1311"/>
      <c r="CJ75" s="1311"/>
      <c r="CK75" s="1311"/>
      <c r="CL75" s="1311"/>
      <c r="CM75" s="1311"/>
      <c r="CN75" s="1311">
        <v>8.1</v>
      </c>
      <c r="CO75" s="1311"/>
      <c r="CP75" s="1311"/>
      <c r="CQ75" s="1311"/>
      <c r="CR75" s="1311"/>
      <c r="CS75" s="1311"/>
      <c r="CT75" s="1311"/>
      <c r="CU75" s="1311"/>
      <c r="CV75" s="1311">
        <v>7.9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608</v>
      </c>
      <c r="AO77" s="1315"/>
      <c r="AP77" s="1315"/>
      <c r="AQ77" s="1315"/>
      <c r="AR77" s="1315"/>
      <c r="AS77" s="1315"/>
      <c r="AT77" s="1315"/>
      <c r="AU77" s="1315"/>
      <c r="AV77" s="1315"/>
      <c r="AW77" s="1315"/>
      <c r="AX77" s="1315"/>
      <c r="AY77" s="1315"/>
      <c r="AZ77" s="1315"/>
      <c r="BA77" s="1315"/>
      <c r="BB77" s="1314" t="s">
        <v>606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c+TgRaxxfSJkcFIWOQv/SoDKc5sM7QvrPJBY3ZH5q6LRrK2b/UZsh81l/p9Fb0rUnK0ThPCYXQO7hOaf4VWLA==" saltValue="uMVWpNKKC++MyM2GSfVJX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244E-3356-4AD0-9AC5-4659813C2BC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sheetData>
  <sheetProtection algorithmName="SHA-512" hashValue="H79zXZE7h5uZCApJIgg/VK6Vem3DF14QxWv6bYyfiI6VC6CRAXnS7OutaifJiyjKtM/UTAtwWjGVBRdLVm34ug==" saltValue="KMnqlR5iAYruLQAlu2HC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B487-5338-4512-9FA8-847CA8E957C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sheetData>
  <sheetProtection algorithmName="SHA-512" hashValue="jbUEielraWWG5LYEYwbZUk94B5D3vD+kwuRKtbGgY39uVXzZQv5NceTX83qMqVE9iaCx0V2879h/Zy0Bdb3kJw==" saltValue="+ID2/NC3sTmgtGq/SW+G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554</v>
      </c>
      <c r="G2" s="155"/>
      <c r="H2" s="156"/>
    </row>
    <row r="3" spans="1:8" x14ac:dyDescent="0.15">
      <c r="A3" s="152" t="s">
        <v>547</v>
      </c>
      <c r="B3" s="157"/>
      <c r="C3" s="158"/>
      <c r="D3" s="159">
        <v>273064</v>
      </c>
      <c r="E3" s="160"/>
      <c r="F3" s="161">
        <v>291945</v>
      </c>
      <c r="G3" s="162"/>
      <c r="H3" s="163"/>
    </row>
    <row r="4" spans="1:8" x14ac:dyDescent="0.15">
      <c r="A4" s="164"/>
      <c r="B4" s="165"/>
      <c r="C4" s="166"/>
      <c r="D4" s="167">
        <v>179297</v>
      </c>
      <c r="E4" s="168"/>
      <c r="F4" s="169">
        <v>127651</v>
      </c>
      <c r="G4" s="170"/>
      <c r="H4" s="171"/>
    </row>
    <row r="5" spans="1:8" x14ac:dyDescent="0.15">
      <c r="A5" s="152" t="s">
        <v>549</v>
      </c>
      <c r="B5" s="157"/>
      <c r="C5" s="158"/>
      <c r="D5" s="159">
        <v>345886</v>
      </c>
      <c r="E5" s="160"/>
      <c r="F5" s="161">
        <v>291173</v>
      </c>
      <c r="G5" s="162"/>
      <c r="H5" s="163"/>
    </row>
    <row r="6" spans="1:8" x14ac:dyDescent="0.15">
      <c r="A6" s="164"/>
      <c r="B6" s="165"/>
      <c r="C6" s="166"/>
      <c r="D6" s="167">
        <v>161096</v>
      </c>
      <c r="E6" s="168"/>
      <c r="F6" s="169">
        <v>119071</v>
      </c>
      <c r="G6" s="170"/>
      <c r="H6" s="171"/>
    </row>
    <row r="7" spans="1:8" x14ac:dyDescent="0.15">
      <c r="A7" s="152" t="s">
        <v>550</v>
      </c>
      <c r="B7" s="157"/>
      <c r="C7" s="158"/>
      <c r="D7" s="159">
        <v>175141</v>
      </c>
      <c r="E7" s="160"/>
      <c r="F7" s="161">
        <v>271581</v>
      </c>
      <c r="G7" s="162"/>
      <c r="H7" s="163"/>
    </row>
    <row r="8" spans="1:8" x14ac:dyDescent="0.15">
      <c r="A8" s="164"/>
      <c r="B8" s="165"/>
      <c r="C8" s="166"/>
      <c r="D8" s="167">
        <v>113973</v>
      </c>
      <c r="E8" s="168"/>
      <c r="F8" s="169">
        <v>117844</v>
      </c>
      <c r="G8" s="170"/>
      <c r="H8" s="171"/>
    </row>
    <row r="9" spans="1:8" x14ac:dyDescent="0.15">
      <c r="A9" s="152" t="s">
        <v>551</v>
      </c>
      <c r="B9" s="157"/>
      <c r="C9" s="158"/>
      <c r="D9" s="159">
        <v>325101</v>
      </c>
      <c r="E9" s="160"/>
      <c r="F9" s="161">
        <v>268375</v>
      </c>
      <c r="G9" s="162"/>
      <c r="H9" s="163"/>
    </row>
    <row r="10" spans="1:8" x14ac:dyDescent="0.15">
      <c r="A10" s="164"/>
      <c r="B10" s="165"/>
      <c r="C10" s="166"/>
      <c r="D10" s="167">
        <v>157907</v>
      </c>
      <c r="E10" s="168"/>
      <c r="F10" s="169">
        <v>119602</v>
      </c>
      <c r="G10" s="170"/>
      <c r="H10" s="171"/>
    </row>
    <row r="11" spans="1:8" x14ac:dyDescent="0.15">
      <c r="A11" s="152" t="s">
        <v>552</v>
      </c>
      <c r="B11" s="157"/>
      <c r="C11" s="158"/>
      <c r="D11" s="159">
        <v>362545</v>
      </c>
      <c r="E11" s="160"/>
      <c r="F11" s="161">
        <v>301035</v>
      </c>
      <c r="G11" s="162"/>
      <c r="H11" s="163"/>
    </row>
    <row r="12" spans="1:8" x14ac:dyDescent="0.15">
      <c r="A12" s="164"/>
      <c r="B12" s="165"/>
      <c r="C12" s="172"/>
      <c r="D12" s="167">
        <v>277528</v>
      </c>
      <c r="E12" s="168"/>
      <c r="F12" s="169">
        <v>154376</v>
      </c>
      <c r="G12" s="170"/>
      <c r="H12" s="171"/>
    </row>
    <row r="13" spans="1:8" x14ac:dyDescent="0.15">
      <c r="A13" s="152"/>
      <c r="B13" s="157"/>
      <c r="C13" s="173"/>
      <c r="D13" s="174">
        <v>296347</v>
      </c>
      <c r="E13" s="175"/>
      <c r="F13" s="176">
        <v>284822</v>
      </c>
      <c r="G13" s="177"/>
      <c r="H13" s="163"/>
    </row>
    <row r="14" spans="1:8" x14ac:dyDescent="0.15">
      <c r="A14" s="164"/>
      <c r="B14" s="165"/>
      <c r="C14" s="166"/>
      <c r="D14" s="167">
        <v>177960</v>
      </c>
      <c r="E14" s="168"/>
      <c r="F14" s="169">
        <v>127709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13.05</v>
      </c>
      <c r="C19" s="178">
        <f>ROUND(VALUE(SUBSTITUTE(実質収支比率等に係る経年分析!G$48,"▲","-")),2)</f>
        <v>15.37</v>
      </c>
      <c r="D19" s="178">
        <f>ROUND(VALUE(SUBSTITUTE(実質収支比率等に係る経年分析!H$48,"▲","-")),2)</f>
        <v>17.41</v>
      </c>
      <c r="E19" s="178">
        <f>ROUND(VALUE(SUBSTITUTE(実質収支比率等に係る経年分析!I$48,"▲","-")),2)</f>
        <v>13.87</v>
      </c>
      <c r="F19" s="178">
        <f>ROUND(VALUE(SUBSTITUTE(実質収支比率等に係る経年分析!J$48,"▲","-")),2)</f>
        <v>12.43</v>
      </c>
    </row>
    <row r="20" spans="1:11" x14ac:dyDescent="0.15">
      <c r="A20" s="178" t="s">
        <v>55</v>
      </c>
      <c r="B20" s="178">
        <f>ROUND(VALUE(SUBSTITUTE(実質収支比率等に係る経年分析!F$47,"▲","-")),2)</f>
        <v>30.45</v>
      </c>
      <c r="C20" s="178">
        <f>ROUND(VALUE(SUBSTITUTE(実質収支比率等に係る経年分析!G$47,"▲","-")),2)</f>
        <v>31.25</v>
      </c>
      <c r="D20" s="178">
        <f>ROUND(VALUE(SUBSTITUTE(実質収支比率等に係る経年分析!H$47,"▲","-")),2)</f>
        <v>31.86</v>
      </c>
      <c r="E20" s="178">
        <f>ROUND(VALUE(SUBSTITUTE(実質収支比率等に係る経年分析!I$47,"▲","-")),2)</f>
        <v>44.52</v>
      </c>
      <c r="F20" s="178">
        <f>ROUND(VALUE(SUBSTITUTE(実質収支比率等に係る経年分析!J$47,"▲","-")),2)</f>
        <v>47.82</v>
      </c>
    </row>
    <row r="21" spans="1:11" x14ac:dyDescent="0.15">
      <c r="A21" s="178" t="s">
        <v>56</v>
      </c>
      <c r="B21" s="178">
        <f>IF(ISNUMBER(VALUE(SUBSTITUTE(実質収支比率等に係る経年分析!F$49,"▲","-"))),ROUND(VALUE(SUBSTITUTE(実質収支比率等に係る経年分析!F$49,"▲","-")),2),NA())</f>
        <v>-3.32</v>
      </c>
      <c r="C21" s="178">
        <f>IF(ISNUMBER(VALUE(SUBSTITUTE(実質収支比率等に係る経年分析!G$49,"▲","-"))),ROUND(VALUE(SUBSTITUTE(実質収支比率等に係る経年分析!G$49,"▲","-")),2),NA())</f>
        <v>2.06</v>
      </c>
      <c r="D21" s="178">
        <f>IF(ISNUMBER(VALUE(SUBSTITUTE(実質収支比率等に係る経年分析!H$49,"▲","-"))),ROUND(VALUE(SUBSTITUTE(実質収支比率等に係る経年分析!H$49,"▲","-")),2),NA())</f>
        <v>3.25</v>
      </c>
      <c r="E21" s="178">
        <f>IF(ISNUMBER(VALUE(SUBSTITUTE(実質収支比率等に係る経年分析!I$49,"▲","-"))),ROUND(VALUE(SUBSTITUTE(実質収支比率等に係る経年分析!I$49,"▲","-")),2),NA())</f>
        <v>10.15</v>
      </c>
      <c r="F21" s="178">
        <f>IF(ISNUMBER(VALUE(SUBSTITUTE(実質収支比率等に係る経年分析!J$49,"▲","-"))),ROUND(VALUE(SUBSTITUTE(実質収支比率等に係る経年分析!J$49,"▲","-")),2),NA())</f>
        <v>6.59</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介護保険事業特別会計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0.95</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0.83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0.94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0.01</v>
      </c>
    </row>
    <row r="33" spans="1:16" x14ac:dyDescent="0.15">
      <c r="A33" s="179" t="str">
        <f>IF(連結実質赤字比率に係る赤字・黒字の構成分析!C$37="",NA(),連結実質赤字比率に係る赤字・黒字の構成分析!C$37)</f>
        <v>国民健康保険特別会計事業勘定</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0.19</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0.4</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0.02</v>
      </c>
    </row>
    <row r="34" spans="1:16" x14ac:dyDescent="0.15">
      <c r="A34" s="179" t="str">
        <f>IF(連結実質赤字比率に係る赤字・黒字の構成分析!C$36="",NA(),連結実質赤字比率に係る赤字・黒字の構成分析!C$36)</f>
        <v>国民健康保険特別会計施設勘定</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0.71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0.85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0.82</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0.66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0.46</v>
      </c>
    </row>
    <row r="35" spans="1:16" x14ac:dyDescent="0.15">
      <c r="A35" s="179" t="str">
        <f>IF(連結実質赤字比率に係る赤字・黒字の構成分析!C$35="",NA(),連結実質赤字比率に係る赤字・黒字の構成分析!C$35)</f>
        <v>簡易水道特別会計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0.82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1.1499999999999999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1.33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0.81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0.84</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13.05</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15.36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17.41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13.86</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12.42</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275</v>
      </c>
      <c r="E42" s="180"/>
      <c r="F42" s="180"/>
      <c r="G42" s="180">
        <f>'実質公債費比率（分子）の構造'!L$52</f>
        <v>272</v>
      </c>
      <c r="H42" s="180"/>
      <c r="I42" s="180"/>
      <c r="J42" s="180">
        <f>'実質公債費比率（分子）の構造'!M$52</f>
        <v>263</v>
      </c>
      <c r="K42" s="180"/>
      <c r="L42" s="180"/>
      <c r="M42" s="180">
        <f>'実質公債費比率（分子）の構造'!N$52</f>
        <v>252</v>
      </c>
      <c r="N42" s="180"/>
      <c r="O42" s="180"/>
      <c r="P42" s="180">
        <f>'実質公債費比率（分子）の構造'!O$52</f>
        <v>257</v>
      </c>
    </row>
    <row r="43" spans="1:16" x14ac:dyDescent="0.15">
      <c r="A43" s="180" t="s">
        <v>64</v>
      </c>
      <c r="B43" s="180" t="str">
        <f>'実質公債費比率（分子）の構造'!K$51</f>
        <v>-</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3</v>
      </c>
      <c r="C45" s="180"/>
      <c r="D45" s="180"/>
      <c r="E45" s="180">
        <f>'実質公債費比率（分子）の構造'!L$49</f>
        <v>3</v>
      </c>
      <c r="F45" s="180"/>
      <c r="G45" s="180"/>
      <c r="H45" s="180">
        <f>'実質公債費比率（分子）の構造'!M$49</f>
        <v>1</v>
      </c>
      <c r="I45" s="180"/>
      <c r="J45" s="180"/>
      <c r="K45" s="180">
        <f>'実質公債費比率（分子）の構造'!N$49</f>
        <v>1</v>
      </c>
      <c r="L45" s="180"/>
      <c r="M45" s="180"/>
      <c r="N45" s="180">
        <f>'実質公債費比率（分子）の構造'!O$49</f>
        <v>4</v>
      </c>
      <c r="O45" s="180"/>
      <c r="P45" s="180"/>
    </row>
    <row r="46" spans="1:16" x14ac:dyDescent="0.15">
      <c r="A46" s="180" t="s">
        <v>67</v>
      </c>
      <c r="B46" s="180">
        <f>'実質公債費比率（分子）の構造'!K$48</f>
        <v>61</v>
      </c>
      <c r="C46" s="180"/>
      <c r="D46" s="180"/>
      <c r="E46" s="180">
        <f>'実質公債費比率（分子）の構造'!L$48</f>
        <v>42</v>
      </c>
      <c r="F46" s="180"/>
      <c r="G46" s="180"/>
      <c r="H46" s="180">
        <f>'実質公債費比率（分子）の構造'!M$48</f>
        <v>54</v>
      </c>
      <c r="I46" s="180"/>
      <c r="J46" s="180"/>
      <c r="K46" s="180">
        <f>'実質公債費比率（分子）の構造'!N$48</f>
        <v>51</v>
      </c>
      <c r="L46" s="180"/>
      <c r="M46" s="180"/>
      <c r="N46" s="180">
        <f>'実質公債費比率（分子）の構造'!O$48</f>
        <v>50</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296</v>
      </c>
      <c r="C49" s="180"/>
      <c r="D49" s="180"/>
      <c r="E49" s="180">
        <f>'実質公債費比率（分子）の構造'!L$45</f>
        <v>302</v>
      </c>
      <c r="F49" s="180"/>
      <c r="G49" s="180"/>
      <c r="H49" s="180">
        <f>'実質公債費比率（分子）の構造'!M$45</f>
        <v>296</v>
      </c>
      <c r="I49" s="180"/>
      <c r="J49" s="180"/>
      <c r="K49" s="180">
        <f>'実質公債費比率（分子）の構造'!N$45</f>
        <v>276</v>
      </c>
      <c r="L49" s="180"/>
      <c r="M49" s="180"/>
      <c r="N49" s="180">
        <f>'実質公債費比率（分子）の構造'!O$45</f>
        <v>281</v>
      </c>
      <c r="O49" s="180"/>
      <c r="P49" s="180"/>
    </row>
    <row r="50" spans="1:16" x14ac:dyDescent="0.15">
      <c r="A50" s="180" t="s">
        <v>71</v>
      </c>
      <c r="B50" s="180" t="e">
        <f>NA()</f>
        <v>#N/A</v>
      </c>
      <c r="C50" s="180">
        <f>IF(ISNUMBER('実質公債費比率（分子）の構造'!K$53),'実質公債費比率（分子）の構造'!K$53,NA())</f>
        <v>85</v>
      </c>
      <c r="D50" s="180" t="e">
        <f>NA()</f>
        <v>#N/A</v>
      </c>
      <c r="E50" s="180" t="e">
        <f>NA()</f>
        <v>#N/A</v>
      </c>
      <c r="F50" s="180">
        <f>IF(ISNUMBER('実質公債費比率（分子）の構造'!L$53),'実質公債費比率（分子）の構造'!L$53,NA())</f>
        <v>75</v>
      </c>
      <c r="G50" s="180" t="e">
        <f>NA()</f>
        <v>#N/A</v>
      </c>
      <c r="H50" s="180" t="e">
        <f>NA()</f>
        <v>#N/A</v>
      </c>
      <c r="I50" s="180">
        <f>IF(ISNUMBER('実質公債費比率（分子）の構造'!M$53),'実質公債費比率（分子）の構造'!M$53,NA())</f>
        <v>88</v>
      </c>
      <c r="J50" s="180" t="e">
        <f>NA()</f>
        <v>#N/A</v>
      </c>
      <c r="K50" s="180" t="e">
        <f>NA()</f>
        <v>#N/A</v>
      </c>
      <c r="L50" s="180">
        <f>IF(ISNUMBER('実質公債費比率（分子）の構造'!N$53),'実質公債費比率（分子）の構造'!N$53,NA())</f>
        <v>76</v>
      </c>
      <c r="M50" s="180" t="e">
        <f>NA()</f>
        <v>#N/A</v>
      </c>
      <c r="N50" s="180" t="e">
        <f>NA()</f>
        <v>#N/A</v>
      </c>
      <c r="O50" s="180">
        <f>IF(ISNUMBER('実質公債費比率（分子）の構造'!O$53),'実質公債費比率（分子）の構造'!O$53,NA())</f>
        <v>78</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2159</v>
      </c>
      <c r="E56" s="179"/>
      <c r="F56" s="179"/>
      <c r="G56" s="179">
        <f>'将来負担比率（分子）の構造'!J$52</f>
        <v>2134</v>
      </c>
      <c r="H56" s="179"/>
      <c r="I56" s="179"/>
      <c r="J56" s="179">
        <f>'将来負担比率（分子）の構造'!K$52</f>
        <v>2041</v>
      </c>
      <c r="K56" s="179"/>
      <c r="L56" s="179"/>
      <c r="M56" s="179">
        <f>'将来負担比率（分子）の構造'!L$52</f>
        <v>2005</v>
      </c>
      <c r="N56" s="179"/>
      <c r="O56" s="179"/>
      <c r="P56" s="179">
        <f>'将来負担比率（分子）の構造'!M$52</f>
        <v>2074</v>
      </c>
    </row>
    <row r="57" spans="1:16" x14ac:dyDescent="0.15">
      <c r="A57" s="179" t="s">
        <v>42</v>
      </c>
      <c r="B57" s="179"/>
      <c r="C57" s="179"/>
      <c r="D57" s="179">
        <f>'将来負担比率（分子）の構造'!I$51</f>
        <v>57</v>
      </c>
      <c r="E57" s="179"/>
      <c r="F57" s="179"/>
      <c r="G57" s="179">
        <f>'将来負担比率（分子）の構造'!J$51</f>
        <v>51</v>
      </c>
      <c r="H57" s="179"/>
      <c r="I57" s="179"/>
      <c r="J57" s="179">
        <f>'将来負担比率（分子）の構造'!K$51</f>
        <v>95</v>
      </c>
      <c r="K57" s="179"/>
      <c r="L57" s="179"/>
      <c r="M57" s="179">
        <f>'将来負担比率（分子）の構造'!L$51</f>
        <v>89</v>
      </c>
      <c r="N57" s="179"/>
      <c r="O57" s="179"/>
      <c r="P57" s="179">
        <f>'将来負担比率（分子）の構造'!M$51</f>
        <v>84</v>
      </c>
    </row>
    <row r="58" spans="1:16" x14ac:dyDescent="0.15">
      <c r="A58" s="179" t="s">
        <v>41</v>
      </c>
      <c r="B58" s="179"/>
      <c r="C58" s="179"/>
      <c r="D58" s="179">
        <f>'将来負担比率（分子）の構造'!I$50</f>
        <v>1570</v>
      </c>
      <c r="E58" s="179"/>
      <c r="F58" s="179"/>
      <c r="G58" s="179">
        <f>'将来負担比率（分子）の構造'!J$50</f>
        <v>1644</v>
      </c>
      <c r="H58" s="179"/>
      <c r="I58" s="179"/>
      <c r="J58" s="179">
        <f>'将来負担比率（分子）の構造'!K$50</f>
        <v>1709</v>
      </c>
      <c r="K58" s="179"/>
      <c r="L58" s="179"/>
      <c r="M58" s="179">
        <f>'将来負担比率（分子）の構造'!L$50</f>
        <v>1810</v>
      </c>
      <c r="N58" s="179"/>
      <c r="O58" s="179"/>
      <c r="P58" s="179">
        <f>'将来負担比率（分子）の構造'!M$50</f>
        <v>1842</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376</v>
      </c>
      <c r="C62" s="179"/>
      <c r="D62" s="179"/>
      <c r="E62" s="179">
        <f>'将来負担比率（分子）の構造'!J$45</f>
        <v>371</v>
      </c>
      <c r="F62" s="179"/>
      <c r="G62" s="179"/>
      <c r="H62" s="179">
        <f>'将来負担比率（分子）の構造'!K$45</f>
        <v>341</v>
      </c>
      <c r="I62" s="179"/>
      <c r="J62" s="179"/>
      <c r="K62" s="179">
        <f>'将来負担比率（分子）の構造'!L$45</f>
        <v>331</v>
      </c>
      <c r="L62" s="179"/>
      <c r="M62" s="179"/>
      <c r="N62" s="179">
        <f>'将来負担比率（分子）の構造'!M$45</f>
        <v>394</v>
      </c>
      <c r="O62" s="179"/>
      <c r="P62" s="179"/>
    </row>
    <row r="63" spans="1:16" x14ac:dyDescent="0.15">
      <c r="A63" s="179" t="s">
        <v>34</v>
      </c>
      <c r="B63" s="179">
        <f>'将来負担比率（分子）の構造'!I$44</f>
        <v>30</v>
      </c>
      <c r="C63" s="179"/>
      <c r="D63" s="179"/>
      <c r="E63" s="179">
        <f>'将来負担比率（分子）の構造'!J$44</f>
        <v>20</v>
      </c>
      <c r="F63" s="179"/>
      <c r="G63" s="179"/>
      <c r="H63" s="179">
        <f>'将来負担比率（分子）の構造'!K$44</f>
        <v>49</v>
      </c>
      <c r="I63" s="179"/>
      <c r="J63" s="179"/>
      <c r="K63" s="179">
        <f>'将来負担比率（分子）の構造'!L$44</f>
        <v>48</v>
      </c>
      <c r="L63" s="179"/>
      <c r="M63" s="179"/>
      <c r="N63" s="179">
        <f>'将来負担比率（分子）の構造'!M$44</f>
        <v>45</v>
      </c>
      <c r="O63" s="179"/>
      <c r="P63" s="179"/>
    </row>
    <row r="64" spans="1:16" x14ac:dyDescent="0.15">
      <c r="A64" s="179" t="s">
        <v>33</v>
      </c>
      <c r="B64" s="179">
        <f>'将来負担比率（分子）の構造'!I$43</f>
        <v>350</v>
      </c>
      <c r="C64" s="179"/>
      <c r="D64" s="179"/>
      <c r="E64" s="179">
        <f>'将来負担比率（分子）の構造'!J$43</f>
        <v>354</v>
      </c>
      <c r="F64" s="179"/>
      <c r="G64" s="179"/>
      <c r="H64" s="179">
        <f>'将来負担比率（分子）の構造'!K$43</f>
        <v>332</v>
      </c>
      <c r="I64" s="179"/>
      <c r="J64" s="179"/>
      <c r="K64" s="179">
        <f>'将来負担比率（分子）の構造'!L$43</f>
        <v>287</v>
      </c>
      <c r="L64" s="179"/>
      <c r="M64" s="179"/>
      <c r="N64" s="179">
        <f>'将来負担比率（分子）の構造'!M$43</f>
        <v>248</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2527</v>
      </c>
      <c r="C66" s="179"/>
      <c r="D66" s="179"/>
      <c r="E66" s="179">
        <f>'将来負担比率（分子）の構造'!J$41</f>
        <v>2548</v>
      </c>
      <c r="F66" s="179"/>
      <c r="G66" s="179"/>
      <c r="H66" s="179">
        <f>'将来負担比率（分子）の構造'!K$41</f>
        <v>2468</v>
      </c>
      <c r="I66" s="179"/>
      <c r="J66" s="179"/>
      <c r="K66" s="179">
        <f>'将来負担比率（分子）の構造'!L$41</f>
        <v>2459</v>
      </c>
      <c r="L66" s="179"/>
      <c r="M66" s="179"/>
      <c r="N66" s="179">
        <f>'将来負担比率（分子）の構造'!M$41</f>
        <v>2558</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396</v>
      </c>
      <c r="C72" s="183">
        <f>基金残高に係る経年分析!G55</f>
        <v>542</v>
      </c>
      <c r="D72" s="183">
        <f>基金残高に係る経年分析!H55</f>
        <v>633</v>
      </c>
    </row>
    <row r="73" spans="1:16" x14ac:dyDescent="0.15">
      <c r="A73" s="182" t="s">
        <v>78</v>
      </c>
      <c r="B73" s="183">
        <f>基金残高に係る経年分析!F56</f>
        <v>307</v>
      </c>
      <c r="C73" s="183">
        <f>基金残高に係る経年分析!G56</f>
        <v>237</v>
      </c>
      <c r="D73" s="183">
        <f>基金残高に係る経年分析!H56</f>
        <v>237</v>
      </c>
    </row>
    <row r="74" spans="1:16" x14ac:dyDescent="0.15">
      <c r="A74" s="182" t="s">
        <v>79</v>
      </c>
      <c r="B74" s="183">
        <f>基金残高に係る経年分析!F57</f>
        <v>850</v>
      </c>
      <c r="C74" s="183">
        <f>基金残高に係る経年分析!G57</f>
        <v>853</v>
      </c>
      <c r="D74" s="183">
        <f>基金残高に係る経年分析!H57</f>
        <v>823</v>
      </c>
    </row>
  </sheetData>
  <sheetProtection algorithmName="SHA-512" hashValue="ypFMinH9e/XdcExyev/352Q7KA7Ui4VJMNSgAVT/4F83kPVs/a/KMjMptFX0QWO5X5muXaVXMidpjDLc3PR2gg==" saltValue="nsKKUE7lbLwIIuMY/j6r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213</v>
      </c>
      <c r="DI1" s="798"/>
      <c r="DJ1" s="798"/>
      <c r="DK1" s="798"/>
      <c r="DL1" s="798"/>
      <c r="DM1" s="798"/>
      <c r="DN1" s="799"/>
      <c r="DO1" s="224"/>
      <c r="DP1" s="797" t="s">
        <v>214</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215</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226</v>
      </c>
      <c r="C5" s="745"/>
      <c r="D5" s="745"/>
      <c r="E5" s="745"/>
      <c r="F5" s="745"/>
      <c r="G5" s="745"/>
      <c r="H5" s="745"/>
      <c r="I5" s="745"/>
      <c r="J5" s="745"/>
      <c r="K5" s="745"/>
      <c r="L5" s="745"/>
      <c r="M5" s="745"/>
      <c r="N5" s="745"/>
      <c r="O5" s="745"/>
      <c r="P5" s="745"/>
      <c r="Q5" s="746"/>
      <c r="R5" s="733">
        <v>180855</v>
      </c>
      <c r="S5" s="734"/>
      <c r="T5" s="734"/>
      <c r="U5" s="734"/>
      <c r="V5" s="734"/>
      <c r="W5" s="734"/>
      <c r="X5" s="734"/>
      <c r="Y5" s="777"/>
      <c r="Z5" s="795">
        <v>6.6</v>
      </c>
      <c r="AA5" s="795"/>
      <c r="AB5" s="795"/>
      <c r="AC5" s="795"/>
      <c r="AD5" s="796">
        <v>180855</v>
      </c>
      <c r="AE5" s="796"/>
      <c r="AF5" s="796"/>
      <c r="AG5" s="796"/>
      <c r="AH5" s="796"/>
      <c r="AI5" s="796"/>
      <c r="AJ5" s="796"/>
      <c r="AK5" s="796"/>
      <c r="AL5" s="778">
        <v>13.8</v>
      </c>
      <c r="AM5" s="749"/>
      <c r="AN5" s="749"/>
      <c r="AO5" s="779"/>
      <c r="AP5" s="744" t="s">
        <v>227</v>
      </c>
      <c r="AQ5" s="745"/>
      <c r="AR5" s="745"/>
      <c r="AS5" s="745"/>
      <c r="AT5" s="745"/>
      <c r="AU5" s="745"/>
      <c r="AV5" s="745"/>
      <c r="AW5" s="745"/>
      <c r="AX5" s="745"/>
      <c r="AY5" s="745"/>
      <c r="AZ5" s="745"/>
      <c r="BA5" s="745"/>
      <c r="BB5" s="745"/>
      <c r="BC5" s="745"/>
      <c r="BD5" s="745"/>
      <c r="BE5" s="745"/>
      <c r="BF5" s="746"/>
      <c r="BG5" s="678">
        <v>180855</v>
      </c>
      <c r="BH5" s="679"/>
      <c r="BI5" s="679"/>
      <c r="BJ5" s="679"/>
      <c r="BK5" s="679"/>
      <c r="BL5" s="679"/>
      <c r="BM5" s="679"/>
      <c r="BN5" s="680"/>
      <c r="BO5" s="711">
        <v>100</v>
      </c>
      <c r="BP5" s="711"/>
      <c r="BQ5" s="711"/>
      <c r="BR5" s="711"/>
      <c r="BS5" s="712">
        <v>14013</v>
      </c>
      <c r="BT5" s="712"/>
      <c r="BU5" s="712"/>
      <c r="BV5" s="712"/>
      <c r="BW5" s="712"/>
      <c r="BX5" s="712"/>
      <c r="BY5" s="712"/>
      <c r="BZ5" s="712"/>
      <c r="CA5" s="712"/>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33070</v>
      </c>
      <c r="S6" s="679"/>
      <c r="T6" s="679"/>
      <c r="U6" s="679"/>
      <c r="V6" s="679"/>
      <c r="W6" s="679"/>
      <c r="X6" s="679"/>
      <c r="Y6" s="680"/>
      <c r="Z6" s="711">
        <v>1.2</v>
      </c>
      <c r="AA6" s="711"/>
      <c r="AB6" s="711"/>
      <c r="AC6" s="711"/>
      <c r="AD6" s="712">
        <v>33070</v>
      </c>
      <c r="AE6" s="712"/>
      <c r="AF6" s="712"/>
      <c r="AG6" s="712"/>
      <c r="AH6" s="712"/>
      <c r="AI6" s="712"/>
      <c r="AJ6" s="712"/>
      <c r="AK6" s="712"/>
      <c r="AL6" s="681">
        <v>2.5</v>
      </c>
      <c r="AM6" s="682"/>
      <c r="AN6" s="682"/>
      <c r="AO6" s="713"/>
      <c r="AP6" s="675" t="s">
        <v>232</v>
      </c>
      <c r="AQ6" s="676"/>
      <c r="AR6" s="676"/>
      <c r="AS6" s="676"/>
      <c r="AT6" s="676"/>
      <c r="AU6" s="676"/>
      <c r="AV6" s="676"/>
      <c r="AW6" s="676"/>
      <c r="AX6" s="676"/>
      <c r="AY6" s="676"/>
      <c r="AZ6" s="676"/>
      <c r="BA6" s="676"/>
      <c r="BB6" s="676"/>
      <c r="BC6" s="676"/>
      <c r="BD6" s="676"/>
      <c r="BE6" s="676"/>
      <c r="BF6" s="677"/>
      <c r="BG6" s="678">
        <v>180855</v>
      </c>
      <c r="BH6" s="679"/>
      <c r="BI6" s="679"/>
      <c r="BJ6" s="679"/>
      <c r="BK6" s="679"/>
      <c r="BL6" s="679"/>
      <c r="BM6" s="679"/>
      <c r="BN6" s="680"/>
      <c r="BO6" s="711">
        <v>100</v>
      </c>
      <c r="BP6" s="711"/>
      <c r="BQ6" s="711"/>
      <c r="BR6" s="711"/>
      <c r="BS6" s="712">
        <v>14013</v>
      </c>
      <c r="BT6" s="712"/>
      <c r="BU6" s="712"/>
      <c r="BV6" s="712"/>
      <c r="BW6" s="712"/>
      <c r="BX6" s="712"/>
      <c r="BY6" s="712"/>
      <c r="BZ6" s="712"/>
      <c r="CA6" s="712"/>
      <c r="CB6" s="766"/>
      <c r="CD6" s="736" t="s">
        <v>233</v>
      </c>
      <c r="CE6" s="737"/>
      <c r="CF6" s="737"/>
      <c r="CG6" s="737"/>
      <c r="CH6" s="737"/>
      <c r="CI6" s="737"/>
      <c r="CJ6" s="737"/>
      <c r="CK6" s="737"/>
      <c r="CL6" s="737"/>
      <c r="CM6" s="737"/>
      <c r="CN6" s="737"/>
      <c r="CO6" s="737"/>
      <c r="CP6" s="737"/>
      <c r="CQ6" s="738"/>
      <c r="CR6" s="678">
        <v>26043</v>
      </c>
      <c r="CS6" s="679"/>
      <c r="CT6" s="679"/>
      <c r="CU6" s="679"/>
      <c r="CV6" s="679"/>
      <c r="CW6" s="679"/>
      <c r="CX6" s="679"/>
      <c r="CY6" s="680"/>
      <c r="CZ6" s="778">
        <v>1</v>
      </c>
      <c r="DA6" s="749"/>
      <c r="DB6" s="749"/>
      <c r="DC6" s="781"/>
      <c r="DD6" s="684" t="s">
        <v>127</v>
      </c>
      <c r="DE6" s="679"/>
      <c r="DF6" s="679"/>
      <c r="DG6" s="679"/>
      <c r="DH6" s="679"/>
      <c r="DI6" s="679"/>
      <c r="DJ6" s="679"/>
      <c r="DK6" s="679"/>
      <c r="DL6" s="679"/>
      <c r="DM6" s="679"/>
      <c r="DN6" s="679"/>
      <c r="DO6" s="679"/>
      <c r="DP6" s="680"/>
      <c r="DQ6" s="684">
        <v>26043</v>
      </c>
      <c r="DR6" s="679"/>
      <c r="DS6" s="679"/>
      <c r="DT6" s="679"/>
      <c r="DU6" s="679"/>
      <c r="DV6" s="679"/>
      <c r="DW6" s="679"/>
      <c r="DX6" s="679"/>
      <c r="DY6" s="679"/>
      <c r="DZ6" s="679"/>
      <c r="EA6" s="679"/>
      <c r="EB6" s="679"/>
      <c r="EC6" s="724"/>
    </row>
    <row r="7" spans="2:143" ht="11.25" customHeight="1" x14ac:dyDescent="0.15">
      <c r="B7" s="675" t="s">
        <v>234</v>
      </c>
      <c r="C7" s="676"/>
      <c r="D7" s="676"/>
      <c r="E7" s="676"/>
      <c r="F7" s="676"/>
      <c r="G7" s="676"/>
      <c r="H7" s="676"/>
      <c r="I7" s="676"/>
      <c r="J7" s="676"/>
      <c r="K7" s="676"/>
      <c r="L7" s="676"/>
      <c r="M7" s="676"/>
      <c r="N7" s="676"/>
      <c r="O7" s="676"/>
      <c r="P7" s="676"/>
      <c r="Q7" s="677"/>
      <c r="R7" s="678">
        <v>119</v>
      </c>
      <c r="S7" s="679"/>
      <c r="T7" s="679"/>
      <c r="U7" s="679"/>
      <c r="V7" s="679"/>
      <c r="W7" s="679"/>
      <c r="X7" s="679"/>
      <c r="Y7" s="680"/>
      <c r="Z7" s="711">
        <v>0</v>
      </c>
      <c r="AA7" s="711"/>
      <c r="AB7" s="711"/>
      <c r="AC7" s="711"/>
      <c r="AD7" s="712">
        <v>119</v>
      </c>
      <c r="AE7" s="712"/>
      <c r="AF7" s="712"/>
      <c r="AG7" s="712"/>
      <c r="AH7" s="712"/>
      <c r="AI7" s="712"/>
      <c r="AJ7" s="712"/>
      <c r="AK7" s="712"/>
      <c r="AL7" s="681">
        <v>0</v>
      </c>
      <c r="AM7" s="682"/>
      <c r="AN7" s="682"/>
      <c r="AO7" s="713"/>
      <c r="AP7" s="675" t="s">
        <v>235</v>
      </c>
      <c r="AQ7" s="676"/>
      <c r="AR7" s="676"/>
      <c r="AS7" s="676"/>
      <c r="AT7" s="676"/>
      <c r="AU7" s="676"/>
      <c r="AV7" s="676"/>
      <c r="AW7" s="676"/>
      <c r="AX7" s="676"/>
      <c r="AY7" s="676"/>
      <c r="AZ7" s="676"/>
      <c r="BA7" s="676"/>
      <c r="BB7" s="676"/>
      <c r="BC7" s="676"/>
      <c r="BD7" s="676"/>
      <c r="BE7" s="676"/>
      <c r="BF7" s="677"/>
      <c r="BG7" s="678">
        <v>60161</v>
      </c>
      <c r="BH7" s="679"/>
      <c r="BI7" s="679"/>
      <c r="BJ7" s="679"/>
      <c r="BK7" s="679"/>
      <c r="BL7" s="679"/>
      <c r="BM7" s="679"/>
      <c r="BN7" s="680"/>
      <c r="BO7" s="711">
        <v>33.299999999999997</v>
      </c>
      <c r="BP7" s="711"/>
      <c r="BQ7" s="711"/>
      <c r="BR7" s="711"/>
      <c r="BS7" s="712" t="s">
        <v>127</v>
      </c>
      <c r="BT7" s="712"/>
      <c r="BU7" s="712"/>
      <c r="BV7" s="712"/>
      <c r="BW7" s="712"/>
      <c r="BX7" s="712"/>
      <c r="BY7" s="712"/>
      <c r="BZ7" s="712"/>
      <c r="CA7" s="712"/>
      <c r="CB7" s="766"/>
      <c r="CD7" s="725" t="s">
        <v>236</v>
      </c>
      <c r="CE7" s="722"/>
      <c r="CF7" s="722"/>
      <c r="CG7" s="722"/>
      <c r="CH7" s="722"/>
      <c r="CI7" s="722"/>
      <c r="CJ7" s="722"/>
      <c r="CK7" s="722"/>
      <c r="CL7" s="722"/>
      <c r="CM7" s="722"/>
      <c r="CN7" s="722"/>
      <c r="CO7" s="722"/>
      <c r="CP7" s="722"/>
      <c r="CQ7" s="723"/>
      <c r="CR7" s="678">
        <v>409898</v>
      </c>
      <c r="CS7" s="679"/>
      <c r="CT7" s="679"/>
      <c r="CU7" s="679"/>
      <c r="CV7" s="679"/>
      <c r="CW7" s="679"/>
      <c r="CX7" s="679"/>
      <c r="CY7" s="680"/>
      <c r="CZ7" s="711">
        <v>16.3</v>
      </c>
      <c r="DA7" s="711"/>
      <c r="DB7" s="711"/>
      <c r="DC7" s="711"/>
      <c r="DD7" s="684">
        <v>16419</v>
      </c>
      <c r="DE7" s="679"/>
      <c r="DF7" s="679"/>
      <c r="DG7" s="679"/>
      <c r="DH7" s="679"/>
      <c r="DI7" s="679"/>
      <c r="DJ7" s="679"/>
      <c r="DK7" s="679"/>
      <c r="DL7" s="679"/>
      <c r="DM7" s="679"/>
      <c r="DN7" s="679"/>
      <c r="DO7" s="679"/>
      <c r="DP7" s="680"/>
      <c r="DQ7" s="684">
        <v>353984</v>
      </c>
      <c r="DR7" s="679"/>
      <c r="DS7" s="679"/>
      <c r="DT7" s="679"/>
      <c r="DU7" s="679"/>
      <c r="DV7" s="679"/>
      <c r="DW7" s="679"/>
      <c r="DX7" s="679"/>
      <c r="DY7" s="679"/>
      <c r="DZ7" s="679"/>
      <c r="EA7" s="679"/>
      <c r="EB7" s="679"/>
      <c r="EC7" s="724"/>
    </row>
    <row r="8" spans="2:143" ht="11.25" customHeight="1" x14ac:dyDescent="0.15">
      <c r="B8" s="675" t="s">
        <v>237</v>
      </c>
      <c r="C8" s="676"/>
      <c r="D8" s="676"/>
      <c r="E8" s="676"/>
      <c r="F8" s="676"/>
      <c r="G8" s="676"/>
      <c r="H8" s="676"/>
      <c r="I8" s="676"/>
      <c r="J8" s="676"/>
      <c r="K8" s="676"/>
      <c r="L8" s="676"/>
      <c r="M8" s="676"/>
      <c r="N8" s="676"/>
      <c r="O8" s="676"/>
      <c r="P8" s="676"/>
      <c r="Q8" s="677"/>
      <c r="R8" s="678">
        <v>530</v>
      </c>
      <c r="S8" s="679"/>
      <c r="T8" s="679"/>
      <c r="U8" s="679"/>
      <c r="V8" s="679"/>
      <c r="W8" s="679"/>
      <c r="X8" s="679"/>
      <c r="Y8" s="680"/>
      <c r="Z8" s="711">
        <v>0</v>
      </c>
      <c r="AA8" s="711"/>
      <c r="AB8" s="711"/>
      <c r="AC8" s="711"/>
      <c r="AD8" s="712">
        <v>530</v>
      </c>
      <c r="AE8" s="712"/>
      <c r="AF8" s="712"/>
      <c r="AG8" s="712"/>
      <c r="AH8" s="712"/>
      <c r="AI8" s="712"/>
      <c r="AJ8" s="712"/>
      <c r="AK8" s="712"/>
      <c r="AL8" s="681">
        <v>0</v>
      </c>
      <c r="AM8" s="682"/>
      <c r="AN8" s="682"/>
      <c r="AO8" s="713"/>
      <c r="AP8" s="675" t="s">
        <v>238</v>
      </c>
      <c r="AQ8" s="676"/>
      <c r="AR8" s="676"/>
      <c r="AS8" s="676"/>
      <c r="AT8" s="676"/>
      <c r="AU8" s="676"/>
      <c r="AV8" s="676"/>
      <c r="AW8" s="676"/>
      <c r="AX8" s="676"/>
      <c r="AY8" s="676"/>
      <c r="AZ8" s="676"/>
      <c r="BA8" s="676"/>
      <c r="BB8" s="676"/>
      <c r="BC8" s="676"/>
      <c r="BD8" s="676"/>
      <c r="BE8" s="676"/>
      <c r="BF8" s="677"/>
      <c r="BG8" s="678">
        <v>2726</v>
      </c>
      <c r="BH8" s="679"/>
      <c r="BI8" s="679"/>
      <c r="BJ8" s="679"/>
      <c r="BK8" s="679"/>
      <c r="BL8" s="679"/>
      <c r="BM8" s="679"/>
      <c r="BN8" s="680"/>
      <c r="BO8" s="711">
        <v>1.5</v>
      </c>
      <c r="BP8" s="711"/>
      <c r="BQ8" s="711"/>
      <c r="BR8" s="711"/>
      <c r="BS8" s="684" t="s">
        <v>127</v>
      </c>
      <c r="BT8" s="679"/>
      <c r="BU8" s="679"/>
      <c r="BV8" s="679"/>
      <c r="BW8" s="679"/>
      <c r="BX8" s="679"/>
      <c r="BY8" s="679"/>
      <c r="BZ8" s="679"/>
      <c r="CA8" s="679"/>
      <c r="CB8" s="724"/>
      <c r="CD8" s="725" t="s">
        <v>239</v>
      </c>
      <c r="CE8" s="722"/>
      <c r="CF8" s="722"/>
      <c r="CG8" s="722"/>
      <c r="CH8" s="722"/>
      <c r="CI8" s="722"/>
      <c r="CJ8" s="722"/>
      <c r="CK8" s="722"/>
      <c r="CL8" s="722"/>
      <c r="CM8" s="722"/>
      <c r="CN8" s="722"/>
      <c r="CO8" s="722"/>
      <c r="CP8" s="722"/>
      <c r="CQ8" s="723"/>
      <c r="CR8" s="678">
        <v>884463</v>
      </c>
      <c r="CS8" s="679"/>
      <c r="CT8" s="679"/>
      <c r="CU8" s="679"/>
      <c r="CV8" s="679"/>
      <c r="CW8" s="679"/>
      <c r="CX8" s="679"/>
      <c r="CY8" s="680"/>
      <c r="CZ8" s="711">
        <v>35.200000000000003</v>
      </c>
      <c r="DA8" s="711"/>
      <c r="DB8" s="711"/>
      <c r="DC8" s="711"/>
      <c r="DD8" s="684">
        <v>333889</v>
      </c>
      <c r="DE8" s="679"/>
      <c r="DF8" s="679"/>
      <c r="DG8" s="679"/>
      <c r="DH8" s="679"/>
      <c r="DI8" s="679"/>
      <c r="DJ8" s="679"/>
      <c r="DK8" s="679"/>
      <c r="DL8" s="679"/>
      <c r="DM8" s="679"/>
      <c r="DN8" s="679"/>
      <c r="DO8" s="679"/>
      <c r="DP8" s="680"/>
      <c r="DQ8" s="684">
        <v>259165</v>
      </c>
      <c r="DR8" s="679"/>
      <c r="DS8" s="679"/>
      <c r="DT8" s="679"/>
      <c r="DU8" s="679"/>
      <c r="DV8" s="679"/>
      <c r="DW8" s="679"/>
      <c r="DX8" s="679"/>
      <c r="DY8" s="679"/>
      <c r="DZ8" s="679"/>
      <c r="EA8" s="679"/>
      <c r="EB8" s="679"/>
      <c r="EC8" s="724"/>
    </row>
    <row r="9" spans="2:143" ht="11.25" customHeight="1" x14ac:dyDescent="0.15">
      <c r="B9" s="675" t="s">
        <v>240</v>
      </c>
      <c r="C9" s="676"/>
      <c r="D9" s="676"/>
      <c r="E9" s="676"/>
      <c r="F9" s="676"/>
      <c r="G9" s="676"/>
      <c r="H9" s="676"/>
      <c r="I9" s="676"/>
      <c r="J9" s="676"/>
      <c r="K9" s="676"/>
      <c r="L9" s="676"/>
      <c r="M9" s="676"/>
      <c r="N9" s="676"/>
      <c r="O9" s="676"/>
      <c r="P9" s="676"/>
      <c r="Q9" s="677"/>
      <c r="R9" s="678">
        <v>610</v>
      </c>
      <c r="S9" s="679"/>
      <c r="T9" s="679"/>
      <c r="U9" s="679"/>
      <c r="V9" s="679"/>
      <c r="W9" s="679"/>
      <c r="X9" s="679"/>
      <c r="Y9" s="680"/>
      <c r="Z9" s="711">
        <v>0</v>
      </c>
      <c r="AA9" s="711"/>
      <c r="AB9" s="711"/>
      <c r="AC9" s="711"/>
      <c r="AD9" s="712">
        <v>610</v>
      </c>
      <c r="AE9" s="712"/>
      <c r="AF9" s="712"/>
      <c r="AG9" s="712"/>
      <c r="AH9" s="712"/>
      <c r="AI9" s="712"/>
      <c r="AJ9" s="712"/>
      <c r="AK9" s="712"/>
      <c r="AL9" s="681">
        <v>0</v>
      </c>
      <c r="AM9" s="682"/>
      <c r="AN9" s="682"/>
      <c r="AO9" s="713"/>
      <c r="AP9" s="675" t="s">
        <v>241</v>
      </c>
      <c r="AQ9" s="676"/>
      <c r="AR9" s="676"/>
      <c r="AS9" s="676"/>
      <c r="AT9" s="676"/>
      <c r="AU9" s="676"/>
      <c r="AV9" s="676"/>
      <c r="AW9" s="676"/>
      <c r="AX9" s="676"/>
      <c r="AY9" s="676"/>
      <c r="AZ9" s="676"/>
      <c r="BA9" s="676"/>
      <c r="BB9" s="676"/>
      <c r="BC9" s="676"/>
      <c r="BD9" s="676"/>
      <c r="BE9" s="676"/>
      <c r="BF9" s="677"/>
      <c r="BG9" s="678">
        <v>52256</v>
      </c>
      <c r="BH9" s="679"/>
      <c r="BI9" s="679"/>
      <c r="BJ9" s="679"/>
      <c r="BK9" s="679"/>
      <c r="BL9" s="679"/>
      <c r="BM9" s="679"/>
      <c r="BN9" s="680"/>
      <c r="BO9" s="711">
        <v>28.9</v>
      </c>
      <c r="BP9" s="711"/>
      <c r="BQ9" s="711"/>
      <c r="BR9" s="711"/>
      <c r="BS9" s="684" t="s">
        <v>127</v>
      </c>
      <c r="BT9" s="679"/>
      <c r="BU9" s="679"/>
      <c r="BV9" s="679"/>
      <c r="BW9" s="679"/>
      <c r="BX9" s="679"/>
      <c r="BY9" s="679"/>
      <c r="BZ9" s="679"/>
      <c r="CA9" s="679"/>
      <c r="CB9" s="724"/>
      <c r="CD9" s="725" t="s">
        <v>242</v>
      </c>
      <c r="CE9" s="722"/>
      <c r="CF9" s="722"/>
      <c r="CG9" s="722"/>
      <c r="CH9" s="722"/>
      <c r="CI9" s="722"/>
      <c r="CJ9" s="722"/>
      <c r="CK9" s="722"/>
      <c r="CL9" s="722"/>
      <c r="CM9" s="722"/>
      <c r="CN9" s="722"/>
      <c r="CO9" s="722"/>
      <c r="CP9" s="722"/>
      <c r="CQ9" s="723"/>
      <c r="CR9" s="678">
        <v>123123</v>
      </c>
      <c r="CS9" s="679"/>
      <c r="CT9" s="679"/>
      <c r="CU9" s="679"/>
      <c r="CV9" s="679"/>
      <c r="CW9" s="679"/>
      <c r="CX9" s="679"/>
      <c r="CY9" s="680"/>
      <c r="CZ9" s="711">
        <v>4.9000000000000004</v>
      </c>
      <c r="DA9" s="711"/>
      <c r="DB9" s="711"/>
      <c r="DC9" s="711"/>
      <c r="DD9" s="684">
        <v>4718</v>
      </c>
      <c r="DE9" s="679"/>
      <c r="DF9" s="679"/>
      <c r="DG9" s="679"/>
      <c r="DH9" s="679"/>
      <c r="DI9" s="679"/>
      <c r="DJ9" s="679"/>
      <c r="DK9" s="679"/>
      <c r="DL9" s="679"/>
      <c r="DM9" s="679"/>
      <c r="DN9" s="679"/>
      <c r="DO9" s="679"/>
      <c r="DP9" s="680"/>
      <c r="DQ9" s="684">
        <v>109275</v>
      </c>
      <c r="DR9" s="679"/>
      <c r="DS9" s="679"/>
      <c r="DT9" s="679"/>
      <c r="DU9" s="679"/>
      <c r="DV9" s="679"/>
      <c r="DW9" s="679"/>
      <c r="DX9" s="679"/>
      <c r="DY9" s="679"/>
      <c r="DZ9" s="679"/>
      <c r="EA9" s="679"/>
      <c r="EB9" s="679"/>
      <c r="EC9" s="724"/>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1" t="s">
        <v>127</v>
      </c>
      <c r="AA10" s="711"/>
      <c r="AB10" s="711"/>
      <c r="AC10" s="711"/>
      <c r="AD10" s="712" t="s">
        <v>127</v>
      </c>
      <c r="AE10" s="712"/>
      <c r="AF10" s="712"/>
      <c r="AG10" s="712"/>
      <c r="AH10" s="712"/>
      <c r="AI10" s="712"/>
      <c r="AJ10" s="712"/>
      <c r="AK10" s="712"/>
      <c r="AL10" s="681" t="s">
        <v>127</v>
      </c>
      <c r="AM10" s="682"/>
      <c r="AN10" s="682"/>
      <c r="AO10" s="713"/>
      <c r="AP10" s="675" t="s">
        <v>244</v>
      </c>
      <c r="AQ10" s="676"/>
      <c r="AR10" s="676"/>
      <c r="AS10" s="676"/>
      <c r="AT10" s="676"/>
      <c r="AU10" s="676"/>
      <c r="AV10" s="676"/>
      <c r="AW10" s="676"/>
      <c r="AX10" s="676"/>
      <c r="AY10" s="676"/>
      <c r="AZ10" s="676"/>
      <c r="BA10" s="676"/>
      <c r="BB10" s="676"/>
      <c r="BC10" s="676"/>
      <c r="BD10" s="676"/>
      <c r="BE10" s="676"/>
      <c r="BF10" s="677"/>
      <c r="BG10" s="678">
        <v>1556</v>
      </c>
      <c r="BH10" s="679"/>
      <c r="BI10" s="679"/>
      <c r="BJ10" s="679"/>
      <c r="BK10" s="679"/>
      <c r="BL10" s="679"/>
      <c r="BM10" s="679"/>
      <c r="BN10" s="680"/>
      <c r="BO10" s="711">
        <v>0.9</v>
      </c>
      <c r="BP10" s="711"/>
      <c r="BQ10" s="711"/>
      <c r="BR10" s="711"/>
      <c r="BS10" s="684" t="s">
        <v>127</v>
      </c>
      <c r="BT10" s="679"/>
      <c r="BU10" s="679"/>
      <c r="BV10" s="679"/>
      <c r="BW10" s="679"/>
      <c r="BX10" s="679"/>
      <c r="BY10" s="679"/>
      <c r="BZ10" s="679"/>
      <c r="CA10" s="679"/>
      <c r="CB10" s="724"/>
      <c r="CD10" s="725" t="s">
        <v>245</v>
      </c>
      <c r="CE10" s="722"/>
      <c r="CF10" s="722"/>
      <c r="CG10" s="722"/>
      <c r="CH10" s="722"/>
      <c r="CI10" s="722"/>
      <c r="CJ10" s="722"/>
      <c r="CK10" s="722"/>
      <c r="CL10" s="722"/>
      <c r="CM10" s="722"/>
      <c r="CN10" s="722"/>
      <c r="CO10" s="722"/>
      <c r="CP10" s="722"/>
      <c r="CQ10" s="723"/>
      <c r="CR10" s="678">
        <v>52</v>
      </c>
      <c r="CS10" s="679"/>
      <c r="CT10" s="679"/>
      <c r="CU10" s="679"/>
      <c r="CV10" s="679"/>
      <c r="CW10" s="679"/>
      <c r="CX10" s="679"/>
      <c r="CY10" s="680"/>
      <c r="CZ10" s="711">
        <v>0</v>
      </c>
      <c r="DA10" s="711"/>
      <c r="DB10" s="711"/>
      <c r="DC10" s="711"/>
      <c r="DD10" s="684" t="s">
        <v>127</v>
      </c>
      <c r="DE10" s="679"/>
      <c r="DF10" s="679"/>
      <c r="DG10" s="679"/>
      <c r="DH10" s="679"/>
      <c r="DI10" s="679"/>
      <c r="DJ10" s="679"/>
      <c r="DK10" s="679"/>
      <c r="DL10" s="679"/>
      <c r="DM10" s="679"/>
      <c r="DN10" s="679"/>
      <c r="DO10" s="679"/>
      <c r="DP10" s="680"/>
      <c r="DQ10" s="684">
        <v>52</v>
      </c>
      <c r="DR10" s="679"/>
      <c r="DS10" s="679"/>
      <c r="DT10" s="679"/>
      <c r="DU10" s="679"/>
      <c r="DV10" s="679"/>
      <c r="DW10" s="679"/>
      <c r="DX10" s="679"/>
      <c r="DY10" s="679"/>
      <c r="DZ10" s="679"/>
      <c r="EA10" s="679"/>
      <c r="EB10" s="679"/>
      <c r="EC10" s="724"/>
    </row>
    <row r="11" spans="2:143" ht="11.25" customHeight="1" x14ac:dyDescent="0.15">
      <c r="B11" s="675" t="s">
        <v>246</v>
      </c>
      <c r="C11" s="676"/>
      <c r="D11" s="676"/>
      <c r="E11" s="676"/>
      <c r="F11" s="676"/>
      <c r="G11" s="676"/>
      <c r="H11" s="676"/>
      <c r="I11" s="676"/>
      <c r="J11" s="676"/>
      <c r="K11" s="676"/>
      <c r="L11" s="676"/>
      <c r="M11" s="676"/>
      <c r="N11" s="676"/>
      <c r="O11" s="676"/>
      <c r="P11" s="676"/>
      <c r="Q11" s="677"/>
      <c r="R11" s="678">
        <v>37208</v>
      </c>
      <c r="S11" s="679"/>
      <c r="T11" s="679"/>
      <c r="U11" s="679"/>
      <c r="V11" s="679"/>
      <c r="W11" s="679"/>
      <c r="X11" s="679"/>
      <c r="Y11" s="680"/>
      <c r="Z11" s="681">
        <v>1.4</v>
      </c>
      <c r="AA11" s="682"/>
      <c r="AB11" s="682"/>
      <c r="AC11" s="683"/>
      <c r="AD11" s="684">
        <v>37208</v>
      </c>
      <c r="AE11" s="679"/>
      <c r="AF11" s="679"/>
      <c r="AG11" s="679"/>
      <c r="AH11" s="679"/>
      <c r="AI11" s="679"/>
      <c r="AJ11" s="679"/>
      <c r="AK11" s="680"/>
      <c r="AL11" s="681">
        <v>2.8</v>
      </c>
      <c r="AM11" s="682"/>
      <c r="AN11" s="682"/>
      <c r="AO11" s="713"/>
      <c r="AP11" s="675" t="s">
        <v>247</v>
      </c>
      <c r="AQ11" s="676"/>
      <c r="AR11" s="676"/>
      <c r="AS11" s="676"/>
      <c r="AT11" s="676"/>
      <c r="AU11" s="676"/>
      <c r="AV11" s="676"/>
      <c r="AW11" s="676"/>
      <c r="AX11" s="676"/>
      <c r="AY11" s="676"/>
      <c r="AZ11" s="676"/>
      <c r="BA11" s="676"/>
      <c r="BB11" s="676"/>
      <c r="BC11" s="676"/>
      <c r="BD11" s="676"/>
      <c r="BE11" s="676"/>
      <c r="BF11" s="677"/>
      <c r="BG11" s="678">
        <v>3623</v>
      </c>
      <c r="BH11" s="679"/>
      <c r="BI11" s="679"/>
      <c r="BJ11" s="679"/>
      <c r="BK11" s="679"/>
      <c r="BL11" s="679"/>
      <c r="BM11" s="679"/>
      <c r="BN11" s="680"/>
      <c r="BO11" s="711">
        <v>2</v>
      </c>
      <c r="BP11" s="711"/>
      <c r="BQ11" s="711"/>
      <c r="BR11" s="711"/>
      <c r="BS11" s="684" t="s">
        <v>127</v>
      </c>
      <c r="BT11" s="679"/>
      <c r="BU11" s="679"/>
      <c r="BV11" s="679"/>
      <c r="BW11" s="679"/>
      <c r="BX11" s="679"/>
      <c r="BY11" s="679"/>
      <c r="BZ11" s="679"/>
      <c r="CA11" s="679"/>
      <c r="CB11" s="724"/>
      <c r="CD11" s="725" t="s">
        <v>248</v>
      </c>
      <c r="CE11" s="722"/>
      <c r="CF11" s="722"/>
      <c r="CG11" s="722"/>
      <c r="CH11" s="722"/>
      <c r="CI11" s="722"/>
      <c r="CJ11" s="722"/>
      <c r="CK11" s="722"/>
      <c r="CL11" s="722"/>
      <c r="CM11" s="722"/>
      <c r="CN11" s="722"/>
      <c r="CO11" s="722"/>
      <c r="CP11" s="722"/>
      <c r="CQ11" s="723"/>
      <c r="CR11" s="678">
        <v>131335</v>
      </c>
      <c r="CS11" s="679"/>
      <c r="CT11" s="679"/>
      <c r="CU11" s="679"/>
      <c r="CV11" s="679"/>
      <c r="CW11" s="679"/>
      <c r="CX11" s="679"/>
      <c r="CY11" s="680"/>
      <c r="CZ11" s="711">
        <v>5.2</v>
      </c>
      <c r="DA11" s="711"/>
      <c r="DB11" s="711"/>
      <c r="DC11" s="711"/>
      <c r="DD11" s="684">
        <v>71716</v>
      </c>
      <c r="DE11" s="679"/>
      <c r="DF11" s="679"/>
      <c r="DG11" s="679"/>
      <c r="DH11" s="679"/>
      <c r="DI11" s="679"/>
      <c r="DJ11" s="679"/>
      <c r="DK11" s="679"/>
      <c r="DL11" s="679"/>
      <c r="DM11" s="679"/>
      <c r="DN11" s="679"/>
      <c r="DO11" s="679"/>
      <c r="DP11" s="680"/>
      <c r="DQ11" s="684">
        <v>62183</v>
      </c>
      <c r="DR11" s="679"/>
      <c r="DS11" s="679"/>
      <c r="DT11" s="679"/>
      <c r="DU11" s="679"/>
      <c r="DV11" s="679"/>
      <c r="DW11" s="679"/>
      <c r="DX11" s="679"/>
      <c r="DY11" s="679"/>
      <c r="DZ11" s="679"/>
      <c r="EA11" s="679"/>
      <c r="EB11" s="679"/>
      <c r="EC11" s="724"/>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1" t="s">
        <v>127</v>
      </c>
      <c r="AA12" s="711"/>
      <c r="AB12" s="711"/>
      <c r="AC12" s="711"/>
      <c r="AD12" s="712" t="s">
        <v>127</v>
      </c>
      <c r="AE12" s="712"/>
      <c r="AF12" s="712"/>
      <c r="AG12" s="712"/>
      <c r="AH12" s="712"/>
      <c r="AI12" s="712"/>
      <c r="AJ12" s="712"/>
      <c r="AK12" s="712"/>
      <c r="AL12" s="681" t="s">
        <v>127</v>
      </c>
      <c r="AM12" s="682"/>
      <c r="AN12" s="682"/>
      <c r="AO12" s="713"/>
      <c r="AP12" s="675" t="s">
        <v>250</v>
      </c>
      <c r="AQ12" s="676"/>
      <c r="AR12" s="676"/>
      <c r="AS12" s="676"/>
      <c r="AT12" s="676"/>
      <c r="AU12" s="676"/>
      <c r="AV12" s="676"/>
      <c r="AW12" s="676"/>
      <c r="AX12" s="676"/>
      <c r="AY12" s="676"/>
      <c r="AZ12" s="676"/>
      <c r="BA12" s="676"/>
      <c r="BB12" s="676"/>
      <c r="BC12" s="676"/>
      <c r="BD12" s="676"/>
      <c r="BE12" s="676"/>
      <c r="BF12" s="677"/>
      <c r="BG12" s="678">
        <v>112525</v>
      </c>
      <c r="BH12" s="679"/>
      <c r="BI12" s="679"/>
      <c r="BJ12" s="679"/>
      <c r="BK12" s="679"/>
      <c r="BL12" s="679"/>
      <c r="BM12" s="679"/>
      <c r="BN12" s="680"/>
      <c r="BO12" s="711">
        <v>62.2</v>
      </c>
      <c r="BP12" s="711"/>
      <c r="BQ12" s="711"/>
      <c r="BR12" s="711"/>
      <c r="BS12" s="684">
        <v>14013</v>
      </c>
      <c r="BT12" s="679"/>
      <c r="BU12" s="679"/>
      <c r="BV12" s="679"/>
      <c r="BW12" s="679"/>
      <c r="BX12" s="679"/>
      <c r="BY12" s="679"/>
      <c r="BZ12" s="679"/>
      <c r="CA12" s="679"/>
      <c r="CB12" s="724"/>
      <c r="CD12" s="725" t="s">
        <v>251</v>
      </c>
      <c r="CE12" s="722"/>
      <c r="CF12" s="722"/>
      <c r="CG12" s="722"/>
      <c r="CH12" s="722"/>
      <c r="CI12" s="722"/>
      <c r="CJ12" s="722"/>
      <c r="CK12" s="722"/>
      <c r="CL12" s="722"/>
      <c r="CM12" s="722"/>
      <c r="CN12" s="722"/>
      <c r="CO12" s="722"/>
      <c r="CP12" s="722"/>
      <c r="CQ12" s="723"/>
      <c r="CR12" s="678">
        <v>77568</v>
      </c>
      <c r="CS12" s="679"/>
      <c r="CT12" s="679"/>
      <c r="CU12" s="679"/>
      <c r="CV12" s="679"/>
      <c r="CW12" s="679"/>
      <c r="CX12" s="679"/>
      <c r="CY12" s="680"/>
      <c r="CZ12" s="711">
        <v>3.1</v>
      </c>
      <c r="DA12" s="711"/>
      <c r="DB12" s="711"/>
      <c r="DC12" s="711"/>
      <c r="DD12" s="684">
        <v>13263</v>
      </c>
      <c r="DE12" s="679"/>
      <c r="DF12" s="679"/>
      <c r="DG12" s="679"/>
      <c r="DH12" s="679"/>
      <c r="DI12" s="679"/>
      <c r="DJ12" s="679"/>
      <c r="DK12" s="679"/>
      <c r="DL12" s="679"/>
      <c r="DM12" s="679"/>
      <c r="DN12" s="679"/>
      <c r="DO12" s="679"/>
      <c r="DP12" s="680"/>
      <c r="DQ12" s="684">
        <v>10416</v>
      </c>
      <c r="DR12" s="679"/>
      <c r="DS12" s="679"/>
      <c r="DT12" s="679"/>
      <c r="DU12" s="679"/>
      <c r="DV12" s="679"/>
      <c r="DW12" s="679"/>
      <c r="DX12" s="679"/>
      <c r="DY12" s="679"/>
      <c r="DZ12" s="679"/>
      <c r="EA12" s="679"/>
      <c r="EB12" s="679"/>
      <c r="EC12" s="724"/>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1" t="s">
        <v>127</v>
      </c>
      <c r="AA13" s="711"/>
      <c r="AB13" s="711"/>
      <c r="AC13" s="711"/>
      <c r="AD13" s="712" t="s">
        <v>127</v>
      </c>
      <c r="AE13" s="712"/>
      <c r="AF13" s="712"/>
      <c r="AG13" s="712"/>
      <c r="AH13" s="712"/>
      <c r="AI13" s="712"/>
      <c r="AJ13" s="712"/>
      <c r="AK13" s="712"/>
      <c r="AL13" s="681" t="s">
        <v>127</v>
      </c>
      <c r="AM13" s="682"/>
      <c r="AN13" s="682"/>
      <c r="AO13" s="713"/>
      <c r="AP13" s="675" t="s">
        <v>253</v>
      </c>
      <c r="AQ13" s="676"/>
      <c r="AR13" s="676"/>
      <c r="AS13" s="676"/>
      <c r="AT13" s="676"/>
      <c r="AU13" s="676"/>
      <c r="AV13" s="676"/>
      <c r="AW13" s="676"/>
      <c r="AX13" s="676"/>
      <c r="AY13" s="676"/>
      <c r="AZ13" s="676"/>
      <c r="BA13" s="676"/>
      <c r="BB13" s="676"/>
      <c r="BC13" s="676"/>
      <c r="BD13" s="676"/>
      <c r="BE13" s="676"/>
      <c r="BF13" s="677"/>
      <c r="BG13" s="678">
        <v>112106</v>
      </c>
      <c r="BH13" s="679"/>
      <c r="BI13" s="679"/>
      <c r="BJ13" s="679"/>
      <c r="BK13" s="679"/>
      <c r="BL13" s="679"/>
      <c r="BM13" s="679"/>
      <c r="BN13" s="680"/>
      <c r="BO13" s="711">
        <v>62</v>
      </c>
      <c r="BP13" s="711"/>
      <c r="BQ13" s="711"/>
      <c r="BR13" s="711"/>
      <c r="BS13" s="684">
        <v>14013</v>
      </c>
      <c r="BT13" s="679"/>
      <c r="BU13" s="679"/>
      <c r="BV13" s="679"/>
      <c r="BW13" s="679"/>
      <c r="BX13" s="679"/>
      <c r="BY13" s="679"/>
      <c r="BZ13" s="679"/>
      <c r="CA13" s="679"/>
      <c r="CB13" s="724"/>
      <c r="CD13" s="725" t="s">
        <v>254</v>
      </c>
      <c r="CE13" s="722"/>
      <c r="CF13" s="722"/>
      <c r="CG13" s="722"/>
      <c r="CH13" s="722"/>
      <c r="CI13" s="722"/>
      <c r="CJ13" s="722"/>
      <c r="CK13" s="722"/>
      <c r="CL13" s="722"/>
      <c r="CM13" s="722"/>
      <c r="CN13" s="722"/>
      <c r="CO13" s="722"/>
      <c r="CP13" s="722"/>
      <c r="CQ13" s="723"/>
      <c r="CR13" s="678">
        <v>218793</v>
      </c>
      <c r="CS13" s="679"/>
      <c r="CT13" s="679"/>
      <c r="CU13" s="679"/>
      <c r="CV13" s="679"/>
      <c r="CW13" s="679"/>
      <c r="CX13" s="679"/>
      <c r="CY13" s="680"/>
      <c r="CZ13" s="711">
        <v>8.6999999999999993</v>
      </c>
      <c r="DA13" s="711"/>
      <c r="DB13" s="711"/>
      <c r="DC13" s="711"/>
      <c r="DD13" s="684">
        <v>79694</v>
      </c>
      <c r="DE13" s="679"/>
      <c r="DF13" s="679"/>
      <c r="DG13" s="679"/>
      <c r="DH13" s="679"/>
      <c r="DI13" s="679"/>
      <c r="DJ13" s="679"/>
      <c r="DK13" s="679"/>
      <c r="DL13" s="679"/>
      <c r="DM13" s="679"/>
      <c r="DN13" s="679"/>
      <c r="DO13" s="679"/>
      <c r="DP13" s="680"/>
      <c r="DQ13" s="684">
        <v>158730</v>
      </c>
      <c r="DR13" s="679"/>
      <c r="DS13" s="679"/>
      <c r="DT13" s="679"/>
      <c r="DU13" s="679"/>
      <c r="DV13" s="679"/>
      <c r="DW13" s="679"/>
      <c r="DX13" s="679"/>
      <c r="DY13" s="679"/>
      <c r="DZ13" s="679"/>
      <c r="EA13" s="679"/>
      <c r="EB13" s="679"/>
      <c r="EC13" s="724"/>
    </row>
    <row r="14" spans="2:143" ht="11.25" customHeight="1" x14ac:dyDescent="0.15">
      <c r="B14" s="675" t="s">
        <v>255</v>
      </c>
      <c r="C14" s="676"/>
      <c r="D14" s="676"/>
      <c r="E14" s="676"/>
      <c r="F14" s="676"/>
      <c r="G14" s="676"/>
      <c r="H14" s="676"/>
      <c r="I14" s="676"/>
      <c r="J14" s="676"/>
      <c r="K14" s="676"/>
      <c r="L14" s="676"/>
      <c r="M14" s="676"/>
      <c r="N14" s="676"/>
      <c r="O14" s="676"/>
      <c r="P14" s="676"/>
      <c r="Q14" s="677"/>
      <c r="R14" s="678" t="s">
        <v>127</v>
      </c>
      <c r="S14" s="679"/>
      <c r="T14" s="679"/>
      <c r="U14" s="679"/>
      <c r="V14" s="679"/>
      <c r="W14" s="679"/>
      <c r="X14" s="679"/>
      <c r="Y14" s="680"/>
      <c r="Z14" s="711" t="s">
        <v>256</v>
      </c>
      <c r="AA14" s="711"/>
      <c r="AB14" s="711"/>
      <c r="AC14" s="711"/>
      <c r="AD14" s="712" t="s">
        <v>256</v>
      </c>
      <c r="AE14" s="712"/>
      <c r="AF14" s="712"/>
      <c r="AG14" s="712"/>
      <c r="AH14" s="712"/>
      <c r="AI14" s="712"/>
      <c r="AJ14" s="712"/>
      <c r="AK14" s="712"/>
      <c r="AL14" s="681" t="s">
        <v>127</v>
      </c>
      <c r="AM14" s="682"/>
      <c r="AN14" s="682"/>
      <c r="AO14" s="713"/>
      <c r="AP14" s="675" t="s">
        <v>257</v>
      </c>
      <c r="AQ14" s="676"/>
      <c r="AR14" s="676"/>
      <c r="AS14" s="676"/>
      <c r="AT14" s="676"/>
      <c r="AU14" s="676"/>
      <c r="AV14" s="676"/>
      <c r="AW14" s="676"/>
      <c r="AX14" s="676"/>
      <c r="AY14" s="676"/>
      <c r="AZ14" s="676"/>
      <c r="BA14" s="676"/>
      <c r="BB14" s="676"/>
      <c r="BC14" s="676"/>
      <c r="BD14" s="676"/>
      <c r="BE14" s="676"/>
      <c r="BF14" s="677"/>
      <c r="BG14" s="678">
        <v>7540</v>
      </c>
      <c r="BH14" s="679"/>
      <c r="BI14" s="679"/>
      <c r="BJ14" s="679"/>
      <c r="BK14" s="679"/>
      <c r="BL14" s="679"/>
      <c r="BM14" s="679"/>
      <c r="BN14" s="680"/>
      <c r="BO14" s="711">
        <v>4.2</v>
      </c>
      <c r="BP14" s="711"/>
      <c r="BQ14" s="711"/>
      <c r="BR14" s="711"/>
      <c r="BS14" s="684" t="s">
        <v>127</v>
      </c>
      <c r="BT14" s="679"/>
      <c r="BU14" s="679"/>
      <c r="BV14" s="679"/>
      <c r="BW14" s="679"/>
      <c r="BX14" s="679"/>
      <c r="BY14" s="679"/>
      <c r="BZ14" s="679"/>
      <c r="CA14" s="679"/>
      <c r="CB14" s="724"/>
      <c r="CD14" s="725" t="s">
        <v>258</v>
      </c>
      <c r="CE14" s="722"/>
      <c r="CF14" s="722"/>
      <c r="CG14" s="722"/>
      <c r="CH14" s="722"/>
      <c r="CI14" s="722"/>
      <c r="CJ14" s="722"/>
      <c r="CK14" s="722"/>
      <c r="CL14" s="722"/>
      <c r="CM14" s="722"/>
      <c r="CN14" s="722"/>
      <c r="CO14" s="722"/>
      <c r="CP14" s="722"/>
      <c r="CQ14" s="723"/>
      <c r="CR14" s="678">
        <v>100139</v>
      </c>
      <c r="CS14" s="679"/>
      <c r="CT14" s="679"/>
      <c r="CU14" s="679"/>
      <c r="CV14" s="679"/>
      <c r="CW14" s="679"/>
      <c r="CX14" s="679"/>
      <c r="CY14" s="680"/>
      <c r="CZ14" s="711">
        <v>4</v>
      </c>
      <c r="DA14" s="711"/>
      <c r="DB14" s="711"/>
      <c r="DC14" s="711"/>
      <c r="DD14" s="684">
        <v>38424</v>
      </c>
      <c r="DE14" s="679"/>
      <c r="DF14" s="679"/>
      <c r="DG14" s="679"/>
      <c r="DH14" s="679"/>
      <c r="DI14" s="679"/>
      <c r="DJ14" s="679"/>
      <c r="DK14" s="679"/>
      <c r="DL14" s="679"/>
      <c r="DM14" s="679"/>
      <c r="DN14" s="679"/>
      <c r="DO14" s="679"/>
      <c r="DP14" s="680"/>
      <c r="DQ14" s="684">
        <v>55751</v>
      </c>
      <c r="DR14" s="679"/>
      <c r="DS14" s="679"/>
      <c r="DT14" s="679"/>
      <c r="DU14" s="679"/>
      <c r="DV14" s="679"/>
      <c r="DW14" s="679"/>
      <c r="DX14" s="679"/>
      <c r="DY14" s="679"/>
      <c r="DZ14" s="679"/>
      <c r="EA14" s="679"/>
      <c r="EB14" s="679"/>
      <c r="EC14" s="724"/>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1" t="s">
        <v>127</v>
      </c>
      <c r="AA15" s="711"/>
      <c r="AB15" s="711"/>
      <c r="AC15" s="711"/>
      <c r="AD15" s="712" t="s">
        <v>127</v>
      </c>
      <c r="AE15" s="712"/>
      <c r="AF15" s="712"/>
      <c r="AG15" s="712"/>
      <c r="AH15" s="712"/>
      <c r="AI15" s="712"/>
      <c r="AJ15" s="712"/>
      <c r="AK15" s="712"/>
      <c r="AL15" s="681" t="s">
        <v>127</v>
      </c>
      <c r="AM15" s="682"/>
      <c r="AN15" s="682"/>
      <c r="AO15" s="713"/>
      <c r="AP15" s="675" t="s">
        <v>260</v>
      </c>
      <c r="AQ15" s="676"/>
      <c r="AR15" s="676"/>
      <c r="AS15" s="676"/>
      <c r="AT15" s="676"/>
      <c r="AU15" s="676"/>
      <c r="AV15" s="676"/>
      <c r="AW15" s="676"/>
      <c r="AX15" s="676"/>
      <c r="AY15" s="676"/>
      <c r="AZ15" s="676"/>
      <c r="BA15" s="676"/>
      <c r="BB15" s="676"/>
      <c r="BC15" s="676"/>
      <c r="BD15" s="676"/>
      <c r="BE15" s="676"/>
      <c r="BF15" s="677"/>
      <c r="BG15" s="678">
        <v>629</v>
      </c>
      <c r="BH15" s="679"/>
      <c r="BI15" s="679"/>
      <c r="BJ15" s="679"/>
      <c r="BK15" s="679"/>
      <c r="BL15" s="679"/>
      <c r="BM15" s="679"/>
      <c r="BN15" s="680"/>
      <c r="BO15" s="711">
        <v>0.3</v>
      </c>
      <c r="BP15" s="711"/>
      <c r="BQ15" s="711"/>
      <c r="BR15" s="711"/>
      <c r="BS15" s="684" t="s">
        <v>127</v>
      </c>
      <c r="BT15" s="679"/>
      <c r="BU15" s="679"/>
      <c r="BV15" s="679"/>
      <c r="BW15" s="679"/>
      <c r="BX15" s="679"/>
      <c r="BY15" s="679"/>
      <c r="BZ15" s="679"/>
      <c r="CA15" s="679"/>
      <c r="CB15" s="724"/>
      <c r="CD15" s="725" t="s">
        <v>261</v>
      </c>
      <c r="CE15" s="722"/>
      <c r="CF15" s="722"/>
      <c r="CG15" s="722"/>
      <c r="CH15" s="722"/>
      <c r="CI15" s="722"/>
      <c r="CJ15" s="722"/>
      <c r="CK15" s="722"/>
      <c r="CL15" s="722"/>
      <c r="CM15" s="722"/>
      <c r="CN15" s="722"/>
      <c r="CO15" s="722"/>
      <c r="CP15" s="722"/>
      <c r="CQ15" s="723"/>
      <c r="CR15" s="678">
        <v>181696</v>
      </c>
      <c r="CS15" s="679"/>
      <c r="CT15" s="679"/>
      <c r="CU15" s="679"/>
      <c r="CV15" s="679"/>
      <c r="CW15" s="679"/>
      <c r="CX15" s="679"/>
      <c r="CY15" s="680"/>
      <c r="CZ15" s="711">
        <v>7.2</v>
      </c>
      <c r="DA15" s="711"/>
      <c r="DB15" s="711"/>
      <c r="DC15" s="711"/>
      <c r="DD15" s="684">
        <v>16874</v>
      </c>
      <c r="DE15" s="679"/>
      <c r="DF15" s="679"/>
      <c r="DG15" s="679"/>
      <c r="DH15" s="679"/>
      <c r="DI15" s="679"/>
      <c r="DJ15" s="679"/>
      <c r="DK15" s="679"/>
      <c r="DL15" s="679"/>
      <c r="DM15" s="679"/>
      <c r="DN15" s="679"/>
      <c r="DO15" s="679"/>
      <c r="DP15" s="680"/>
      <c r="DQ15" s="684">
        <v>148417</v>
      </c>
      <c r="DR15" s="679"/>
      <c r="DS15" s="679"/>
      <c r="DT15" s="679"/>
      <c r="DU15" s="679"/>
      <c r="DV15" s="679"/>
      <c r="DW15" s="679"/>
      <c r="DX15" s="679"/>
      <c r="DY15" s="679"/>
      <c r="DZ15" s="679"/>
      <c r="EA15" s="679"/>
      <c r="EB15" s="679"/>
      <c r="EC15" s="724"/>
    </row>
    <row r="16" spans="2:143" ht="11.25" customHeight="1" x14ac:dyDescent="0.15">
      <c r="B16" s="675" t="s">
        <v>262</v>
      </c>
      <c r="C16" s="676"/>
      <c r="D16" s="676"/>
      <c r="E16" s="676"/>
      <c r="F16" s="676"/>
      <c r="G16" s="676"/>
      <c r="H16" s="676"/>
      <c r="I16" s="676"/>
      <c r="J16" s="676"/>
      <c r="K16" s="676"/>
      <c r="L16" s="676"/>
      <c r="M16" s="676"/>
      <c r="N16" s="676"/>
      <c r="O16" s="676"/>
      <c r="P16" s="676"/>
      <c r="Q16" s="677"/>
      <c r="R16" s="678">
        <v>1964</v>
      </c>
      <c r="S16" s="679"/>
      <c r="T16" s="679"/>
      <c r="U16" s="679"/>
      <c r="V16" s="679"/>
      <c r="W16" s="679"/>
      <c r="X16" s="679"/>
      <c r="Y16" s="680"/>
      <c r="Z16" s="711">
        <v>0.1</v>
      </c>
      <c r="AA16" s="711"/>
      <c r="AB16" s="711"/>
      <c r="AC16" s="711"/>
      <c r="AD16" s="712">
        <v>1964</v>
      </c>
      <c r="AE16" s="712"/>
      <c r="AF16" s="712"/>
      <c r="AG16" s="712"/>
      <c r="AH16" s="712"/>
      <c r="AI16" s="712"/>
      <c r="AJ16" s="712"/>
      <c r="AK16" s="712"/>
      <c r="AL16" s="681">
        <v>0.2</v>
      </c>
      <c r="AM16" s="682"/>
      <c r="AN16" s="682"/>
      <c r="AO16" s="713"/>
      <c r="AP16" s="675" t="s">
        <v>263</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1" t="s">
        <v>127</v>
      </c>
      <c r="BP16" s="711"/>
      <c r="BQ16" s="711"/>
      <c r="BR16" s="711"/>
      <c r="BS16" s="684" t="s">
        <v>127</v>
      </c>
      <c r="BT16" s="679"/>
      <c r="BU16" s="679"/>
      <c r="BV16" s="679"/>
      <c r="BW16" s="679"/>
      <c r="BX16" s="679"/>
      <c r="BY16" s="679"/>
      <c r="BZ16" s="679"/>
      <c r="CA16" s="679"/>
      <c r="CB16" s="724"/>
      <c r="CD16" s="725" t="s">
        <v>264</v>
      </c>
      <c r="CE16" s="722"/>
      <c r="CF16" s="722"/>
      <c r="CG16" s="722"/>
      <c r="CH16" s="722"/>
      <c r="CI16" s="722"/>
      <c r="CJ16" s="722"/>
      <c r="CK16" s="722"/>
      <c r="CL16" s="722"/>
      <c r="CM16" s="722"/>
      <c r="CN16" s="722"/>
      <c r="CO16" s="722"/>
      <c r="CP16" s="722"/>
      <c r="CQ16" s="723"/>
      <c r="CR16" s="678">
        <v>76356</v>
      </c>
      <c r="CS16" s="679"/>
      <c r="CT16" s="679"/>
      <c r="CU16" s="679"/>
      <c r="CV16" s="679"/>
      <c r="CW16" s="679"/>
      <c r="CX16" s="679"/>
      <c r="CY16" s="680"/>
      <c r="CZ16" s="711">
        <v>3</v>
      </c>
      <c r="DA16" s="711"/>
      <c r="DB16" s="711"/>
      <c r="DC16" s="711"/>
      <c r="DD16" s="684" t="s">
        <v>127</v>
      </c>
      <c r="DE16" s="679"/>
      <c r="DF16" s="679"/>
      <c r="DG16" s="679"/>
      <c r="DH16" s="679"/>
      <c r="DI16" s="679"/>
      <c r="DJ16" s="679"/>
      <c r="DK16" s="679"/>
      <c r="DL16" s="679"/>
      <c r="DM16" s="679"/>
      <c r="DN16" s="679"/>
      <c r="DO16" s="679"/>
      <c r="DP16" s="680"/>
      <c r="DQ16" s="684">
        <v>18023</v>
      </c>
      <c r="DR16" s="679"/>
      <c r="DS16" s="679"/>
      <c r="DT16" s="679"/>
      <c r="DU16" s="679"/>
      <c r="DV16" s="679"/>
      <c r="DW16" s="679"/>
      <c r="DX16" s="679"/>
      <c r="DY16" s="679"/>
      <c r="DZ16" s="679"/>
      <c r="EA16" s="679"/>
      <c r="EB16" s="679"/>
      <c r="EC16" s="724"/>
    </row>
    <row r="17" spans="2:133" ht="11.25" customHeight="1" x14ac:dyDescent="0.15">
      <c r="B17" s="675" t="s">
        <v>265</v>
      </c>
      <c r="C17" s="676"/>
      <c r="D17" s="676"/>
      <c r="E17" s="676"/>
      <c r="F17" s="676"/>
      <c r="G17" s="676"/>
      <c r="H17" s="676"/>
      <c r="I17" s="676"/>
      <c r="J17" s="676"/>
      <c r="K17" s="676"/>
      <c r="L17" s="676"/>
      <c r="M17" s="676"/>
      <c r="N17" s="676"/>
      <c r="O17" s="676"/>
      <c r="P17" s="676"/>
      <c r="Q17" s="677"/>
      <c r="R17" s="678">
        <v>777</v>
      </c>
      <c r="S17" s="679"/>
      <c r="T17" s="679"/>
      <c r="U17" s="679"/>
      <c r="V17" s="679"/>
      <c r="W17" s="679"/>
      <c r="X17" s="679"/>
      <c r="Y17" s="680"/>
      <c r="Z17" s="711">
        <v>0</v>
      </c>
      <c r="AA17" s="711"/>
      <c r="AB17" s="711"/>
      <c r="AC17" s="711"/>
      <c r="AD17" s="712">
        <v>777</v>
      </c>
      <c r="AE17" s="712"/>
      <c r="AF17" s="712"/>
      <c r="AG17" s="712"/>
      <c r="AH17" s="712"/>
      <c r="AI17" s="712"/>
      <c r="AJ17" s="712"/>
      <c r="AK17" s="712"/>
      <c r="AL17" s="681">
        <v>0.1</v>
      </c>
      <c r="AM17" s="682"/>
      <c r="AN17" s="682"/>
      <c r="AO17" s="713"/>
      <c r="AP17" s="675" t="s">
        <v>266</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1" t="s">
        <v>127</v>
      </c>
      <c r="BP17" s="711"/>
      <c r="BQ17" s="711"/>
      <c r="BR17" s="711"/>
      <c r="BS17" s="684" t="s">
        <v>127</v>
      </c>
      <c r="BT17" s="679"/>
      <c r="BU17" s="679"/>
      <c r="BV17" s="679"/>
      <c r="BW17" s="679"/>
      <c r="BX17" s="679"/>
      <c r="BY17" s="679"/>
      <c r="BZ17" s="679"/>
      <c r="CA17" s="679"/>
      <c r="CB17" s="724"/>
      <c r="CD17" s="725" t="s">
        <v>267</v>
      </c>
      <c r="CE17" s="722"/>
      <c r="CF17" s="722"/>
      <c r="CG17" s="722"/>
      <c r="CH17" s="722"/>
      <c r="CI17" s="722"/>
      <c r="CJ17" s="722"/>
      <c r="CK17" s="722"/>
      <c r="CL17" s="722"/>
      <c r="CM17" s="722"/>
      <c r="CN17" s="722"/>
      <c r="CO17" s="722"/>
      <c r="CP17" s="722"/>
      <c r="CQ17" s="723"/>
      <c r="CR17" s="678">
        <v>281897</v>
      </c>
      <c r="CS17" s="679"/>
      <c r="CT17" s="679"/>
      <c r="CU17" s="679"/>
      <c r="CV17" s="679"/>
      <c r="CW17" s="679"/>
      <c r="CX17" s="679"/>
      <c r="CY17" s="680"/>
      <c r="CZ17" s="711">
        <v>11.2</v>
      </c>
      <c r="DA17" s="711"/>
      <c r="DB17" s="711"/>
      <c r="DC17" s="711"/>
      <c r="DD17" s="684" t="s">
        <v>127</v>
      </c>
      <c r="DE17" s="679"/>
      <c r="DF17" s="679"/>
      <c r="DG17" s="679"/>
      <c r="DH17" s="679"/>
      <c r="DI17" s="679"/>
      <c r="DJ17" s="679"/>
      <c r="DK17" s="679"/>
      <c r="DL17" s="679"/>
      <c r="DM17" s="679"/>
      <c r="DN17" s="679"/>
      <c r="DO17" s="679"/>
      <c r="DP17" s="680"/>
      <c r="DQ17" s="684">
        <v>275789</v>
      </c>
      <c r="DR17" s="679"/>
      <c r="DS17" s="679"/>
      <c r="DT17" s="679"/>
      <c r="DU17" s="679"/>
      <c r="DV17" s="679"/>
      <c r="DW17" s="679"/>
      <c r="DX17" s="679"/>
      <c r="DY17" s="679"/>
      <c r="DZ17" s="679"/>
      <c r="EA17" s="679"/>
      <c r="EB17" s="679"/>
      <c r="EC17" s="724"/>
    </row>
    <row r="18" spans="2:133" ht="11.25" customHeight="1" x14ac:dyDescent="0.15">
      <c r="B18" s="675" t="s">
        <v>268</v>
      </c>
      <c r="C18" s="676"/>
      <c r="D18" s="676"/>
      <c r="E18" s="676"/>
      <c r="F18" s="676"/>
      <c r="G18" s="676"/>
      <c r="H18" s="676"/>
      <c r="I18" s="676"/>
      <c r="J18" s="676"/>
      <c r="K18" s="676"/>
      <c r="L18" s="676"/>
      <c r="M18" s="676"/>
      <c r="N18" s="676"/>
      <c r="O18" s="676"/>
      <c r="P18" s="676"/>
      <c r="Q18" s="677"/>
      <c r="R18" s="678">
        <v>1562</v>
      </c>
      <c r="S18" s="679"/>
      <c r="T18" s="679"/>
      <c r="U18" s="679"/>
      <c r="V18" s="679"/>
      <c r="W18" s="679"/>
      <c r="X18" s="679"/>
      <c r="Y18" s="680"/>
      <c r="Z18" s="711">
        <v>0.1</v>
      </c>
      <c r="AA18" s="711"/>
      <c r="AB18" s="711"/>
      <c r="AC18" s="711"/>
      <c r="AD18" s="712">
        <v>1562</v>
      </c>
      <c r="AE18" s="712"/>
      <c r="AF18" s="712"/>
      <c r="AG18" s="712"/>
      <c r="AH18" s="712"/>
      <c r="AI18" s="712"/>
      <c r="AJ18" s="712"/>
      <c r="AK18" s="712"/>
      <c r="AL18" s="681">
        <v>0.1</v>
      </c>
      <c r="AM18" s="682"/>
      <c r="AN18" s="682"/>
      <c r="AO18" s="713"/>
      <c r="AP18" s="675" t="s">
        <v>269</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1" t="s">
        <v>127</v>
      </c>
      <c r="BP18" s="711"/>
      <c r="BQ18" s="711"/>
      <c r="BR18" s="711"/>
      <c r="BS18" s="684" t="s">
        <v>127</v>
      </c>
      <c r="BT18" s="679"/>
      <c r="BU18" s="679"/>
      <c r="BV18" s="679"/>
      <c r="BW18" s="679"/>
      <c r="BX18" s="679"/>
      <c r="BY18" s="679"/>
      <c r="BZ18" s="679"/>
      <c r="CA18" s="679"/>
      <c r="CB18" s="724"/>
      <c r="CD18" s="725" t="s">
        <v>270</v>
      </c>
      <c r="CE18" s="722"/>
      <c r="CF18" s="722"/>
      <c r="CG18" s="722"/>
      <c r="CH18" s="722"/>
      <c r="CI18" s="722"/>
      <c r="CJ18" s="722"/>
      <c r="CK18" s="722"/>
      <c r="CL18" s="722"/>
      <c r="CM18" s="722"/>
      <c r="CN18" s="722"/>
      <c r="CO18" s="722"/>
      <c r="CP18" s="722"/>
      <c r="CQ18" s="723"/>
      <c r="CR18" s="678" t="s">
        <v>127</v>
      </c>
      <c r="CS18" s="679"/>
      <c r="CT18" s="679"/>
      <c r="CU18" s="679"/>
      <c r="CV18" s="679"/>
      <c r="CW18" s="679"/>
      <c r="CX18" s="679"/>
      <c r="CY18" s="680"/>
      <c r="CZ18" s="711" t="s">
        <v>127</v>
      </c>
      <c r="DA18" s="711"/>
      <c r="DB18" s="711"/>
      <c r="DC18" s="711"/>
      <c r="DD18" s="684" t="s">
        <v>256</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4"/>
    </row>
    <row r="19" spans="2:133" ht="11.25" customHeight="1" x14ac:dyDescent="0.15">
      <c r="B19" s="675" t="s">
        <v>271</v>
      </c>
      <c r="C19" s="676"/>
      <c r="D19" s="676"/>
      <c r="E19" s="676"/>
      <c r="F19" s="676"/>
      <c r="G19" s="676"/>
      <c r="H19" s="676"/>
      <c r="I19" s="676"/>
      <c r="J19" s="676"/>
      <c r="K19" s="676"/>
      <c r="L19" s="676"/>
      <c r="M19" s="676"/>
      <c r="N19" s="676"/>
      <c r="O19" s="676"/>
      <c r="P19" s="676"/>
      <c r="Q19" s="677"/>
      <c r="R19" s="678">
        <v>365</v>
      </c>
      <c r="S19" s="679"/>
      <c r="T19" s="679"/>
      <c r="U19" s="679"/>
      <c r="V19" s="679"/>
      <c r="W19" s="679"/>
      <c r="X19" s="679"/>
      <c r="Y19" s="680"/>
      <c r="Z19" s="711">
        <v>0</v>
      </c>
      <c r="AA19" s="711"/>
      <c r="AB19" s="711"/>
      <c r="AC19" s="711"/>
      <c r="AD19" s="712">
        <v>365</v>
      </c>
      <c r="AE19" s="712"/>
      <c r="AF19" s="712"/>
      <c r="AG19" s="712"/>
      <c r="AH19" s="712"/>
      <c r="AI19" s="712"/>
      <c r="AJ19" s="712"/>
      <c r="AK19" s="712"/>
      <c r="AL19" s="681">
        <v>0</v>
      </c>
      <c r="AM19" s="682"/>
      <c r="AN19" s="682"/>
      <c r="AO19" s="713"/>
      <c r="AP19" s="675" t="s">
        <v>272</v>
      </c>
      <c r="AQ19" s="676"/>
      <c r="AR19" s="676"/>
      <c r="AS19" s="676"/>
      <c r="AT19" s="676"/>
      <c r="AU19" s="676"/>
      <c r="AV19" s="676"/>
      <c r="AW19" s="676"/>
      <c r="AX19" s="676"/>
      <c r="AY19" s="676"/>
      <c r="AZ19" s="676"/>
      <c r="BA19" s="676"/>
      <c r="BB19" s="676"/>
      <c r="BC19" s="676"/>
      <c r="BD19" s="676"/>
      <c r="BE19" s="676"/>
      <c r="BF19" s="677"/>
      <c r="BG19" s="678" t="s">
        <v>127</v>
      </c>
      <c r="BH19" s="679"/>
      <c r="BI19" s="679"/>
      <c r="BJ19" s="679"/>
      <c r="BK19" s="679"/>
      <c r="BL19" s="679"/>
      <c r="BM19" s="679"/>
      <c r="BN19" s="680"/>
      <c r="BO19" s="711" t="s">
        <v>127</v>
      </c>
      <c r="BP19" s="711"/>
      <c r="BQ19" s="711"/>
      <c r="BR19" s="711"/>
      <c r="BS19" s="684" t="s">
        <v>127</v>
      </c>
      <c r="BT19" s="679"/>
      <c r="BU19" s="679"/>
      <c r="BV19" s="679"/>
      <c r="BW19" s="679"/>
      <c r="BX19" s="679"/>
      <c r="BY19" s="679"/>
      <c r="BZ19" s="679"/>
      <c r="CA19" s="679"/>
      <c r="CB19" s="724"/>
      <c r="CD19" s="725" t="s">
        <v>273</v>
      </c>
      <c r="CE19" s="722"/>
      <c r="CF19" s="722"/>
      <c r="CG19" s="722"/>
      <c r="CH19" s="722"/>
      <c r="CI19" s="722"/>
      <c r="CJ19" s="722"/>
      <c r="CK19" s="722"/>
      <c r="CL19" s="722"/>
      <c r="CM19" s="722"/>
      <c r="CN19" s="722"/>
      <c r="CO19" s="722"/>
      <c r="CP19" s="722"/>
      <c r="CQ19" s="723"/>
      <c r="CR19" s="678" t="s">
        <v>127</v>
      </c>
      <c r="CS19" s="679"/>
      <c r="CT19" s="679"/>
      <c r="CU19" s="679"/>
      <c r="CV19" s="679"/>
      <c r="CW19" s="679"/>
      <c r="CX19" s="679"/>
      <c r="CY19" s="680"/>
      <c r="CZ19" s="711" t="s">
        <v>127</v>
      </c>
      <c r="DA19" s="711"/>
      <c r="DB19" s="711"/>
      <c r="DC19" s="711"/>
      <c r="DD19" s="684" t="s">
        <v>256</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4"/>
    </row>
    <row r="20" spans="2:133" ht="11.25" customHeight="1" x14ac:dyDescent="0.15">
      <c r="B20" s="675" t="s">
        <v>274</v>
      </c>
      <c r="C20" s="676"/>
      <c r="D20" s="676"/>
      <c r="E20" s="676"/>
      <c r="F20" s="676"/>
      <c r="G20" s="676"/>
      <c r="H20" s="676"/>
      <c r="I20" s="676"/>
      <c r="J20" s="676"/>
      <c r="K20" s="676"/>
      <c r="L20" s="676"/>
      <c r="M20" s="676"/>
      <c r="N20" s="676"/>
      <c r="O20" s="676"/>
      <c r="P20" s="676"/>
      <c r="Q20" s="677"/>
      <c r="R20" s="678">
        <v>969</v>
      </c>
      <c r="S20" s="679"/>
      <c r="T20" s="679"/>
      <c r="U20" s="679"/>
      <c r="V20" s="679"/>
      <c r="W20" s="679"/>
      <c r="X20" s="679"/>
      <c r="Y20" s="680"/>
      <c r="Z20" s="711">
        <v>0</v>
      </c>
      <c r="AA20" s="711"/>
      <c r="AB20" s="711"/>
      <c r="AC20" s="711"/>
      <c r="AD20" s="712">
        <v>969</v>
      </c>
      <c r="AE20" s="712"/>
      <c r="AF20" s="712"/>
      <c r="AG20" s="712"/>
      <c r="AH20" s="712"/>
      <c r="AI20" s="712"/>
      <c r="AJ20" s="712"/>
      <c r="AK20" s="712"/>
      <c r="AL20" s="681">
        <v>0.1</v>
      </c>
      <c r="AM20" s="682"/>
      <c r="AN20" s="682"/>
      <c r="AO20" s="713"/>
      <c r="AP20" s="675" t="s">
        <v>275</v>
      </c>
      <c r="AQ20" s="676"/>
      <c r="AR20" s="676"/>
      <c r="AS20" s="676"/>
      <c r="AT20" s="676"/>
      <c r="AU20" s="676"/>
      <c r="AV20" s="676"/>
      <c r="AW20" s="676"/>
      <c r="AX20" s="676"/>
      <c r="AY20" s="676"/>
      <c r="AZ20" s="676"/>
      <c r="BA20" s="676"/>
      <c r="BB20" s="676"/>
      <c r="BC20" s="676"/>
      <c r="BD20" s="676"/>
      <c r="BE20" s="676"/>
      <c r="BF20" s="677"/>
      <c r="BG20" s="678" t="s">
        <v>127</v>
      </c>
      <c r="BH20" s="679"/>
      <c r="BI20" s="679"/>
      <c r="BJ20" s="679"/>
      <c r="BK20" s="679"/>
      <c r="BL20" s="679"/>
      <c r="BM20" s="679"/>
      <c r="BN20" s="680"/>
      <c r="BO20" s="711" t="s">
        <v>127</v>
      </c>
      <c r="BP20" s="711"/>
      <c r="BQ20" s="711"/>
      <c r="BR20" s="711"/>
      <c r="BS20" s="684" t="s">
        <v>127</v>
      </c>
      <c r="BT20" s="679"/>
      <c r="BU20" s="679"/>
      <c r="BV20" s="679"/>
      <c r="BW20" s="679"/>
      <c r="BX20" s="679"/>
      <c r="BY20" s="679"/>
      <c r="BZ20" s="679"/>
      <c r="CA20" s="679"/>
      <c r="CB20" s="724"/>
      <c r="CD20" s="725" t="s">
        <v>276</v>
      </c>
      <c r="CE20" s="722"/>
      <c r="CF20" s="722"/>
      <c r="CG20" s="722"/>
      <c r="CH20" s="722"/>
      <c r="CI20" s="722"/>
      <c r="CJ20" s="722"/>
      <c r="CK20" s="722"/>
      <c r="CL20" s="722"/>
      <c r="CM20" s="722"/>
      <c r="CN20" s="722"/>
      <c r="CO20" s="722"/>
      <c r="CP20" s="722"/>
      <c r="CQ20" s="723"/>
      <c r="CR20" s="678">
        <v>2511363</v>
      </c>
      <c r="CS20" s="679"/>
      <c r="CT20" s="679"/>
      <c r="CU20" s="679"/>
      <c r="CV20" s="679"/>
      <c r="CW20" s="679"/>
      <c r="CX20" s="679"/>
      <c r="CY20" s="680"/>
      <c r="CZ20" s="711">
        <v>100</v>
      </c>
      <c r="DA20" s="711"/>
      <c r="DB20" s="711"/>
      <c r="DC20" s="711"/>
      <c r="DD20" s="684">
        <v>574997</v>
      </c>
      <c r="DE20" s="679"/>
      <c r="DF20" s="679"/>
      <c r="DG20" s="679"/>
      <c r="DH20" s="679"/>
      <c r="DI20" s="679"/>
      <c r="DJ20" s="679"/>
      <c r="DK20" s="679"/>
      <c r="DL20" s="679"/>
      <c r="DM20" s="679"/>
      <c r="DN20" s="679"/>
      <c r="DO20" s="679"/>
      <c r="DP20" s="680"/>
      <c r="DQ20" s="684">
        <v>1477828</v>
      </c>
      <c r="DR20" s="679"/>
      <c r="DS20" s="679"/>
      <c r="DT20" s="679"/>
      <c r="DU20" s="679"/>
      <c r="DV20" s="679"/>
      <c r="DW20" s="679"/>
      <c r="DX20" s="679"/>
      <c r="DY20" s="679"/>
      <c r="DZ20" s="679"/>
      <c r="EA20" s="679"/>
      <c r="EB20" s="679"/>
      <c r="EC20" s="724"/>
    </row>
    <row r="21" spans="2:133" ht="11.25" customHeight="1" x14ac:dyDescent="0.15">
      <c r="B21" s="675" t="s">
        <v>277</v>
      </c>
      <c r="C21" s="676"/>
      <c r="D21" s="676"/>
      <c r="E21" s="676"/>
      <c r="F21" s="676"/>
      <c r="G21" s="676"/>
      <c r="H21" s="676"/>
      <c r="I21" s="676"/>
      <c r="J21" s="676"/>
      <c r="K21" s="676"/>
      <c r="L21" s="676"/>
      <c r="M21" s="676"/>
      <c r="N21" s="676"/>
      <c r="O21" s="676"/>
      <c r="P21" s="676"/>
      <c r="Q21" s="677"/>
      <c r="R21" s="678">
        <v>228</v>
      </c>
      <c r="S21" s="679"/>
      <c r="T21" s="679"/>
      <c r="U21" s="679"/>
      <c r="V21" s="679"/>
      <c r="W21" s="679"/>
      <c r="X21" s="679"/>
      <c r="Y21" s="680"/>
      <c r="Z21" s="711">
        <v>0</v>
      </c>
      <c r="AA21" s="711"/>
      <c r="AB21" s="711"/>
      <c r="AC21" s="711"/>
      <c r="AD21" s="712">
        <v>228</v>
      </c>
      <c r="AE21" s="712"/>
      <c r="AF21" s="712"/>
      <c r="AG21" s="712"/>
      <c r="AH21" s="712"/>
      <c r="AI21" s="712"/>
      <c r="AJ21" s="712"/>
      <c r="AK21" s="712"/>
      <c r="AL21" s="681">
        <v>0</v>
      </c>
      <c r="AM21" s="682"/>
      <c r="AN21" s="682"/>
      <c r="AO21" s="713"/>
      <c r="AP21" s="773" t="s">
        <v>278</v>
      </c>
      <c r="AQ21" s="780"/>
      <c r="AR21" s="780"/>
      <c r="AS21" s="780"/>
      <c r="AT21" s="780"/>
      <c r="AU21" s="780"/>
      <c r="AV21" s="780"/>
      <c r="AW21" s="780"/>
      <c r="AX21" s="780"/>
      <c r="AY21" s="780"/>
      <c r="AZ21" s="780"/>
      <c r="BA21" s="780"/>
      <c r="BB21" s="780"/>
      <c r="BC21" s="780"/>
      <c r="BD21" s="780"/>
      <c r="BE21" s="780"/>
      <c r="BF21" s="775"/>
      <c r="BG21" s="678" t="s">
        <v>127</v>
      </c>
      <c r="BH21" s="679"/>
      <c r="BI21" s="679"/>
      <c r="BJ21" s="679"/>
      <c r="BK21" s="679"/>
      <c r="BL21" s="679"/>
      <c r="BM21" s="679"/>
      <c r="BN21" s="680"/>
      <c r="BO21" s="711" t="s">
        <v>127</v>
      </c>
      <c r="BP21" s="711"/>
      <c r="BQ21" s="711"/>
      <c r="BR21" s="711"/>
      <c r="BS21" s="684" t="s">
        <v>127</v>
      </c>
      <c r="BT21" s="679"/>
      <c r="BU21" s="679"/>
      <c r="BV21" s="679"/>
      <c r="BW21" s="679"/>
      <c r="BX21" s="679"/>
      <c r="BY21" s="679"/>
      <c r="BZ21" s="679"/>
      <c r="CA21" s="679"/>
      <c r="CB21" s="724"/>
      <c r="CD21" s="785"/>
      <c r="CE21" s="708"/>
      <c r="CF21" s="708"/>
      <c r="CG21" s="708"/>
      <c r="CH21" s="708"/>
      <c r="CI21" s="708"/>
      <c r="CJ21" s="708"/>
      <c r="CK21" s="708"/>
      <c r="CL21" s="708"/>
      <c r="CM21" s="708"/>
      <c r="CN21" s="708"/>
      <c r="CO21" s="708"/>
      <c r="CP21" s="708"/>
      <c r="CQ21" s="70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1172559</v>
      </c>
      <c r="S22" s="679"/>
      <c r="T22" s="679"/>
      <c r="U22" s="679"/>
      <c r="V22" s="679"/>
      <c r="W22" s="679"/>
      <c r="X22" s="679"/>
      <c r="Y22" s="680"/>
      <c r="Z22" s="711">
        <v>43</v>
      </c>
      <c r="AA22" s="711"/>
      <c r="AB22" s="711"/>
      <c r="AC22" s="711"/>
      <c r="AD22" s="712">
        <v>1045131</v>
      </c>
      <c r="AE22" s="712"/>
      <c r="AF22" s="712"/>
      <c r="AG22" s="712"/>
      <c r="AH22" s="712"/>
      <c r="AI22" s="712"/>
      <c r="AJ22" s="712"/>
      <c r="AK22" s="712"/>
      <c r="AL22" s="681">
        <v>80</v>
      </c>
      <c r="AM22" s="682"/>
      <c r="AN22" s="682"/>
      <c r="AO22" s="713"/>
      <c r="AP22" s="773" t="s">
        <v>280</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1" t="s">
        <v>127</v>
      </c>
      <c r="BP22" s="711"/>
      <c r="BQ22" s="711"/>
      <c r="BR22" s="711"/>
      <c r="BS22" s="684" t="s">
        <v>127</v>
      </c>
      <c r="BT22" s="679"/>
      <c r="BU22" s="679"/>
      <c r="BV22" s="679"/>
      <c r="BW22" s="679"/>
      <c r="BX22" s="679"/>
      <c r="BY22" s="679"/>
      <c r="BZ22" s="679"/>
      <c r="CA22" s="679"/>
      <c r="CB22" s="724"/>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1045131</v>
      </c>
      <c r="S23" s="679"/>
      <c r="T23" s="679"/>
      <c r="U23" s="679"/>
      <c r="V23" s="679"/>
      <c r="W23" s="679"/>
      <c r="X23" s="679"/>
      <c r="Y23" s="680"/>
      <c r="Z23" s="711">
        <v>38.299999999999997</v>
      </c>
      <c r="AA23" s="711"/>
      <c r="AB23" s="711"/>
      <c r="AC23" s="711"/>
      <c r="AD23" s="712">
        <v>1045131</v>
      </c>
      <c r="AE23" s="712"/>
      <c r="AF23" s="712"/>
      <c r="AG23" s="712"/>
      <c r="AH23" s="712"/>
      <c r="AI23" s="712"/>
      <c r="AJ23" s="712"/>
      <c r="AK23" s="712"/>
      <c r="AL23" s="681">
        <v>80</v>
      </c>
      <c r="AM23" s="682"/>
      <c r="AN23" s="682"/>
      <c r="AO23" s="713"/>
      <c r="AP23" s="773" t="s">
        <v>283</v>
      </c>
      <c r="AQ23" s="780"/>
      <c r="AR23" s="780"/>
      <c r="AS23" s="780"/>
      <c r="AT23" s="780"/>
      <c r="AU23" s="780"/>
      <c r="AV23" s="780"/>
      <c r="AW23" s="780"/>
      <c r="AX23" s="780"/>
      <c r="AY23" s="780"/>
      <c r="AZ23" s="780"/>
      <c r="BA23" s="780"/>
      <c r="BB23" s="780"/>
      <c r="BC23" s="780"/>
      <c r="BD23" s="780"/>
      <c r="BE23" s="780"/>
      <c r="BF23" s="775"/>
      <c r="BG23" s="678" t="s">
        <v>127</v>
      </c>
      <c r="BH23" s="679"/>
      <c r="BI23" s="679"/>
      <c r="BJ23" s="679"/>
      <c r="BK23" s="679"/>
      <c r="BL23" s="679"/>
      <c r="BM23" s="679"/>
      <c r="BN23" s="680"/>
      <c r="BO23" s="711" t="s">
        <v>127</v>
      </c>
      <c r="BP23" s="711"/>
      <c r="BQ23" s="711"/>
      <c r="BR23" s="711"/>
      <c r="BS23" s="684" t="s">
        <v>127</v>
      </c>
      <c r="BT23" s="679"/>
      <c r="BU23" s="679"/>
      <c r="BV23" s="679"/>
      <c r="BW23" s="679"/>
      <c r="BX23" s="679"/>
      <c r="BY23" s="679"/>
      <c r="BZ23" s="679"/>
      <c r="CA23" s="679"/>
      <c r="CB23" s="724"/>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127425</v>
      </c>
      <c r="S24" s="679"/>
      <c r="T24" s="679"/>
      <c r="U24" s="679"/>
      <c r="V24" s="679"/>
      <c r="W24" s="679"/>
      <c r="X24" s="679"/>
      <c r="Y24" s="680"/>
      <c r="Z24" s="711">
        <v>4.7</v>
      </c>
      <c r="AA24" s="711"/>
      <c r="AB24" s="711"/>
      <c r="AC24" s="711"/>
      <c r="AD24" s="712" t="s">
        <v>127</v>
      </c>
      <c r="AE24" s="712"/>
      <c r="AF24" s="712"/>
      <c r="AG24" s="712"/>
      <c r="AH24" s="712"/>
      <c r="AI24" s="712"/>
      <c r="AJ24" s="712"/>
      <c r="AK24" s="712"/>
      <c r="AL24" s="681" t="s">
        <v>127</v>
      </c>
      <c r="AM24" s="682"/>
      <c r="AN24" s="682"/>
      <c r="AO24" s="713"/>
      <c r="AP24" s="773" t="s">
        <v>290</v>
      </c>
      <c r="AQ24" s="780"/>
      <c r="AR24" s="780"/>
      <c r="AS24" s="780"/>
      <c r="AT24" s="780"/>
      <c r="AU24" s="780"/>
      <c r="AV24" s="780"/>
      <c r="AW24" s="780"/>
      <c r="AX24" s="780"/>
      <c r="AY24" s="780"/>
      <c r="AZ24" s="780"/>
      <c r="BA24" s="780"/>
      <c r="BB24" s="780"/>
      <c r="BC24" s="780"/>
      <c r="BD24" s="780"/>
      <c r="BE24" s="780"/>
      <c r="BF24" s="775"/>
      <c r="BG24" s="678" t="s">
        <v>127</v>
      </c>
      <c r="BH24" s="679"/>
      <c r="BI24" s="679"/>
      <c r="BJ24" s="679"/>
      <c r="BK24" s="679"/>
      <c r="BL24" s="679"/>
      <c r="BM24" s="679"/>
      <c r="BN24" s="680"/>
      <c r="BO24" s="711" t="s">
        <v>127</v>
      </c>
      <c r="BP24" s="711"/>
      <c r="BQ24" s="711"/>
      <c r="BR24" s="711"/>
      <c r="BS24" s="684" t="s">
        <v>127</v>
      </c>
      <c r="BT24" s="679"/>
      <c r="BU24" s="679"/>
      <c r="BV24" s="679"/>
      <c r="BW24" s="679"/>
      <c r="BX24" s="679"/>
      <c r="BY24" s="679"/>
      <c r="BZ24" s="679"/>
      <c r="CA24" s="679"/>
      <c r="CB24" s="724"/>
      <c r="CD24" s="736" t="s">
        <v>291</v>
      </c>
      <c r="CE24" s="737"/>
      <c r="CF24" s="737"/>
      <c r="CG24" s="737"/>
      <c r="CH24" s="737"/>
      <c r="CI24" s="737"/>
      <c r="CJ24" s="737"/>
      <c r="CK24" s="737"/>
      <c r="CL24" s="737"/>
      <c r="CM24" s="737"/>
      <c r="CN24" s="737"/>
      <c r="CO24" s="737"/>
      <c r="CP24" s="737"/>
      <c r="CQ24" s="738"/>
      <c r="CR24" s="733">
        <v>752745</v>
      </c>
      <c r="CS24" s="734"/>
      <c r="CT24" s="734"/>
      <c r="CU24" s="734"/>
      <c r="CV24" s="734"/>
      <c r="CW24" s="734"/>
      <c r="CX24" s="734"/>
      <c r="CY24" s="777"/>
      <c r="CZ24" s="778">
        <v>30</v>
      </c>
      <c r="DA24" s="749"/>
      <c r="DB24" s="749"/>
      <c r="DC24" s="781"/>
      <c r="DD24" s="776">
        <v>660869</v>
      </c>
      <c r="DE24" s="734"/>
      <c r="DF24" s="734"/>
      <c r="DG24" s="734"/>
      <c r="DH24" s="734"/>
      <c r="DI24" s="734"/>
      <c r="DJ24" s="734"/>
      <c r="DK24" s="777"/>
      <c r="DL24" s="776">
        <v>633189</v>
      </c>
      <c r="DM24" s="734"/>
      <c r="DN24" s="734"/>
      <c r="DO24" s="734"/>
      <c r="DP24" s="734"/>
      <c r="DQ24" s="734"/>
      <c r="DR24" s="734"/>
      <c r="DS24" s="734"/>
      <c r="DT24" s="734"/>
      <c r="DU24" s="734"/>
      <c r="DV24" s="777"/>
      <c r="DW24" s="778">
        <v>47.2</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3</v>
      </c>
      <c r="S25" s="679"/>
      <c r="T25" s="679"/>
      <c r="U25" s="679"/>
      <c r="V25" s="679"/>
      <c r="W25" s="679"/>
      <c r="X25" s="679"/>
      <c r="Y25" s="680"/>
      <c r="Z25" s="711">
        <v>0</v>
      </c>
      <c r="AA25" s="711"/>
      <c r="AB25" s="711"/>
      <c r="AC25" s="711"/>
      <c r="AD25" s="712" t="s">
        <v>127</v>
      </c>
      <c r="AE25" s="712"/>
      <c r="AF25" s="712"/>
      <c r="AG25" s="712"/>
      <c r="AH25" s="712"/>
      <c r="AI25" s="712"/>
      <c r="AJ25" s="712"/>
      <c r="AK25" s="712"/>
      <c r="AL25" s="681" t="s">
        <v>127</v>
      </c>
      <c r="AM25" s="682"/>
      <c r="AN25" s="682"/>
      <c r="AO25" s="713"/>
      <c r="AP25" s="773" t="s">
        <v>293</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1" t="s">
        <v>127</v>
      </c>
      <c r="BP25" s="711"/>
      <c r="BQ25" s="711"/>
      <c r="BR25" s="711"/>
      <c r="BS25" s="684" t="s">
        <v>127</v>
      </c>
      <c r="BT25" s="679"/>
      <c r="BU25" s="679"/>
      <c r="BV25" s="679"/>
      <c r="BW25" s="679"/>
      <c r="BX25" s="679"/>
      <c r="BY25" s="679"/>
      <c r="BZ25" s="679"/>
      <c r="CA25" s="679"/>
      <c r="CB25" s="724"/>
      <c r="CD25" s="725" t="s">
        <v>294</v>
      </c>
      <c r="CE25" s="722"/>
      <c r="CF25" s="722"/>
      <c r="CG25" s="722"/>
      <c r="CH25" s="722"/>
      <c r="CI25" s="722"/>
      <c r="CJ25" s="722"/>
      <c r="CK25" s="722"/>
      <c r="CL25" s="722"/>
      <c r="CM25" s="722"/>
      <c r="CN25" s="722"/>
      <c r="CO25" s="722"/>
      <c r="CP25" s="722"/>
      <c r="CQ25" s="723"/>
      <c r="CR25" s="678">
        <v>364162</v>
      </c>
      <c r="CS25" s="697"/>
      <c r="CT25" s="697"/>
      <c r="CU25" s="697"/>
      <c r="CV25" s="697"/>
      <c r="CW25" s="697"/>
      <c r="CX25" s="697"/>
      <c r="CY25" s="698"/>
      <c r="CZ25" s="681">
        <v>14.5</v>
      </c>
      <c r="DA25" s="699"/>
      <c r="DB25" s="699"/>
      <c r="DC25" s="700"/>
      <c r="DD25" s="684">
        <v>337650</v>
      </c>
      <c r="DE25" s="697"/>
      <c r="DF25" s="697"/>
      <c r="DG25" s="697"/>
      <c r="DH25" s="697"/>
      <c r="DI25" s="697"/>
      <c r="DJ25" s="697"/>
      <c r="DK25" s="698"/>
      <c r="DL25" s="684">
        <v>312271</v>
      </c>
      <c r="DM25" s="697"/>
      <c r="DN25" s="697"/>
      <c r="DO25" s="697"/>
      <c r="DP25" s="697"/>
      <c r="DQ25" s="697"/>
      <c r="DR25" s="697"/>
      <c r="DS25" s="697"/>
      <c r="DT25" s="697"/>
      <c r="DU25" s="697"/>
      <c r="DV25" s="698"/>
      <c r="DW25" s="681">
        <v>23.3</v>
      </c>
      <c r="DX25" s="699"/>
      <c r="DY25" s="699"/>
      <c r="DZ25" s="699"/>
      <c r="EA25" s="699"/>
      <c r="EB25" s="699"/>
      <c r="EC25" s="717"/>
    </row>
    <row r="26" spans="2:133" ht="11.25" customHeight="1" x14ac:dyDescent="0.15">
      <c r="B26" s="675" t="s">
        <v>295</v>
      </c>
      <c r="C26" s="676"/>
      <c r="D26" s="676"/>
      <c r="E26" s="676"/>
      <c r="F26" s="676"/>
      <c r="G26" s="676"/>
      <c r="H26" s="676"/>
      <c r="I26" s="676"/>
      <c r="J26" s="676"/>
      <c r="K26" s="676"/>
      <c r="L26" s="676"/>
      <c r="M26" s="676"/>
      <c r="N26" s="676"/>
      <c r="O26" s="676"/>
      <c r="P26" s="676"/>
      <c r="Q26" s="677"/>
      <c r="R26" s="678">
        <v>1429254</v>
      </c>
      <c r="S26" s="679"/>
      <c r="T26" s="679"/>
      <c r="U26" s="679"/>
      <c r="V26" s="679"/>
      <c r="W26" s="679"/>
      <c r="X26" s="679"/>
      <c r="Y26" s="680"/>
      <c r="Z26" s="711">
        <v>52.4</v>
      </c>
      <c r="AA26" s="711"/>
      <c r="AB26" s="711"/>
      <c r="AC26" s="711"/>
      <c r="AD26" s="712">
        <v>1301826</v>
      </c>
      <c r="AE26" s="712"/>
      <c r="AF26" s="712"/>
      <c r="AG26" s="712"/>
      <c r="AH26" s="712"/>
      <c r="AI26" s="712"/>
      <c r="AJ26" s="712"/>
      <c r="AK26" s="712"/>
      <c r="AL26" s="681">
        <v>99.7</v>
      </c>
      <c r="AM26" s="682"/>
      <c r="AN26" s="682"/>
      <c r="AO26" s="713"/>
      <c r="AP26" s="773" t="s">
        <v>296</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1" t="s">
        <v>127</v>
      </c>
      <c r="BP26" s="711"/>
      <c r="BQ26" s="711"/>
      <c r="BR26" s="711"/>
      <c r="BS26" s="684" t="s">
        <v>127</v>
      </c>
      <c r="BT26" s="679"/>
      <c r="BU26" s="679"/>
      <c r="BV26" s="679"/>
      <c r="BW26" s="679"/>
      <c r="BX26" s="679"/>
      <c r="BY26" s="679"/>
      <c r="BZ26" s="679"/>
      <c r="CA26" s="679"/>
      <c r="CB26" s="724"/>
      <c r="CD26" s="725" t="s">
        <v>297</v>
      </c>
      <c r="CE26" s="722"/>
      <c r="CF26" s="722"/>
      <c r="CG26" s="722"/>
      <c r="CH26" s="722"/>
      <c r="CI26" s="722"/>
      <c r="CJ26" s="722"/>
      <c r="CK26" s="722"/>
      <c r="CL26" s="722"/>
      <c r="CM26" s="722"/>
      <c r="CN26" s="722"/>
      <c r="CO26" s="722"/>
      <c r="CP26" s="722"/>
      <c r="CQ26" s="723"/>
      <c r="CR26" s="678">
        <v>201363</v>
      </c>
      <c r="CS26" s="679"/>
      <c r="CT26" s="679"/>
      <c r="CU26" s="679"/>
      <c r="CV26" s="679"/>
      <c r="CW26" s="679"/>
      <c r="CX26" s="679"/>
      <c r="CY26" s="680"/>
      <c r="CZ26" s="681">
        <v>8</v>
      </c>
      <c r="DA26" s="699"/>
      <c r="DB26" s="699"/>
      <c r="DC26" s="700"/>
      <c r="DD26" s="684">
        <v>180462</v>
      </c>
      <c r="DE26" s="679"/>
      <c r="DF26" s="679"/>
      <c r="DG26" s="679"/>
      <c r="DH26" s="679"/>
      <c r="DI26" s="679"/>
      <c r="DJ26" s="679"/>
      <c r="DK26" s="680"/>
      <c r="DL26" s="684" t="s">
        <v>256</v>
      </c>
      <c r="DM26" s="679"/>
      <c r="DN26" s="679"/>
      <c r="DO26" s="679"/>
      <c r="DP26" s="679"/>
      <c r="DQ26" s="679"/>
      <c r="DR26" s="679"/>
      <c r="DS26" s="679"/>
      <c r="DT26" s="679"/>
      <c r="DU26" s="679"/>
      <c r="DV26" s="680"/>
      <c r="DW26" s="681" t="s">
        <v>127</v>
      </c>
      <c r="DX26" s="699"/>
      <c r="DY26" s="699"/>
      <c r="DZ26" s="699"/>
      <c r="EA26" s="699"/>
      <c r="EB26" s="699"/>
      <c r="EC26" s="717"/>
    </row>
    <row r="27" spans="2:133" ht="11.25" customHeight="1" x14ac:dyDescent="0.15">
      <c r="B27" s="675" t="s">
        <v>298</v>
      </c>
      <c r="C27" s="676"/>
      <c r="D27" s="676"/>
      <c r="E27" s="676"/>
      <c r="F27" s="676"/>
      <c r="G27" s="676"/>
      <c r="H27" s="676"/>
      <c r="I27" s="676"/>
      <c r="J27" s="676"/>
      <c r="K27" s="676"/>
      <c r="L27" s="676"/>
      <c r="M27" s="676"/>
      <c r="N27" s="676"/>
      <c r="O27" s="676"/>
      <c r="P27" s="676"/>
      <c r="Q27" s="677"/>
      <c r="R27" s="678" t="s">
        <v>127</v>
      </c>
      <c r="S27" s="679"/>
      <c r="T27" s="679"/>
      <c r="U27" s="679"/>
      <c r="V27" s="679"/>
      <c r="W27" s="679"/>
      <c r="X27" s="679"/>
      <c r="Y27" s="680"/>
      <c r="Z27" s="711" t="s">
        <v>127</v>
      </c>
      <c r="AA27" s="711"/>
      <c r="AB27" s="711"/>
      <c r="AC27" s="711"/>
      <c r="AD27" s="712" t="s">
        <v>127</v>
      </c>
      <c r="AE27" s="712"/>
      <c r="AF27" s="712"/>
      <c r="AG27" s="712"/>
      <c r="AH27" s="712"/>
      <c r="AI27" s="712"/>
      <c r="AJ27" s="712"/>
      <c r="AK27" s="712"/>
      <c r="AL27" s="681" t="s">
        <v>127</v>
      </c>
      <c r="AM27" s="682"/>
      <c r="AN27" s="682"/>
      <c r="AO27" s="713"/>
      <c r="AP27" s="675" t="s">
        <v>299</v>
      </c>
      <c r="AQ27" s="676"/>
      <c r="AR27" s="676"/>
      <c r="AS27" s="676"/>
      <c r="AT27" s="676"/>
      <c r="AU27" s="676"/>
      <c r="AV27" s="676"/>
      <c r="AW27" s="676"/>
      <c r="AX27" s="676"/>
      <c r="AY27" s="676"/>
      <c r="AZ27" s="676"/>
      <c r="BA27" s="676"/>
      <c r="BB27" s="676"/>
      <c r="BC27" s="676"/>
      <c r="BD27" s="676"/>
      <c r="BE27" s="676"/>
      <c r="BF27" s="677"/>
      <c r="BG27" s="678">
        <v>180855</v>
      </c>
      <c r="BH27" s="679"/>
      <c r="BI27" s="679"/>
      <c r="BJ27" s="679"/>
      <c r="BK27" s="679"/>
      <c r="BL27" s="679"/>
      <c r="BM27" s="679"/>
      <c r="BN27" s="680"/>
      <c r="BO27" s="711">
        <v>100</v>
      </c>
      <c r="BP27" s="711"/>
      <c r="BQ27" s="711"/>
      <c r="BR27" s="711"/>
      <c r="BS27" s="684">
        <v>14013</v>
      </c>
      <c r="BT27" s="679"/>
      <c r="BU27" s="679"/>
      <c r="BV27" s="679"/>
      <c r="BW27" s="679"/>
      <c r="BX27" s="679"/>
      <c r="BY27" s="679"/>
      <c r="BZ27" s="679"/>
      <c r="CA27" s="679"/>
      <c r="CB27" s="724"/>
      <c r="CD27" s="725" t="s">
        <v>300</v>
      </c>
      <c r="CE27" s="722"/>
      <c r="CF27" s="722"/>
      <c r="CG27" s="722"/>
      <c r="CH27" s="722"/>
      <c r="CI27" s="722"/>
      <c r="CJ27" s="722"/>
      <c r="CK27" s="722"/>
      <c r="CL27" s="722"/>
      <c r="CM27" s="722"/>
      <c r="CN27" s="722"/>
      <c r="CO27" s="722"/>
      <c r="CP27" s="722"/>
      <c r="CQ27" s="723"/>
      <c r="CR27" s="678">
        <v>106686</v>
      </c>
      <c r="CS27" s="697"/>
      <c r="CT27" s="697"/>
      <c r="CU27" s="697"/>
      <c r="CV27" s="697"/>
      <c r="CW27" s="697"/>
      <c r="CX27" s="697"/>
      <c r="CY27" s="698"/>
      <c r="CZ27" s="681">
        <v>4.2</v>
      </c>
      <c r="DA27" s="699"/>
      <c r="DB27" s="699"/>
      <c r="DC27" s="700"/>
      <c r="DD27" s="684">
        <v>47430</v>
      </c>
      <c r="DE27" s="697"/>
      <c r="DF27" s="697"/>
      <c r="DG27" s="697"/>
      <c r="DH27" s="697"/>
      <c r="DI27" s="697"/>
      <c r="DJ27" s="697"/>
      <c r="DK27" s="698"/>
      <c r="DL27" s="684">
        <v>45129</v>
      </c>
      <c r="DM27" s="697"/>
      <c r="DN27" s="697"/>
      <c r="DO27" s="697"/>
      <c r="DP27" s="697"/>
      <c r="DQ27" s="697"/>
      <c r="DR27" s="697"/>
      <c r="DS27" s="697"/>
      <c r="DT27" s="697"/>
      <c r="DU27" s="697"/>
      <c r="DV27" s="698"/>
      <c r="DW27" s="681">
        <v>3.4</v>
      </c>
      <c r="DX27" s="699"/>
      <c r="DY27" s="699"/>
      <c r="DZ27" s="699"/>
      <c r="EA27" s="699"/>
      <c r="EB27" s="699"/>
      <c r="EC27" s="717"/>
    </row>
    <row r="28" spans="2:133" ht="11.25" customHeight="1" x14ac:dyDescent="0.15">
      <c r="B28" s="675" t="s">
        <v>301</v>
      </c>
      <c r="C28" s="676"/>
      <c r="D28" s="676"/>
      <c r="E28" s="676"/>
      <c r="F28" s="676"/>
      <c r="G28" s="676"/>
      <c r="H28" s="676"/>
      <c r="I28" s="676"/>
      <c r="J28" s="676"/>
      <c r="K28" s="676"/>
      <c r="L28" s="676"/>
      <c r="M28" s="676"/>
      <c r="N28" s="676"/>
      <c r="O28" s="676"/>
      <c r="P28" s="676"/>
      <c r="Q28" s="677"/>
      <c r="R28" s="678">
        <v>320</v>
      </c>
      <c r="S28" s="679"/>
      <c r="T28" s="679"/>
      <c r="U28" s="679"/>
      <c r="V28" s="679"/>
      <c r="W28" s="679"/>
      <c r="X28" s="679"/>
      <c r="Y28" s="680"/>
      <c r="Z28" s="711">
        <v>0</v>
      </c>
      <c r="AA28" s="711"/>
      <c r="AB28" s="711"/>
      <c r="AC28" s="711"/>
      <c r="AD28" s="712" t="s">
        <v>256</v>
      </c>
      <c r="AE28" s="712"/>
      <c r="AF28" s="712"/>
      <c r="AG28" s="712"/>
      <c r="AH28" s="712"/>
      <c r="AI28" s="712"/>
      <c r="AJ28" s="712"/>
      <c r="AK28" s="712"/>
      <c r="AL28" s="681" t="s">
        <v>127</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4"/>
      <c r="CD28" s="725" t="s">
        <v>302</v>
      </c>
      <c r="CE28" s="722"/>
      <c r="CF28" s="722"/>
      <c r="CG28" s="722"/>
      <c r="CH28" s="722"/>
      <c r="CI28" s="722"/>
      <c r="CJ28" s="722"/>
      <c r="CK28" s="722"/>
      <c r="CL28" s="722"/>
      <c r="CM28" s="722"/>
      <c r="CN28" s="722"/>
      <c r="CO28" s="722"/>
      <c r="CP28" s="722"/>
      <c r="CQ28" s="723"/>
      <c r="CR28" s="678">
        <v>281897</v>
      </c>
      <c r="CS28" s="679"/>
      <c r="CT28" s="679"/>
      <c r="CU28" s="679"/>
      <c r="CV28" s="679"/>
      <c r="CW28" s="679"/>
      <c r="CX28" s="679"/>
      <c r="CY28" s="680"/>
      <c r="CZ28" s="681">
        <v>11.2</v>
      </c>
      <c r="DA28" s="699"/>
      <c r="DB28" s="699"/>
      <c r="DC28" s="700"/>
      <c r="DD28" s="684">
        <v>275789</v>
      </c>
      <c r="DE28" s="679"/>
      <c r="DF28" s="679"/>
      <c r="DG28" s="679"/>
      <c r="DH28" s="679"/>
      <c r="DI28" s="679"/>
      <c r="DJ28" s="679"/>
      <c r="DK28" s="680"/>
      <c r="DL28" s="684">
        <v>275789</v>
      </c>
      <c r="DM28" s="679"/>
      <c r="DN28" s="679"/>
      <c r="DO28" s="679"/>
      <c r="DP28" s="679"/>
      <c r="DQ28" s="679"/>
      <c r="DR28" s="679"/>
      <c r="DS28" s="679"/>
      <c r="DT28" s="679"/>
      <c r="DU28" s="679"/>
      <c r="DV28" s="680"/>
      <c r="DW28" s="681">
        <v>20.6</v>
      </c>
      <c r="DX28" s="699"/>
      <c r="DY28" s="699"/>
      <c r="DZ28" s="699"/>
      <c r="EA28" s="699"/>
      <c r="EB28" s="699"/>
      <c r="EC28" s="717"/>
    </row>
    <row r="29" spans="2:133" ht="11.25" customHeight="1" x14ac:dyDescent="0.15">
      <c r="B29" s="675" t="s">
        <v>303</v>
      </c>
      <c r="C29" s="676"/>
      <c r="D29" s="676"/>
      <c r="E29" s="676"/>
      <c r="F29" s="676"/>
      <c r="G29" s="676"/>
      <c r="H29" s="676"/>
      <c r="I29" s="676"/>
      <c r="J29" s="676"/>
      <c r="K29" s="676"/>
      <c r="L29" s="676"/>
      <c r="M29" s="676"/>
      <c r="N29" s="676"/>
      <c r="O29" s="676"/>
      <c r="P29" s="676"/>
      <c r="Q29" s="677"/>
      <c r="R29" s="678">
        <v>54959</v>
      </c>
      <c r="S29" s="679"/>
      <c r="T29" s="679"/>
      <c r="U29" s="679"/>
      <c r="V29" s="679"/>
      <c r="W29" s="679"/>
      <c r="X29" s="679"/>
      <c r="Y29" s="680"/>
      <c r="Z29" s="711">
        <v>2</v>
      </c>
      <c r="AA29" s="711"/>
      <c r="AB29" s="711"/>
      <c r="AC29" s="711"/>
      <c r="AD29" s="712" t="s">
        <v>127</v>
      </c>
      <c r="AE29" s="712"/>
      <c r="AF29" s="712"/>
      <c r="AG29" s="712"/>
      <c r="AH29" s="712"/>
      <c r="AI29" s="712"/>
      <c r="AJ29" s="712"/>
      <c r="AK29" s="712"/>
      <c r="AL29" s="681" t="s">
        <v>256</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66"/>
      <c r="CD29" s="767" t="s">
        <v>304</v>
      </c>
      <c r="CE29" s="768"/>
      <c r="CF29" s="725" t="s">
        <v>70</v>
      </c>
      <c r="CG29" s="722"/>
      <c r="CH29" s="722"/>
      <c r="CI29" s="722"/>
      <c r="CJ29" s="722"/>
      <c r="CK29" s="722"/>
      <c r="CL29" s="722"/>
      <c r="CM29" s="722"/>
      <c r="CN29" s="722"/>
      <c r="CO29" s="722"/>
      <c r="CP29" s="722"/>
      <c r="CQ29" s="723"/>
      <c r="CR29" s="678">
        <v>281788</v>
      </c>
      <c r="CS29" s="697"/>
      <c r="CT29" s="697"/>
      <c r="CU29" s="697"/>
      <c r="CV29" s="697"/>
      <c r="CW29" s="697"/>
      <c r="CX29" s="697"/>
      <c r="CY29" s="698"/>
      <c r="CZ29" s="681">
        <v>11.2</v>
      </c>
      <c r="DA29" s="699"/>
      <c r="DB29" s="699"/>
      <c r="DC29" s="700"/>
      <c r="DD29" s="684">
        <v>275680</v>
      </c>
      <c r="DE29" s="697"/>
      <c r="DF29" s="697"/>
      <c r="DG29" s="697"/>
      <c r="DH29" s="697"/>
      <c r="DI29" s="697"/>
      <c r="DJ29" s="697"/>
      <c r="DK29" s="698"/>
      <c r="DL29" s="684">
        <v>275680</v>
      </c>
      <c r="DM29" s="697"/>
      <c r="DN29" s="697"/>
      <c r="DO29" s="697"/>
      <c r="DP29" s="697"/>
      <c r="DQ29" s="697"/>
      <c r="DR29" s="697"/>
      <c r="DS29" s="697"/>
      <c r="DT29" s="697"/>
      <c r="DU29" s="697"/>
      <c r="DV29" s="698"/>
      <c r="DW29" s="681">
        <v>20.6</v>
      </c>
      <c r="DX29" s="699"/>
      <c r="DY29" s="699"/>
      <c r="DZ29" s="699"/>
      <c r="EA29" s="699"/>
      <c r="EB29" s="699"/>
      <c r="EC29" s="717"/>
    </row>
    <row r="30" spans="2:133" ht="11.25" customHeight="1" x14ac:dyDescent="0.15">
      <c r="B30" s="675" t="s">
        <v>305</v>
      </c>
      <c r="C30" s="676"/>
      <c r="D30" s="676"/>
      <c r="E30" s="676"/>
      <c r="F30" s="676"/>
      <c r="G30" s="676"/>
      <c r="H30" s="676"/>
      <c r="I30" s="676"/>
      <c r="J30" s="676"/>
      <c r="K30" s="676"/>
      <c r="L30" s="676"/>
      <c r="M30" s="676"/>
      <c r="N30" s="676"/>
      <c r="O30" s="676"/>
      <c r="P30" s="676"/>
      <c r="Q30" s="677"/>
      <c r="R30" s="678">
        <v>1337</v>
      </c>
      <c r="S30" s="679"/>
      <c r="T30" s="679"/>
      <c r="U30" s="679"/>
      <c r="V30" s="679"/>
      <c r="W30" s="679"/>
      <c r="X30" s="679"/>
      <c r="Y30" s="680"/>
      <c r="Z30" s="711">
        <v>0</v>
      </c>
      <c r="AA30" s="711"/>
      <c r="AB30" s="711"/>
      <c r="AC30" s="711"/>
      <c r="AD30" s="712" t="s">
        <v>127</v>
      </c>
      <c r="AE30" s="712"/>
      <c r="AF30" s="712"/>
      <c r="AG30" s="712"/>
      <c r="AH30" s="712"/>
      <c r="AI30" s="712"/>
      <c r="AJ30" s="712"/>
      <c r="AK30" s="712"/>
      <c r="AL30" s="681" t="s">
        <v>127</v>
      </c>
      <c r="AM30" s="682"/>
      <c r="AN30" s="682"/>
      <c r="AO30" s="713"/>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25" t="s">
        <v>308</v>
      </c>
      <c r="CG30" s="722"/>
      <c r="CH30" s="722"/>
      <c r="CI30" s="722"/>
      <c r="CJ30" s="722"/>
      <c r="CK30" s="722"/>
      <c r="CL30" s="722"/>
      <c r="CM30" s="722"/>
      <c r="CN30" s="722"/>
      <c r="CO30" s="722"/>
      <c r="CP30" s="722"/>
      <c r="CQ30" s="723"/>
      <c r="CR30" s="678">
        <v>274714</v>
      </c>
      <c r="CS30" s="679"/>
      <c r="CT30" s="679"/>
      <c r="CU30" s="679"/>
      <c r="CV30" s="679"/>
      <c r="CW30" s="679"/>
      <c r="CX30" s="679"/>
      <c r="CY30" s="680"/>
      <c r="CZ30" s="681">
        <v>10.9</v>
      </c>
      <c r="DA30" s="699"/>
      <c r="DB30" s="699"/>
      <c r="DC30" s="700"/>
      <c r="DD30" s="684">
        <v>268727</v>
      </c>
      <c r="DE30" s="679"/>
      <c r="DF30" s="679"/>
      <c r="DG30" s="679"/>
      <c r="DH30" s="679"/>
      <c r="DI30" s="679"/>
      <c r="DJ30" s="679"/>
      <c r="DK30" s="680"/>
      <c r="DL30" s="684">
        <v>268727</v>
      </c>
      <c r="DM30" s="679"/>
      <c r="DN30" s="679"/>
      <c r="DO30" s="679"/>
      <c r="DP30" s="679"/>
      <c r="DQ30" s="679"/>
      <c r="DR30" s="679"/>
      <c r="DS30" s="679"/>
      <c r="DT30" s="679"/>
      <c r="DU30" s="679"/>
      <c r="DV30" s="680"/>
      <c r="DW30" s="681">
        <v>20</v>
      </c>
      <c r="DX30" s="699"/>
      <c r="DY30" s="699"/>
      <c r="DZ30" s="699"/>
      <c r="EA30" s="699"/>
      <c r="EB30" s="699"/>
      <c r="EC30" s="717"/>
    </row>
    <row r="31" spans="2:133" ht="11.25" customHeight="1" x14ac:dyDescent="0.15">
      <c r="B31" s="675" t="s">
        <v>309</v>
      </c>
      <c r="C31" s="676"/>
      <c r="D31" s="676"/>
      <c r="E31" s="676"/>
      <c r="F31" s="676"/>
      <c r="G31" s="676"/>
      <c r="H31" s="676"/>
      <c r="I31" s="676"/>
      <c r="J31" s="676"/>
      <c r="K31" s="676"/>
      <c r="L31" s="676"/>
      <c r="M31" s="676"/>
      <c r="N31" s="676"/>
      <c r="O31" s="676"/>
      <c r="P31" s="676"/>
      <c r="Q31" s="677"/>
      <c r="R31" s="678">
        <v>369083</v>
      </c>
      <c r="S31" s="679"/>
      <c r="T31" s="679"/>
      <c r="U31" s="679"/>
      <c r="V31" s="679"/>
      <c r="W31" s="679"/>
      <c r="X31" s="679"/>
      <c r="Y31" s="680"/>
      <c r="Z31" s="711">
        <v>13.5</v>
      </c>
      <c r="AA31" s="711"/>
      <c r="AB31" s="711"/>
      <c r="AC31" s="711"/>
      <c r="AD31" s="712" t="s">
        <v>127</v>
      </c>
      <c r="AE31" s="712"/>
      <c r="AF31" s="712"/>
      <c r="AG31" s="712"/>
      <c r="AH31" s="712"/>
      <c r="AI31" s="712"/>
      <c r="AJ31" s="712"/>
      <c r="AK31" s="712"/>
      <c r="AL31" s="681" t="s">
        <v>127</v>
      </c>
      <c r="AM31" s="682"/>
      <c r="AN31" s="682"/>
      <c r="AO31" s="713"/>
      <c r="AP31" s="752" t="s">
        <v>310</v>
      </c>
      <c r="AQ31" s="753"/>
      <c r="AR31" s="753"/>
      <c r="AS31" s="753"/>
      <c r="AT31" s="758" t="s">
        <v>311</v>
      </c>
      <c r="AU31" s="229"/>
      <c r="AV31" s="229"/>
      <c r="AW31" s="229"/>
      <c r="AX31" s="744" t="s">
        <v>185</v>
      </c>
      <c r="AY31" s="745"/>
      <c r="AZ31" s="745"/>
      <c r="BA31" s="745"/>
      <c r="BB31" s="745"/>
      <c r="BC31" s="745"/>
      <c r="BD31" s="745"/>
      <c r="BE31" s="745"/>
      <c r="BF31" s="746"/>
      <c r="BG31" s="747">
        <v>98.4</v>
      </c>
      <c r="BH31" s="748"/>
      <c r="BI31" s="748"/>
      <c r="BJ31" s="748"/>
      <c r="BK31" s="748"/>
      <c r="BL31" s="748"/>
      <c r="BM31" s="749">
        <v>98.4</v>
      </c>
      <c r="BN31" s="748"/>
      <c r="BO31" s="748"/>
      <c r="BP31" s="748"/>
      <c r="BQ31" s="750"/>
      <c r="BR31" s="747">
        <v>100</v>
      </c>
      <c r="BS31" s="748"/>
      <c r="BT31" s="748"/>
      <c r="BU31" s="748"/>
      <c r="BV31" s="748"/>
      <c r="BW31" s="748"/>
      <c r="BX31" s="749">
        <v>100</v>
      </c>
      <c r="BY31" s="748"/>
      <c r="BZ31" s="748"/>
      <c r="CA31" s="748"/>
      <c r="CB31" s="750"/>
      <c r="CD31" s="769"/>
      <c r="CE31" s="770"/>
      <c r="CF31" s="725" t="s">
        <v>312</v>
      </c>
      <c r="CG31" s="722"/>
      <c r="CH31" s="722"/>
      <c r="CI31" s="722"/>
      <c r="CJ31" s="722"/>
      <c r="CK31" s="722"/>
      <c r="CL31" s="722"/>
      <c r="CM31" s="722"/>
      <c r="CN31" s="722"/>
      <c r="CO31" s="722"/>
      <c r="CP31" s="722"/>
      <c r="CQ31" s="723"/>
      <c r="CR31" s="678">
        <v>7074</v>
      </c>
      <c r="CS31" s="697"/>
      <c r="CT31" s="697"/>
      <c r="CU31" s="697"/>
      <c r="CV31" s="697"/>
      <c r="CW31" s="697"/>
      <c r="CX31" s="697"/>
      <c r="CY31" s="698"/>
      <c r="CZ31" s="681">
        <v>0.3</v>
      </c>
      <c r="DA31" s="699"/>
      <c r="DB31" s="699"/>
      <c r="DC31" s="700"/>
      <c r="DD31" s="684">
        <v>6953</v>
      </c>
      <c r="DE31" s="697"/>
      <c r="DF31" s="697"/>
      <c r="DG31" s="697"/>
      <c r="DH31" s="697"/>
      <c r="DI31" s="697"/>
      <c r="DJ31" s="697"/>
      <c r="DK31" s="698"/>
      <c r="DL31" s="684">
        <v>6953</v>
      </c>
      <c r="DM31" s="697"/>
      <c r="DN31" s="697"/>
      <c r="DO31" s="697"/>
      <c r="DP31" s="697"/>
      <c r="DQ31" s="697"/>
      <c r="DR31" s="697"/>
      <c r="DS31" s="697"/>
      <c r="DT31" s="697"/>
      <c r="DU31" s="697"/>
      <c r="DV31" s="698"/>
      <c r="DW31" s="681">
        <v>0.5</v>
      </c>
      <c r="DX31" s="699"/>
      <c r="DY31" s="699"/>
      <c r="DZ31" s="699"/>
      <c r="EA31" s="699"/>
      <c r="EB31" s="699"/>
      <c r="EC31" s="717"/>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1" t="s">
        <v>127</v>
      </c>
      <c r="AA32" s="711"/>
      <c r="AB32" s="711"/>
      <c r="AC32" s="711"/>
      <c r="AD32" s="712" t="s">
        <v>256</v>
      </c>
      <c r="AE32" s="712"/>
      <c r="AF32" s="712"/>
      <c r="AG32" s="712"/>
      <c r="AH32" s="712"/>
      <c r="AI32" s="712"/>
      <c r="AJ32" s="712"/>
      <c r="AK32" s="712"/>
      <c r="AL32" s="681" t="s">
        <v>127</v>
      </c>
      <c r="AM32" s="682"/>
      <c r="AN32" s="682"/>
      <c r="AO32" s="713"/>
      <c r="AP32" s="754"/>
      <c r="AQ32" s="755"/>
      <c r="AR32" s="755"/>
      <c r="AS32" s="755"/>
      <c r="AT32" s="759"/>
      <c r="AU32" s="228" t="s">
        <v>314</v>
      </c>
      <c r="AV32" s="228"/>
      <c r="AW32" s="228"/>
      <c r="AX32" s="675" t="s">
        <v>315</v>
      </c>
      <c r="AY32" s="676"/>
      <c r="AZ32" s="676"/>
      <c r="BA32" s="676"/>
      <c r="BB32" s="676"/>
      <c r="BC32" s="676"/>
      <c r="BD32" s="676"/>
      <c r="BE32" s="676"/>
      <c r="BF32" s="677"/>
      <c r="BG32" s="751">
        <v>95.4</v>
      </c>
      <c r="BH32" s="697"/>
      <c r="BI32" s="697"/>
      <c r="BJ32" s="697"/>
      <c r="BK32" s="697"/>
      <c r="BL32" s="697"/>
      <c r="BM32" s="682">
        <v>95.4</v>
      </c>
      <c r="BN32" s="743"/>
      <c r="BO32" s="743"/>
      <c r="BP32" s="743"/>
      <c r="BQ32" s="721"/>
      <c r="BR32" s="751">
        <v>100</v>
      </c>
      <c r="BS32" s="697"/>
      <c r="BT32" s="697"/>
      <c r="BU32" s="697"/>
      <c r="BV32" s="697"/>
      <c r="BW32" s="697"/>
      <c r="BX32" s="682">
        <v>100</v>
      </c>
      <c r="BY32" s="743"/>
      <c r="BZ32" s="743"/>
      <c r="CA32" s="743"/>
      <c r="CB32" s="721"/>
      <c r="CD32" s="771"/>
      <c r="CE32" s="772"/>
      <c r="CF32" s="725" t="s">
        <v>316</v>
      </c>
      <c r="CG32" s="722"/>
      <c r="CH32" s="722"/>
      <c r="CI32" s="722"/>
      <c r="CJ32" s="722"/>
      <c r="CK32" s="722"/>
      <c r="CL32" s="722"/>
      <c r="CM32" s="722"/>
      <c r="CN32" s="722"/>
      <c r="CO32" s="722"/>
      <c r="CP32" s="722"/>
      <c r="CQ32" s="723"/>
      <c r="CR32" s="678">
        <v>109</v>
      </c>
      <c r="CS32" s="679"/>
      <c r="CT32" s="679"/>
      <c r="CU32" s="679"/>
      <c r="CV32" s="679"/>
      <c r="CW32" s="679"/>
      <c r="CX32" s="679"/>
      <c r="CY32" s="680"/>
      <c r="CZ32" s="681">
        <v>0</v>
      </c>
      <c r="DA32" s="699"/>
      <c r="DB32" s="699"/>
      <c r="DC32" s="700"/>
      <c r="DD32" s="684">
        <v>109</v>
      </c>
      <c r="DE32" s="679"/>
      <c r="DF32" s="679"/>
      <c r="DG32" s="679"/>
      <c r="DH32" s="679"/>
      <c r="DI32" s="679"/>
      <c r="DJ32" s="679"/>
      <c r="DK32" s="680"/>
      <c r="DL32" s="684">
        <v>109</v>
      </c>
      <c r="DM32" s="679"/>
      <c r="DN32" s="679"/>
      <c r="DO32" s="679"/>
      <c r="DP32" s="679"/>
      <c r="DQ32" s="679"/>
      <c r="DR32" s="679"/>
      <c r="DS32" s="679"/>
      <c r="DT32" s="679"/>
      <c r="DU32" s="679"/>
      <c r="DV32" s="680"/>
      <c r="DW32" s="681">
        <v>0</v>
      </c>
      <c r="DX32" s="699"/>
      <c r="DY32" s="699"/>
      <c r="DZ32" s="699"/>
      <c r="EA32" s="699"/>
      <c r="EB32" s="699"/>
      <c r="EC32" s="717"/>
    </row>
    <row r="33" spans="2:133" ht="11.25" customHeight="1" x14ac:dyDescent="0.15">
      <c r="B33" s="675" t="s">
        <v>317</v>
      </c>
      <c r="C33" s="676"/>
      <c r="D33" s="676"/>
      <c r="E33" s="676"/>
      <c r="F33" s="676"/>
      <c r="G33" s="676"/>
      <c r="H33" s="676"/>
      <c r="I33" s="676"/>
      <c r="J33" s="676"/>
      <c r="K33" s="676"/>
      <c r="L33" s="676"/>
      <c r="M33" s="676"/>
      <c r="N33" s="676"/>
      <c r="O33" s="676"/>
      <c r="P33" s="676"/>
      <c r="Q33" s="677"/>
      <c r="R33" s="678">
        <v>119641</v>
      </c>
      <c r="S33" s="679"/>
      <c r="T33" s="679"/>
      <c r="U33" s="679"/>
      <c r="V33" s="679"/>
      <c r="W33" s="679"/>
      <c r="X33" s="679"/>
      <c r="Y33" s="680"/>
      <c r="Z33" s="711">
        <v>4.4000000000000004</v>
      </c>
      <c r="AA33" s="711"/>
      <c r="AB33" s="711"/>
      <c r="AC33" s="711"/>
      <c r="AD33" s="712" t="s">
        <v>127</v>
      </c>
      <c r="AE33" s="712"/>
      <c r="AF33" s="712"/>
      <c r="AG33" s="712"/>
      <c r="AH33" s="712"/>
      <c r="AI33" s="712"/>
      <c r="AJ33" s="712"/>
      <c r="AK33" s="712"/>
      <c r="AL33" s="681" t="s">
        <v>127</v>
      </c>
      <c r="AM33" s="682"/>
      <c r="AN33" s="682"/>
      <c r="AO33" s="713"/>
      <c r="AP33" s="756"/>
      <c r="AQ33" s="757"/>
      <c r="AR33" s="757"/>
      <c r="AS33" s="757"/>
      <c r="AT33" s="760"/>
      <c r="AU33" s="230"/>
      <c r="AV33" s="230"/>
      <c r="AW33" s="230"/>
      <c r="AX33" s="659" t="s">
        <v>318</v>
      </c>
      <c r="AY33" s="660"/>
      <c r="AZ33" s="660"/>
      <c r="BA33" s="660"/>
      <c r="BB33" s="660"/>
      <c r="BC33" s="660"/>
      <c r="BD33" s="660"/>
      <c r="BE33" s="660"/>
      <c r="BF33" s="661"/>
      <c r="BG33" s="742">
        <v>100</v>
      </c>
      <c r="BH33" s="663"/>
      <c r="BI33" s="663"/>
      <c r="BJ33" s="663"/>
      <c r="BK33" s="663"/>
      <c r="BL33" s="663"/>
      <c r="BM33" s="705">
        <v>100</v>
      </c>
      <c r="BN33" s="663"/>
      <c r="BO33" s="663"/>
      <c r="BP33" s="663"/>
      <c r="BQ33" s="707"/>
      <c r="BR33" s="742">
        <v>100</v>
      </c>
      <c r="BS33" s="663"/>
      <c r="BT33" s="663"/>
      <c r="BU33" s="663"/>
      <c r="BV33" s="663"/>
      <c r="BW33" s="663"/>
      <c r="BX33" s="705">
        <v>100</v>
      </c>
      <c r="BY33" s="663"/>
      <c r="BZ33" s="663"/>
      <c r="CA33" s="663"/>
      <c r="CB33" s="707"/>
      <c r="CD33" s="725" t="s">
        <v>319</v>
      </c>
      <c r="CE33" s="722"/>
      <c r="CF33" s="722"/>
      <c r="CG33" s="722"/>
      <c r="CH33" s="722"/>
      <c r="CI33" s="722"/>
      <c r="CJ33" s="722"/>
      <c r="CK33" s="722"/>
      <c r="CL33" s="722"/>
      <c r="CM33" s="722"/>
      <c r="CN33" s="722"/>
      <c r="CO33" s="722"/>
      <c r="CP33" s="722"/>
      <c r="CQ33" s="723"/>
      <c r="CR33" s="678">
        <v>1107265</v>
      </c>
      <c r="CS33" s="697"/>
      <c r="CT33" s="697"/>
      <c r="CU33" s="697"/>
      <c r="CV33" s="697"/>
      <c r="CW33" s="697"/>
      <c r="CX33" s="697"/>
      <c r="CY33" s="698"/>
      <c r="CZ33" s="681">
        <v>44.1</v>
      </c>
      <c r="DA33" s="699"/>
      <c r="DB33" s="699"/>
      <c r="DC33" s="700"/>
      <c r="DD33" s="684">
        <v>717683</v>
      </c>
      <c r="DE33" s="697"/>
      <c r="DF33" s="697"/>
      <c r="DG33" s="697"/>
      <c r="DH33" s="697"/>
      <c r="DI33" s="697"/>
      <c r="DJ33" s="697"/>
      <c r="DK33" s="698"/>
      <c r="DL33" s="684">
        <v>300771</v>
      </c>
      <c r="DM33" s="697"/>
      <c r="DN33" s="697"/>
      <c r="DO33" s="697"/>
      <c r="DP33" s="697"/>
      <c r="DQ33" s="697"/>
      <c r="DR33" s="697"/>
      <c r="DS33" s="697"/>
      <c r="DT33" s="697"/>
      <c r="DU33" s="697"/>
      <c r="DV33" s="698"/>
      <c r="DW33" s="681">
        <v>22.4</v>
      </c>
      <c r="DX33" s="699"/>
      <c r="DY33" s="699"/>
      <c r="DZ33" s="699"/>
      <c r="EA33" s="699"/>
      <c r="EB33" s="699"/>
      <c r="EC33" s="717"/>
    </row>
    <row r="34" spans="2:133" ht="11.25" customHeight="1" x14ac:dyDescent="0.15">
      <c r="B34" s="675" t="s">
        <v>320</v>
      </c>
      <c r="C34" s="676"/>
      <c r="D34" s="676"/>
      <c r="E34" s="676"/>
      <c r="F34" s="676"/>
      <c r="G34" s="676"/>
      <c r="H34" s="676"/>
      <c r="I34" s="676"/>
      <c r="J34" s="676"/>
      <c r="K34" s="676"/>
      <c r="L34" s="676"/>
      <c r="M34" s="676"/>
      <c r="N34" s="676"/>
      <c r="O34" s="676"/>
      <c r="P34" s="676"/>
      <c r="Q34" s="677"/>
      <c r="R34" s="678">
        <v>6846</v>
      </c>
      <c r="S34" s="679"/>
      <c r="T34" s="679"/>
      <c r="U34" s="679"/>
      <c r="V34" s="679"/>
      <c r="W34" s="679"/>
      <c r="X34" s="679"/>
      <c r="Y34" s="680"/>
      <c r="Z34" s="711">
        <v>0.3</v>
      </c>
      <c r="AA34" s="711"/>
      <c r="AB34" s="711"/>
      <c r="AC34" s="711"/>
      <c r="AD34" s="712">
        <v>2430</v>
      </c>
      <c r="AE34" s="712"/>
      <c r="AF34" s="712"/>
      <c r="AG34" s="712"/>
      <c r="AH34" s="712"/>
      <c r="AI34" s="712"/>
      <c r="AJ34" s="712"/>
      <c r="AK34" s="712"/>
      <c r="AL34" s="681">
        <v>0.2</v>
      </c>
      <c r="AM34" s="682"/>
      <c r="AN34" s="682"/>
      <c r="AO34" s="71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25" t="s">
        <v>321</v>
      </c>
      <c r="CE34" s="722"/>
      <c r="CF34" s="722"/>
      <c r="CG34" s="722"/>
      <c r="CH34" s="722"/>
      <c r="CI34" s="722"/>
      <c r="CJ34" s="722"/>
      <c r="CK34" s="722"/>
      <c r="CL34" s="722"/>
      <c r="CM34" s="722"/>
      <c r="CN34" s="722"/>
      <c r="CO34" s="722"/>
      <c r="CP34" s="722"/>
      <c r="CQ34" s="723"/>
      <c r="CR34" s="678">
        <v>348688</v>
      </c>
      <c r="CS34" s="679"/>
      <c r="CT34" s="679"/>
      <c r="CU34" s="679"/>
      <c r="CV34" s="679"/>
      <c r="CW34" s="679"/>
      <c r="CX34" s="679"/>
      <c r="CY34" s="680"/>
      <c r="CZ34" s="681">
        <v>13.9</v>
      </c>
      <c r="DA34" s="699"/>
      <c r="DB34" s="699"/>
      <c r="DC34" s="700"/>
      <c r="DD34" s="684">
        <v>224962</v>
      </c>
      <c r="DE34" s="679"/>
      <c r="DF34" s="679"/>
      <c r="DG34" s="679"/>
      <c r="DH34" s="679"/>
      <c r="DI34" s="679"/>
      <c r="DJ34" s="679"/>
      <c r="DK34" s="680"/>
      <c r="DL34" s="684">
        <v>137764</v>
      </c>
      <c r="DM34" s="679"/>
      <c r="DN34" s="679"/>
      <c r="DO34" s="679"/>
      <c r="DP34" s="679"/>
      <c r="DQ34" s="679"/>
      <c r="DR34" s="679"/>
      <c r="DS34" s="679"/>
      <c r="DT34" s="679"/>
      <c r="DU34" s="679"/>
      <c r="DV34" s="680"/>
      <c r="DW34" s="681">
        <v>10.3</v>
      </c>
      <c r="DX34" s="699"/>
      <c r="DY34" s="699"/>
      <c r="DZ34" s="699"/>
      <c r="EA34" s="699"/>
      <c r="EB34" s="699"/>
      <c r="EC34" s="717"/>
    </row>
    <row r="35" spans="2:133" ht="11.25" customHeight="1" x14ac:dyDescent="0.15">
      <c r="B35" s="675" t="s">
        <v>322</v>
      </c>
      <c r="C35" s="676"/>
      <c r="D35" s="676"/>
      <c r="E35" s="676"/>
      <c r="F35" s="676"/>
      <c r="G35" s="676"/>
      <c r="H35" s="676"/>
      <c r="I35" s="676"/>
      <c r="J35" s="676"/>
      <c r="K35" s="676"/>
      <c r="L35" s="676"/>
      <c r="M35" s="676"/>
      <c r="N35" s="676"/>
      <c r="O35" s="676"/>
      <c r="P35" s="676"/>
      <c r="Q35" s="677"/>
      <c r="R35" s="678">
        <v>3238</v>
      </c>
      <c r="S35" s="679"/>
      <c r="T35" s="679"/>
      <c r="U35" s="679"/>
      <c r="V35" s="679"/>
      <c r="W35" s="679"/>
      <c r="X35" s="679"/>
      <c r="Y35" s="680"/>
      <c r="Z35" s="711">
        <v>0.1</v>
      </c>
      <c r="AA35" s="711"/>
      <c r="AB35" s="711"/>
      <c r="AC35" s="711"/>
      <c r="AD35" s="712" t="s">
        <v>127</v>
      </c>
      <c r="AE35" s="712"/>
      <c r="AF35" s="712"/>
      <c r="AG35" s="712"/>
      <c r="AH35" s="712"/>
      <c r="AI35" s="712"/>
      <c r="AJ35" s="712"/>
      <c r="AK35" s="712"/>
      <c r="AL35" s="681" t="s">
        <v>127</v>
      </c>
      <c r="AM35" s="682"/>
      <c r="AN35" s="682"/>
      <c r="AO35" s="713"/>
      <c r="AP35" s="233"/>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25" t="s">
        <v>325</v>
      </c>
      <c r="CE35" s="722"/>
      <c r="CF35" s="722"/>
      <c r="CG35" s="722"/>
      <c r="CH35" s="722"/>
      <c r="CI35" s="722"/>
      <c r="CJ35" s="722"/>
      <c r="CK35" s="722"/>
      <c r="CL35" s="722"/>
      <c r="CM35" s="722"/>
      <c r="CN35" s="722"/>
      <c r="CO35" s="722"/>
      <c r="CP35" s="722"/>
      <c r="CQ35" s="723"/>
      <c r="CR35" s="678">
        <v>4616</v>
      </c>
      <c r="CS35" s="697"/>
      <c r="CT35" s="697"/>
      <c r="CU35" s="697"/>
      <c r="CV35" s="697"/>
      <c r="CW35" s="697"/>
      <c r="CX35" s="697"/>
      <c r="CY35" s="698"/>
      <c r="CZ35" s="681">
        <v>0.2</v>
      </c>
      <c r="DA35" s="699"/>
      <c r="DB35" s="699"/>
      <c r="DC35" s="700"/>
      <c r="DD35" s="684">
        <v>4616</v>
      </c>
      <c r="DE35" s="697"/>
      <c r="DF35" s="697"/>
      <c r="DG35" s="697"/>
      <c r="DH35" s="697"/>
      <c r="DI35" s="697"/>
      <c r="DJ35" s="697"/>
      <c r="DK35" s="698"/>
      <c r="DL35" s="684">
        <v>1153</v>
      </c>
      <c r="DM35" s="697"/>
      <c r="DN35" s="697"/>
      <c r="DO35" s="697"/>
      <c r="DP35" s="697"/>
      <c r="DQ35" s="697"/>
      <c r="DR35" s="697"/>
      <c r="DS35" s="697"/>
      <c r="DT35" s="697"/>
      <c r="DU35" s="697"/>
      <c r="DV35" s="698"/>
      <c r="DW35" s="681">
        <v>0.1</v>
      </c>
      <c r="DX35" s="699"/>
      <c r="DY35" s="699"/>
      <c r="DZ35" s="699"/>
      <c r="EA35" s="699"/>
      <c r="EB35" s="699"/>
      <c r="EC35" s="717"/>
    </row>
    <row r="36" spans="2:133" ht="11.25" customHeight="1" x14ac:dyDescent="0.15">
      <c r="B36" s="675" t="s">
        <v>326</v>
      </c>
      <c r="C36" s="676"/>
      <c r="D36" s="676"/>
      <c r="E36" s="676"/>
      <c r="F36" s="676"/>
      <c r="G36" s="676"/>
      <c r="H36" s="676"/>
      <c r="I36" s="676"/>
      <c r="J36" s="676"/>
      <c r="K36" s="676"/>
      <c r="L36" s="676"/>
      <c r="M36" s="676"/>
      <c r="N36" s="676"/>
      <c r="O36" s="676"/>
      <c r="P36" s="676"/>
      <c r="Q36" s="677"/>
      <c r="R36" s="678">
        <v>130927</v>
      </c>
      <c r="S36" s="679"/>
      <c r="T36" s="679"/>
      <c r="U36" s="679"/>
      <c r="V36" s="679"/>
      <c r="W36" s="679"/>
      <c r="X36" s="679"/>
      <c r="Y36" s="680"/>
      <c r="Z36" s="711">
        <v>4.8</v>
      </c>
      <c r="AA36" s="711"/>
      <c r="AB36" s="711"/>
      <c r="AC36" s="711"/>
      <c r="AD36" s="712" t="s">
        <v>127</v>
      </c>
      <c r="AE36" s="712"/>
      <c r="AF36" s="712"/>
      <c r="AG36" s="712"/>
      <c r="AH36" s="712"/>
      <c r="AI36" s="712"/>
      <c r="AJ36" s="712"/>
      <c r="AK36" s="712"/>
      <c r="AL36" s="681" t="s">
        <v>127</v>
      </c>
      <c r="AM36" s="682"/>
      <c r="AN36" s="682"/>
      <c r="AO36" s="713"/>
      <c r="AP36" s="233"/>
      <c r="AQ36" s="730" t="s">
        <v>327</v>
      </c>
      <c r="AR36" s="731"/>
      <c r="AS36" s="731"/>
      <c r="AT36" s="731"/>
      <c r="AU36" s="731"/>
      <c r="AV36" s="731"/>
      <c r="AW36" s="731"/>
      <c r="AX36" s="731"/>
      <c r="AY36" s="732"/>
      <c r="AZ36" s="733">
        <v>174043</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317</v>
      </c>
      <c r="BW36" s="734"/>
      <c r="BX36" s="734"/>
      <c r="BY36" s="734"/>
      <c r="BZ36" s="734"/>
      <c r="CA36" s="734"/>
      <c r="CB36" s="735"/>
      <c r="CD36" s="725" t="s">
        <v>329</v>
      </c>
      <c r="CE36" s="722"/>
      <c r="CF36" s="722"/>
      <c r="CG36" s="722"/>
      <c r="CH36" s="722"/>
      <c r="CI36" s="722"/>
      <c r="CJ36" s="722"/>
      <c r="CK36" s="722"/>
      <c r="CL36" s="722"/>
      <c r="CM36" s="722"/>
      <c r="CN36" s="722"/>
      <c r="CO36" s="722"/>
      <c r="CP36" s="722"/>
      <c r="CQ36" s="723"/>
      <c r="CR36" s="678">
        <v>388088</v>
      </c>
      <c r="CS36" s="679"/>
      <c r="CT36" s="679"/>
      <c r="CU36" s="679"/>
      <c r="CV36" s="679"/>
      <c r="CW36" s="679"/>
      <c r="CX36" s="679"/>
      <c r="CY36" s="680"/>
      <c r="CZ36" s="681">
        <v>15.5</v>
      </c>
      <c r="DA36" s="699"/>
      <c r="DB36" s="699"/>
      <c r="DC36" s="700"/>
      <c r="DD36" s="684">
        <v>146989</v>
      </c>
      <c r="DE36" s="679"/>
      <c r="DF36" s="679"/>
      <c r="DG36" s="679"/>
      <c r="DH36" s="679"/>
      <c r="DI36" s="679"/>
      <c r="DJ36" s="679"/>
      <c r="DK36" s="680"/>
      <c r="DL36" s="684">
        <v>80094</v>
      </c>
      <c r="DM36" s="679"/>
      <c r="DN36" s="679"/>
      <c r="DO36" s="679"/>
      <c r="DP36" s="679"/>
      <c r="DQ36" s="679"/>
      <c r="DR36" s="679"/>
      <c r="DS36" s="679"/>
      <c r="DT36" s="679"/>
      <c r="DU36" s="679"/>
      <c r="DV36" s="680"/>
      <c r="DW36" s="681">
        <v>6</v>
      </c>
      <c r="DX36" s="699"/>
      <c r="DY36" s="699"/>
      <c r="DZ36" s="699"/>
      <c r="EA36" s="699"/>
      <c r="EB36" s="699"/>
      <c r="EC36" s="717"/>
    </row>
    <row r="37" spans="2:133" ht="11.25" customHeight="1" x14ac:dyDescent="0.15">
      <c r="B37" s="675" t="s">
        <v>330</v>
      </c>
      <c r="C37" s="676"/>
      <c r="D37" s="676"/>
      <c r="E37" s="676"/>
      <c r="F37" s="676"/>
      <c r="G37" s="676"/>
      <c r="H37" s="676"/>
      <c r="I37" s="676"/>
      <c r="J37" s="676"/>
      <c r="K37" s="676"/>
      <c r="L37" s="676"/>
      <c r="M37" s="676"/>
      <c r="N37" s="676"/>
      <c r="O37" s="676"/>
      <c r="P37" s="676"/>
      <c r="Q37" s="677"/>
      <c r="R37" s="678">
        <v>182950</v>
      </c>
      <c r="S37" s="679"/>
      <c r="T37" s="679"/>
      <c r="U37" s="679"/>
      <c r="V37" s="679"/>
      <c r="W37" s="679"/>
      <c r="X37" s="679"/>
      <c r="Y37" s="680"/>
      <c r="Z37" s="711">
        <v>6.7</v>
      </c>
      <c r="AA37" s="711"/>
      <c r="AB37" s="711"/>
      <c r="AC37" s="711"/>
      <c r="AD37" s="712" t="s">
        <v>127</v>
      </c>
      <c r="AE37" s="712"/>
      <c r="AF37" s="712"/>
      <c r="AG37" s="712"/>
      <c r="AH37" s="712"/>
      <c r="AI37" s="712"/>
      <c r="AJ37" s="712"/>
      <c r="AK37" s="712"/>
      <c r="AL37" s="681" t="s">
        <v>127</v>
      </c>
      <c r="AM37" s="682"/>
      <c r="AN37" s="682"/>
      <c r="AO37" s="713"/>
      <c r="AQ37" s="718" t="s">
        <v>331</v>
      </c>
      <c r="AR37" s="719"/>
      <c r="AS37" s="719"/>
      <c r="AT37" s="719"/>
      <c r="AU37" s="719"/>
      <c r="AV37" s="719"/>
      <c r="AW37" s="719"/>
      <c r="AX37" s="719"/>
      <c r="AY37" s="720"/>
      <c r="AZ37" s="678">
        <v>52989</v>
      </c>
      <c r="BA37" s="679"/>
      <c r="BB37" s="679"/>
      <c r="BC37" s="679"/>
      <c r="BD37" s="697"/>
      <c r="BE37" s="697"/>
      <c r="BF37" s="721"/>
      <c r="BG37" s="725" t="s">
        <v>332</v>
      </c>
      <c r="BH37" s="722"/>
      <c r="BI37" s="722"/>
      <c r="BJ37" s="722"/>
      <c r="BK37" s="722"/>
      <c r="BL37" s="722"/>
      <c r="BM37" s="722"/>
      <c r="BN37" s="722"/>
      <c r="BO37" s="722"/>
      <c r="BP37" s="722"/>
      <c r="BQ37" s="722"/>
      <c r="BR37" s="722"/>
      <c r="BS37" s="722"/>
      <c r="BT37" s="722"/>
      <c r="BU37" s="723"/>
      <c r="BV37" s="678">
        <v>-1883</v>
      </c>
      <c r="BW37" s="679"/>
      <c r="BX37" s="679"/>
      <c r="BY37" s="679"/>
      <c r="BZ37" s="679"/>
      <c r="CA37" s="679"/>
      <c r="CB37" s="724"/>
      <c r="CD37" s="725" t="s">
        <v>333</v>
      </c>
      <c r="CE37" s="722"/>
      <c r="CF37" s="722"/>
      <c r="CG37" s="722"/>
      <c r="CH37" s="722"/>
      <c r="CI37" s="722"/>
      <c r="CJ37" s="722"/>
      <c r="CK37" s="722"/>
      <c r="CL37" s="722"/>
      <c r="CM37" s="722"/>
      <c r="CN37" s="722"/>
      <c r="CO37" s="722"/>
      <c r="CP37" s="722"/>
      <c r="CQ37" s="723"/>
      <c r="CR37" s="678">
        <v>62363</v>
      </c>
      <c r="CS37" s="697"/>
      <c r="CT37" s="697"/>
      <c r="CU37" s="697"/>
      <c r="CV37" s="697"/>
      <c r="CW37" s="697"/>
      <c r="CX37" s="697"/>
      <c r="CY37" s="698"/>
      <c r="CZ37" s="681">
        <v>2.5</v>
      </c>
      <c r="DA37" s="699"/>
      <c r="DB37" s="699"/>
      <c r="DC37" s="700"/>
      <c r="DD37" s="684">
        <v>62363</v>
      </c>
      <c r="DE37" s="697"/>
      <c r="DF37" s="697"/>
      <c r="DG37" s="697"/>
      <c r="DH37" s="697"/>
      <c r="DI37" s="697"/>
      <c r="DJ37" s="697"/>
      <c r="DK37" s="698"/>
      <c r="DL37" s="684">
        <v>62077</v>
      </c>
      <c r="DM37" s="697"/>
      <c r="DN37" s="697"/>
      <c r="DO37" s="697"/>
      <c r="DP37" s="697"/>
      <c r="DQ37" s="697"/>
      <c r="DR37" s="697"/>
      <c r="DS37" s="697"/>
      <c r="DT37" s="697"/>
      <c r="DU37" s="697"/>
      <c r="DV37" s="698"/>
      <c r="DW37" s="681">
        <v>4.5999999999999996</v>
      </c>
      <c r="DX37" s="699"/>
      <c r="DY37" s="699"/>
      <c r="DZ37" s="699"/>
      <c r="EA37" s="699"/>
      <c r="EB37" s="699"/>
      <c r="EC37" s="717"/>
    </row>
    <row r="38" spans="2:133" ht="11.25" customHeight="1" x14ac:dyDescent="0.15">
      <c r="B38" s="675" t="s">
        <v>334</v>
      </c>
      <c r="C38" s="676"/>
      <c r="D38" s="676"/>
      <c r="E38" s="676"/>
      <c r="F38" s="676"/>
      <c r="G38" s="676"/>
      <c r="H38" s="676"/>
      <c r="I38" s="676"/>
      <c r="J38" s="676"/>
      <c r="K38" s="676"/>
      <c r="L38" s="676"/>
      <c r="M38" s="676"/>
      <c r="N38" s="676"/>
      <c r="O38" s="676"/>
      <c r="P38" s="676"/>
      <c r="Q38" s="677"/>
      <c r="R38" s="678">
        <v>56582</v>
      </c>
      <c r="S38" s="679"/>
      <c r="T38" s="679"/>
      <c r="U38" s="679"/>
      <c r="V38" s="679"/>
      <c r="W38" s="679"/>
      <c r="X38" s="679"/>
      <c r="Y38" s="680"/>
      <c r="Z38" s="711">
        <v>2.1</v>
      </c>
      <c r="AA38" s="711"/>
      <c r="AB38" s="711"/>
      <c r="AC38" s="711"/>
      <c r="AD38" s="712">
        <v>1640</v>
      </c>
      <c r="AE38" s="712"/>
      <c r="AF38" s="712"/>
      <c r="AG38" s="712"/>
      <c r="AH38" s="712"/>
      <c r="AI38" s="712"/>
      <c r="AJ38" s="712"/>
      <c r="AK38" s="712"/>
      <c r="AL38" s="681">
        <v>0.1</v>
      </c>
      <c r="AM38" s="682"/>
      <c r="AN38" s="682"/>
      <c r="AO38" s="713"/>
      <c r="AQ38" s="718" t="s">
        <v>335</v>
      </c>
      <c r="AR38" s="719"/>
      <c r="AS38" s="719"/>
      <c r="AT38" s="719"/>
      <c r="AU38" s="719"/>
      <c r="AV38" s="719"/>
      <c r="AW38" s="719"/>
      <c r="AX38" s="719"/>
      <c r="AY38" s="720"/>
      <c r="AZ38" s="678">
        <v>1976</v>
      </c>
      <c r="BA38" s="679"/>
      <c r="BB38" s="679"/>
      <c r="BC38" s="679"/>
      <c r="BD38" s="697"/>
      <c r="BE38" s="697"/>
      <c r="BF38" s="721"/>
      <c r="BG38" s="725" t="s">
        <v>336</v>
      </c>
      <c r="BH38" s="722"/>
      <c r="BI38" s="722"/>
      <c r="BJ38" s="722"/>
      <c r="BK38" s="722"/>
      <c r="BL38" s="722"/>
      <c r="BM38" s="722"/>
      <c r="BN38" s="722"/>
      <c r="BO38" s="722"/>
      <c r="BP38" s="722"/>
      <c r="BQ38" s="722"/>
      <c r="BR38" s="722"/>
      <c r="BS38" s="722"/>
      <c r="BT38" s="722"/>
      <c r="BU38" s="723"/>
      <c r="BV38" s="678">
        <v>209</v>
      </c>
      <c r="BW38" s="679"/>
      <c r="BX38" s="679"/>
      <c r="BY38" s="679"/>
      <c r="BZ38" s="679"/>
      <c r="CA38" s="679"/>
      <c r="CB38" s="724"/>
      <c r="CD38" s="725" t="s">
        <v>337</v>
      </c>
      <c r="CE38" s="722"/>
      <c r="CF38" s="722"/>
      <c r="CG38" s="722"/>
      <c r="CH38" s="722"/>
      <c r="CI38" s="722"/>
      <c r="CJ38" s="722"/>
      <c r="CK38" s="722"/>
      <c r="CL38" s="722"/>
      <c r="CM38" s="722"/>
      <c r="CN38" s="722"/>
      <c r="CO38" s="722"/>
      <c r="CP38" s="722"/>
      <c r="CQ38" s="723"/>
      <c r="CR38" s="678">
        <v>174043</v>
      </c>
      <c r="CS38" s="679"/>
      <c r="CT38" s="679"/>
      <c r="CU38" s="679"/>
      <c r="CV38" s="679"/>
      <c r="CW38" s="679"/>
      <c r="CX38" s="679"/>
      <c r="CY38" s="680"/>
      <c r="CZ38" s="681">
        <v>6.9</v>
      </c>
      <c r="DA38" s="699"/>
      <c r="DB38" s="699"/>
      <c r="DC38" s="700"/>
      <c r="DD38" s="684">
        <v>155874</v>
      </c>
      <c r="DE38" s="679"/>
      <c r="DF38" s="679"/>
      <c r="DG38" s="679"/>
      <c r="DH38" s="679"/>
      <c r="DI38" s="679"/>
      <c r="DJ38" s="679"/>
      <c r="DK38" s="680"/>
      <c r="DL38" s="684">
        <v>81760</v>
      </c>
      <c r="DM38" s="679"/>
      <c r="DN38" s="679"/>
      <c r="DO38" s="679"/>
      <c r="DP38" s="679"/>
      <c r="DQ38" s="679"/>
      <c r="DR38" s="679"/>
      <c r="DS38" s="679"/>
      <c r="DT38" s="679"/>
      <c r="DU38" s="679"/>
      <c r="DV38" s="680"/>
      <c r="DW38" s="681">
        <v>6.1</v>
      </c>
      <c r="DX38" s="699"/>
      <c r="DY38" s="699"/>
      <c r="DZ38" s="699"/>
      <c r="EA38" s="699"/>
      <c r="EB38" s="699"/>
      <c r="EC38" s="717"/>
    </row>
    <row r="39" spans="2:133" ht="11.25" customHeight="1" x14ac:dyDescent="0.15">
      <c r="B39" s="675" t="s">
        <v>338</v>
      </c>
      <c r="C39" s="676"/>
      <c r="D39" s="676"/>
      <c r="E39" s="676"/>
      <c r="F39" s="676"/>
      <c r="G39" s="676"/>
      <c r="H39" s="676"/>
      <c r="I39" s="676"/>
      <c r="J39" s="676"/>
      <c r="K39" s="676"/>
      <c r="L39" s="676"/>
      <c r="M39" s="676"/>
      <c r="N39" s="676"/>
      <c r="O39" s="676"/>
      <c r="P39" s="676"/>
      <c r="Q39" s="677"/>
      <c r="R39" s="678">
        <v>373532</v>
      </c>
      <c r="S39" s="679"/>
      <c r="T39" s="679"/>
      <c r="U39" s="679"/>
      <c r="V39" s="679"/>
      <c r="W39" s="679"/>
      <c r="X39" s="679"/>
      <c r="Y39" s="680"/>
      <c r="Z39" s="711">
        <v>13.7</v>
      </c>
      <c r="AA39" s="711"/>
      <c r="AB39" s="711"/>
      <c r="AC39" s="711"/>
      <c r="AD39" s="712" t="s">
        <v>127</v>
      </c>
      <c r="AE39" s="712"/>
      <c r="AF39" s="712"/>
      <c r="AG39" s="712"/>
      <c r="AH39" s="712"/>
      <c r="AI39" s="712"/>
      <c r="AJ39" s="712"/>
      <c r="AK39" s="712"/>
      <c r="AL39" s="681" t="s">
        <v>127</v>
      </c>
      <c r="AM39" s="682"/>
      <c r="AN39" s="682"/>
      <c r="AO39" s="713"/>
      <c r="AQ39" s="718" t="s">
        <v>339</v>
      </c>
      <c r="AR39" s="719"/>
      <c r="AS39" s="719"/>
      <c r="AT39" s="719"/>
      <c r="AU39" s="719"/>
      <c r="AV39" s="719"/>
      <c r="AW39" s="719"/>
      <c r="AX39" s="719"/>
      <c r="AY39" s="720"/>
      <c r="AZ39" s="678" t="s">
        <v>127</v>
      </c>
      <c r="BA39" s="679"/>
      <c r="BB39" s="679"/>
      <c r="BC39" s="679"/>
      <c r="BD39" s="697"/>
      <c r="BE39" s="697"/>
      <c r="BF39" s="721"/>
      <c r="BG39" s="725" t="s">
        <v>340</v>
      </c>
      <c r="BH39" s="722"/>
      <c r="BI39" s="722"/>
      <c r="BJ39" s="722"/>
      <c r="BK39" s="722"/>
      <c r="BL39" s="722"/>
      <c r="BM39" s="722"/>
      <c r="BN39" s="722"/>
      <c r="BO39" s="722"/>
      <c r="BP39" s="722"/>
      <c r="BQ39" s="722"/>
      <c r="BR39" s="722"/>
      <c r="BS39" s="722"/>
      <c r="BT39" s="722"/>
      <c r="BU39" s="723"/>
      <c r="BV39" s="678">
        <v>312</v>
      </c>
      <c r="BW39" s="679"/>
      <c r="BX39" s="679"/>
      <c r="BY39" s="679"/>
      <c r="BZ39" s="679"/>
      <c r="CA39" s="679"/>
      <c r="CB39" s="724"/>
      <c r="CD39" s="725" t="s">
        <v>341</v>
      </c>
      <c r="CE39" s="722"/>
      <c r="CF39" s="722"/>
      <c r="CG39" s="722"/>
      <c r="CH39" s="722"/>
      <c r="CI39" s="722"/>
      <c r="CJ39" s="722"/>
      <c r="CK39" s="722"/>
      <c r="CL39" s="722"/>
      <c r="CM39" s="722"/>
      <c r="CN39" s="722"/>
      <c r="CO39" s="722"/>
      <c r="CP39" s="722"/>
      <c r="CQ39" s="723"/>
      <c r="CR39" s="678">
        <v>191830</v>
      </c>
      <c r="CS39" s="697"/>
      <c r="CT39" s="697"/>
      <c r="CU39" s="697"/>
      <c r="CV39" s="697"/>
      <c r="CW39" s="697"/>
      <c r="CX39" s="697"/>
      <c r="CY39" s="698"/>
      <c r="CZ39" s="681">
        <v>7.6</v>
      </c>
      <c r="DA39" s="699"/>
      <c r="DB39" s="699"/>
      <c r="DC39" s="700"/>
      <c r="DD39" s="684">
        <v>185242</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7"/>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1" t="s">
        <v>127</v>
      </c>
      <c r="AA40" s="711"/>
      <c r="AB40" s="711"/>
      <c r="AC40" s="711"/>
      <c r="AD40" s="712" t="s">
        <v>127</v>
      </c>
      <c r="AE40" s="712"/>
      <c r="AF40" s="712"/>
      <c r="AG40" s="712"/>
      <c r="AH40" s="712"/>
      <c r="AI40" s="712"/>
      <c r="AJ40" s="712"/>
      <c r="AK40" s="712"/>
      <c r="AL40" s="681" t="s">
        <v>127</v>
      </c>
      <c r="AM40" s="682"/>
      <c r="AN40" s="682"/>
      <c r="AO40" s="713"/>
      <c r="AQ40" s="718" t="s">
        <v>343</v>
      </c>
      <c r="AR40" s="719"/>
      <c r="AS40" s="719"/>
      <c r="AT40" s="719"/>
      <c r="AU40" s="719"/>
      <c r="AV40" s="719"/>
      <c r="AW40" s="719"/>
      <c r="AX40" s="719"/>
      <c r="AY40" s="720"/>
      <c r="AZ40" s="678" t="s">
        <v>127</v>
      </c>
      <c r="BA40" s="679"/>
      <c r="BB40" s="679"/>
      <c r="BC40" s="679"/>
      <c r="BD40" s="697"/>
      <c r="BE40" s="697"/>
      <c r="BF40" s="721"/>
      <c r="BG40" s="726" t="s">
        <v>344</v>
      </c>
      <c r="BH40" s="727"/>
      <c r="BI40" s="727"/>
      <c r="BJ40" s="727"/>
      <c r="BK40" s="727"/>
      <c r="BL40" s="234"/>
      <c r="BM40" s="722" t="s">
        <v>345</v>
      </c>
      <c r="BN40" s="722"/>
      <c r="BO40" s="722"/>
      <c r="BP40" s="722"/>
      <c r="BQ40" s="722"/>
      <c r="BR40" s="722"/>
      <c r="BS40" s="722"/>
      <c r="BT40" s="722"/>
      <c r="BU40" s="723"/>
      <c r="BV40" s="678">
        <v>69</v>
      </c>
      <c r="BW40" s="679"/>
      <c r="BX40" s="679"/>
      <c r="BY40" s="679"/>
      <c r="BZ40" s="679"/>
      <c r="CA40" s="679"/>
      <c r="CB40" s="724"/>
      <c r="CD40" s="725" t="s">
        <v>346</v>
      </c>
      <c r="CE40" s="722"/>
      <c r="CF40" s="722"/>
      <c r="CG40" s="722"/>
      <c r="CH40" s="722"/>
      <c r="CI40" s="722"/>
      <c r="CJ40" s="722"/>
      <c r="CK40" s="722"/>
      <c r="CL40" s="722"/>
      <c r="CM40" s="722"/>
      <c r="CN40" s="722"/>
      <c r="CO40" s="722"/>
      <c r="CP40" s="722"/>
      <c r="CQ40" s="723"/>
      <c r="CR40" s="678" t="s">
        <v>127</v>
      </c>
      <c r="CS40" s="679"/>
      <c r="CT40" s="679"/>
      <c r="CU40" s="679"/>
      <c r="CV40" s="679"/>
      <c r="CW40" s="679"/>
      <c r="CX40" s="679"/>
      <c r="CY40" s="680"/>
      <c r="CZ40" s="681" t="s">
        <v>127</v>
      </c>
      <c r="DA40" s="699"/>
      <c r="DB40" s="699"/>
      <c r="DC40" s="700"/>
      <c r="DD40" s="684" t="s">
        <v>127</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7"/>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127</v>
      </c>
      <c r="S41" s="679"/>
      <c r="T41" s="679"/>
      <c r="U41" s="679"/>
      <c r="V41" s="679"/>
      <c r="W41" s="679"/>
      <c r="X41" s="679"/>
      <c r="Y41" s="680"/>
      <c r="Z41" s="711" t="s">
        <v>127</v>
      </c>
      <c r="AA41" s="711"/>
      <c r="AB41" s="711"/>
      <c r="AC41" s="711"/>
      <c r="AD41" s="712" t="s">
        <v>127</v>
      </c>
      <c r="AE41" s="712"/>
      <c r="AF41" s="712"/>
      <c r="AG41" s="712"/>
      <c r="AH41" s="712"/>
      <c r="AI41" s="712"/>
      <c r="AJ41" s="712"/>
      <c r="AK41" s="712"/>
      <c r="AL41" s="681" t="s">
        <v>127</v>
      </c>
      <c r="AM41" s="682"/>
      <c r="AN41" s="682"/>
      <c r="AO41" s="713"/>
      <c r="AQ41" s="718" t="s">
        <v>348</v>
      </c>
      <c r="AR41" s="719"/>
      <c r="AS41" s="719"/>
      <c r="AT41" s="719"/>
      <c r="AU41" s="719"/>
      <c r="AV41" s="719"/>
      <c r="AW41" s="719"/>
      <c r="AX41" s="719"/>
      <c r="AY41" s="720"/>
      <c r="AZ41" s="678">
        <v>46119</v>
      </c>
      <c r="BA41" s="679"/>
      <c r="BB41" s="679"/>
      <c r="BC41" s="679"/>
      <c r="BD41" s="697"/>
      <c r="BE41" s="697"/>
      <c r="BF41" s="721"/>
      <c r="BG41" s="726"/>
      <c r="BH41" s="727"/>
      <c r="BI41" s="727"/>
      <c r="BJ41" s="727"/>
      <c r="BK41" s="727"/>
      <c r="BL41" s="234"/>
      <c r="BM41" s="722" t="s">
        <v>349</v>
      </c>
      <c r="BN41" s="722"/>
      <c r="BO41" s="722"/>
      <c r="BP41" s="722"/>
      <c r="BQ41" s="722"/>
      <c r="BR41" s="722"/>
      <c r="BS41" s="722"/>
      <c r="BT41" s="722"/>
      <c r="BU41" s="723"/>
      <c r="BV41" s="678">
        <v>5</v>
      </c>
      <c r="BW41" s="679"/>
      <c r="BX41" s="679"/>
      <c r="BY41" s="679"/>
      <c r="BZ41" s="679"/>
      <c r="CA41" s="679"/>
      <c r="CB41" s="724"/>
      <c r="CD41" s="725" t="s">
        <v>350</v>
      </c>
      <c r="CE41" s="722"/>
      <c r="CF41" s="722"/>
      <c r="CG41" s="722"/>
      <c r="CH41" s="722"/>
      <c r="CI41" s="722"/>
      <c r="CJ41" s="722"/>
      <c r="CK41" s="722"/>
      <c r="CL41" s="722"/>
      <c r="CM41" s="722"/>
      <c r="CN41" s="722"/>
      <c r="CO41" s="722"/>
      <c r="CP41" s="722"/>
      <c r="CQ41" s="72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75" t="s">
        <v>351</v>
      </c>
      <c r="C42" s="676"/>
      <c r="D42" s="676"/>
      <c r="E42" s="676"/>
      <c r="F42" s="676"/>
      <c r="G42" s="676"/>
      <c r="H42" s="676"/>
      <c r="I42" s="676"/>
      <c r="J42" s="676"/>
      <c r="K42" s="676"/>
      <c r="L42" s="676"/>
      <c r="M42" s="676"/>
      <c r="N42" s="676"/>
      <c r="O42" s="676"/>
      <c r="P42" s="676"/>
      <c r="Q42" s="677"/>
      <c r="R42" s="678">
        <v>34532</v>
      </c>
      <c r="S42" s="679"/>
      <c r="T42" s="679"/>
      <c r="U42" s="679"/>
      <c r="V42" s="679"/>
      <c r="W42" s="679"/>
      <c r="X42" s="679"/>
      <c r="Y42" s="680"/>
      <c r="Z42" s="711">
        <v>1.3</v>
      </c>
      <c r="AA42" s="711"/>
      <c r="AB42" s="711"/>
      <c r="AC42" s="711"/>
      <c r="AD42" s="712" t="s">
        <v>127</v>
      </c>
      <c r="AE42" s="712"/>
      <c r="AF42" s="712"/>
      <c r="AG42" s="712"/>
      <c r="AH42" s="712"/>
      <c r="AI42" s="712"/>
      <c r="AJ42" s="712"/>
      <c r="AK42" s="712"/>
      <c r="AL42" s="681" t="s">
        <v>127</v>
      </c>
      <c r="AM42" s="682"/>
      <c r="AN42" s="682"/>
      <c r="AO42" s="713"/>
      <c r="AQ42" s="714" t="s">
        <v>352</v>
      </c>
      <c r="AR42" s="715"/>
      <c r="AS42" s="715"/>
      <c r="AT42" s="715"/>
      <c r="AU42" s="715"/>
      <c r="AV42" s="715"/>
      <c r="AW42" s="715"/>
      <c r="AX42" s="715"/>
      <c r="AY42" s="716"/>
      <c r="AZ42" s="662">
        <v>72959</v>
      </c>
      <c r="BA42" s="701"/>
      <c r="BB42" s="701"/>
      <c r="BC42" s="701"/>
      <c r="BD42" s="663"/>
      <c r="BE42" s="663"/>
      <c r="BF42" s="707"/>
      <c r="BG42" s="728"/>
      <c r="BH42" s="729"/>
      <c r="BI42" s="729"/>
      <c r="BJ42" s="729"/>
      <c r="BK42" s="729"/>
      <c r="BL42" s="235"/>
      <c r="BM42" s="708" t="s">
        <v>353</v>
      </c>
      <c r="BN42" s="708"/>
      <c r="BO42" s="708"/>
      <c r="BP42" s="708"/>
      <c r="BQ42" s="708"/>
      <c r="BR42" s="708"/>
      <c r="BS42" s="708"/>
      <c r="BT42" s="708"/>
      <c r="BU42" s="709"/>
      <c r="BV42" s="662">
        <v>338</v>
      </c>
      <c r="BW42" s="701"/>
      <c r="BX42" s="701"/>
      <c r="BY42" s="701"/>
      <c r="BZ42" s="701"/>
      <c r="CA42" s="701"/>
      <c r="CB42" s="710"/>
      <c r="CD42" s="675" t="s">
        <v>354</v>
      </c>
      <c r="CE42" s="676"/>
      <c r="CF42" s="676"/>
      <c r="CG42" s="676"/>
      <c r="CH42" s="676"/>
      <c r="CI42" s="676"/>
      <c r="CJ42" s="676"/>
      <c r="CK42" s="676"/>
      <c r="CL42" s="676"/>
      <c r="CM42" s="676"/>
      <c r="CN42" s="676"/>
      <c r="CO42" s="676"/>
      <c r="CP42" s="676"/>
      <c r="CQ42" s="677"/>
      <c r="CR42" s="678">
        <v>651353</v>
      </c>
      <c r="CS42" s="679"/>
      <c r="CT42" s="679"/>
      <c r="CU42" s="679"/>
      <c r="CV42" s="679"/>
      <c r="CW42" s="679"/>
      <c r="CX42" s="679"/>
      <c r="CY42" s="680"/>
      <c r="CZ42" s="681">
        <v>25.9</v>
      </c>
      <c r="DA42" s="682"/>
      <c r="DB42" s="682"/>
      <c r="DC42" s="683"/>
      <c r="DD42" s="684">
        <v>99276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43" s="659" t="s">
        <v>355</v>
      </c>
      <c r="C43" s="660"/>
      <c r="D43" s="660"/>
      <c r="E43" s="660"/>
      <c r="F43" s="660"/>
      <c r="G43" s="660"/>
      <c r="H43" s="660"/>
      <c r="I43" s="660"/>
      <c r="J43" s="660"/>
      <c r="K43" s="660"/>
      <c r="L43" s="660"/>
      <c r="M43" s="660"/>
      <c r="N43" s="660"/>
      <c r="O43" s="660"/>
      <c r="P43" s="660"/>
      <c r="Q43" s="661"/>
      <c r="R43" s="662">
        <v>2728669</v>
      </c>
      <c r="S43" s="701"/>
      <c r="T43" s="701"/>
      <c r="U43" s="701"/>
      <c r="V43" s="701"/>
      <c r="W43" s="701"/>
      <c r="X43" s="701"/>
      <c r="Y43" s="702"/>
      <c r="Z43" s="703">
        <v>100</v>
      </c>
      <c r="AA43" s="703"/>
      <c r="AB43" s="703"/>
      <c r="AC43" s="703"/>
      <c r="AD43" s="704">
        <v>1305896</v>
      </c>
      <c r="AE43" s="704"/>
      <c r="AF43" s="704"/>
      <c r="AG43" s="704"/>
      <c r="AH43" s="704"/>
      <c r="AI43" s="704"/>
      <c r="AJ43" s="704"/>
      <c r="AK43" s="704"/>
      <c r="AL43" s="665">
        <v>100</v>
      </c>
      <c r="AM43" s="705"/>
      <c r="AN43" s="705"/>
      <c r="AO43" s="706"/>
      <c r="BV43" s="236"/>
      <c r="BW43" s="236"/>
      <c r="BX43" s="236"/>
      <c r="BY43" s="236"/>
      <c r="BZ43" s="236"/>
      <c r="CA43" s="236"/>
      <c r="CB43" s="236"/>
      <c r="CD43" s="675" t="s">
        <v>356</v>
      </c>
      <c r="CE43" s="676"/>
      <c r="CF43" s="676"/>
      <c r="CG43" s="676"/>
      <c r="CH43" s="676"/>
      <c r="CI43" s="676"/>
      <c r="CJ43" s="676"/>
      <c r="CK43" s="676"/>
      <c r="CL43" s="676"/>
      <c r="CM43" s="676"/>
      <c r="CN43" s="676"/>
      <c r="CO43" s="676"/>
      <c r="CP43" s="676"/>
      <c r="CQ43" s="677"/>
      <c r="CR43" s="678" t="s">
        <v>256</v>
      </c>
      <c r="CS43" s="697"/>
      <c r="CT43" s="697"/>
      <c r="CU43" s="697"/>
      <c r="CV43" s="697"/>
      <c r="CW43" s="697"/>
      <c r="CX43" s="697"/>
      <c r="CY43" s="698"/>
      <c r="CZ43" s="681" t="s">
        <v>127</v>
      </c>
      <c r="DA43" s="699"/>
      <c r="DB43" s="699"/>
      <c r="DC43" s="700"/>
      <c r="DD43" s="684" t="s">
        <v>357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1" t="s">
        <v>304</v>
      </c>
      <c r="CE44" s="692"/>
      <c r="CF44" s="675" t="s">
        <v>358</v>
      </c>
      <c r="CG44" s="676"/>
      <c r="CH44" s="676"/>
      <c r="CI44" s="676"/>
      <c r="CJ44" s="676"/>
      <c r="CK44" s="676"/>
      <c r="CL44" s="676"/>
      <c r="CM44" s="676"/>
      <c r="CN44" s="676"/>
      <c r="CO44" s="676"/>
      <c r="CP44" s="676"/>
      <c r="CQ44" s="677"/>
      <c r="CR44" s="678">
        <v>574997</v>
      </c>
      <c r="CS44" s="679"/>
      <c r="CT44" s="679"/>
      <c r="CU44" s="679"/>
      <c r="CV44" s="679"/>
      <c r="CW44" s="679"/>
      <c r="CX44" s="679"/>
      <c r="CY44" s="680"/>
      <c r="CZ44" s="681">
        <v>22.9</v>
      </c>
      <c r="DA44" s="682"/>
      <c r="DB44" s="682"/>
      <c r="DC44" s="683"/>
      <c r="DD44" s="684">
        <v>81253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B45" s="238" t="s">
        <v>359</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3"/>
      <c r="CE45" s="694"/>
      <c r="CF45" s="675" t="s">
        <v>360</v>
      </c>
      <c r="CG45" s="676"/>
      <c r="CH45" s="676"/>
      <c r="CI45" s="676"/>
      <c r="CJ45" s="676"/>
      <c r="CK45" s="676"/>
      <c r="CL45" s="676"/>
      <c r="CM45" s="676"/>
      <c r="CN45" s="676"/>
      <c r="CO45" s="676"/>
      <c r="CP45" s="676"/>
      <c r="CQ45" s="677"/>
      <c r="CR45" s="678">
        <v>134837</v>
      </c>
      <c r="CS45" s="697"/>
      <c r="CT45" s="697"/>
      <c r="CU45" s="697"/>
      <c r="CV45" s="697"/>
      <c r="CW45" s="697"/>
      <c r="CX45" s="697"/>
      <c r="CY45" s="698"/>
      <c r="CZ45" s="681">
        <v>5.4</v>
      </c>
      <c r="DA45" s="699"/>
      <c r="DB45" s="699"/>
      <c r="DC45" s="700"/>
      <c r="DD45" s="684">
        <v>26192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9" t="s">
        <v>361</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362</v>
      </c>
      <c r="CG46" s="676"/>
      <c r="CH46" s="676"/>
      <c r="CI46" s="676"/>
      <c r="CJ46" s="676"/>
      <c r="CK46" s="676"/>
      <c r="CL46" s="676"/>
      <c r="CM46" s="676"/>
      <c r="CN46" s="676"/>
      <c r="CO46" s="676"/>
      <c r="CP46" s="676"/>
      <c r="CQ46" s="677"/>
      <c r="CR46" s="678">
        <v>440160</v>
      </c>
      <c r="CS46" s="679"/>
      <c r="CT46" s="679"/>
      <c r="CU46" s="679"/>
      <c r="CV46" s="679"/>
      <c r="CW46" s="679"/>
      <c r="CX46" s="679"/>
      <c r="CY46" s="680"/>
      <c r="CZ46" s="681">
        <v>17.5</v>
      </c>
      <c r="DA46" s="682"/>
      <c r="DB46" s="682"/>
      <c r="DC46" s="683"/>
      <c r="DD46" s="684">
        <v>55061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364</v>
      </c>
      <c r="CG47" s="676"/>
      <c r="CH47" s="676"/>
      <c r="CI47" s="676"/>
      <c r="CJ47" s="676"/>
      <c r="CK47" s="676"/>
      <c r="CL47" s="676"/>
      <c r="CM47" s="676"/>
      <c r="CN47" s="676"/>
      <c r="CO47" s="676"/>
      <c r="CP47" s="676"/>
      <c r="CQ47" s="677"/>
      <c r="CR47" s="678">
        <v>76356</v>
      </c>
      <c r="CS47" s="697"/>
      <c r="CT47" s="697"/>
      <c r="CU47" s="697"/>
      <c r="CV47" s="697"/>
      <c r="CW47" s="697"/>
      <c r="CX47" s="697"/>
      <c r="CY47" s="698"/>
      <c r="CZ47" s="681">
        <v>3</v>
      </c>
      <c r="DA47" s="699"/>
      <c r="DB47" s="699"/>
      <c r="DC47" s="700"/>
      <c r="DD47" s="684">
        <v>18023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5"/>
      <c r="CE48" s="696"/>
      <c r="CF48" s="675" t="s">
        <v>365</v>
      </c>
      <c r="CG48" s="676"/>
      <c r="CH48" s="676"/>
      <c r="CI48" s="676"/>
      <c r="CJ48" s="676"/>
      <c r="CK48" s="676"/>
      <c r="CL48" s="676"/>
      <c r="CM48" s="676"/>
      <c r="CN48" s="676"/>
      <c r="CO48" s="676"/>
      <c r="CP48" s="676"/>
      <c r="CQ48" s="677"/>
      <c r="CR48" s="678" t="s">
        <v>256</v>
      </c>
      <c r="CS48" s="679"/>
      <c r="CT48" s="679"/>
      <c r="CU48" s="679"/>
      <c r="CV48" s="679"/>
      <c r="CW48" s="679"/>
      <c r="CX48" s="679"/>
      <c r="CY48" s="680"/>
      <c r="CZ48" s="681" t="s">
        <v>366</v>
      </c>
      <c r="DA48" s="682"/>
      <c r="DB48" s="682"/>
      <c r="DC48" s="683"/>
      <c r="DD48" s="684" t="s">
        <v>357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59" t="s">
        <v>367</v>
      </c>
      <c r="CE49" s="660"/>
      <c r="CF49" s="660"/>
      <c r="CG49" s="660"/>
      <c r="CH49" s="660"/>
      <c r="CI49" s="660"/>
      <c r="CJ49" s="660"/>
      <c r="CK49" s="660"/>
      <c r="CL49" s="660"/>
      <c r="CM49" s="660"/>
      <c r="CN49" s="660"/>
      <c r="CO49" s="660"/>
      <c r="CP49" s="660"/>
      <c r="CQ49" s="661"/>
      <c r="CR49" s="662">
        <v>2511363</v>
      </c>
      <c r="CS49" s="663"/>
      <c r="CT49" s="663"/>
      <c r="CU49" s="663"/>
      <c r="CV49" s="663"/>
      <c r="CW49" s="663"/>
      <c r="CX49" s="663"/>
      <c r="CY49" s="664"/>
      <c r="CZ49" s="665">
        <v>100</v>
      </c>
      <c r="DA49" s="666"/>
      <c r="DB49" s="666"/>
      <c r="DC49" s="667"/>
      <c r="DD49" s="668">
        <v>1477828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897H6y6RWLnQdunqE5Y/GSVe9oHVoRkKgVQ5AOBoMWoZ9etHeSE4mtT7cqZpoI72Jqqm7DA3+TLWGm9xf7t0Q==" saltValue="sm3fuk86u4i2B21xfHHF3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369</v>
      </c>
      <c r="DK2" s="1204"/>
      <c r="DL2" s="1204"/>
      <c r="DM2" s="1204"/>
      <c r="DN2" s="1204"/>
      <c r="DO2" s="1205"/>
      <c r="DP2" s="249"/>
      <c r="DQ2" s="1203" t="s">
        <v>370</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6"/>
      <c r="BA5" s="256"/>
      <c r="BB5" s="256"/>
      <c r="BC5" s="256"/>
      <c r="BD5" s="256"/>
      <c r="BE5" s="257"/>
      <c r="BF5" s="257"/>
      <c r="BG5" s="257"/>
      <c r="BH5" s="257"/>
      <c r="BI5" s="257"/>
      <c r="BJ5" s="257"/>
      <c r="BK5" s="257"/>
      <c r="BL5" s="257"/>
      <c r="BM5" s="257"/>
      <c r="BN5" s="257"/>
      <c r="BO5" s="257"/>
      <c r="BP5" s="257"/>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4"/>
    </row>
    <row r="7" spans="1:131" s="255" customFormat="1" ht="26.25" customHeight="1" thickTop="1" x14ac:dyDescent="0.15">
      <c r="A7" s="258">
        <v>1</v>
      </c>
      <c r="B7" s="1143" t="s">
        <v>390</v>
      </c>
      <c r="C7" s="1144"/>
      <c r="D7" s="1144"/>
      <c r="E7" s="1144"/>
      <c r="F7" s="1144"/>
      <c r="G7" s="1144"/>
      <c r="H7" s="1144"/>
      <c r="I7" s="1144"/>
      <c r="J7" s="1144"/>
      <c r="K7" s="1144"/>
      <c r="L7" s="1144"/>
      <c r="M7" s="1144"/>
      <c r="N7" s="1144"/>
      <c r="O7" s="1144"/>
      <c r="P7" s="1145"/>
      <c r="Q7" s="1197">
        <v>2728</v>
      </c>
      <c r="R7" s="1198"/>
      <c r="S7" s="1198"/>
      <c r="T7" s="1198"/>
      <c r="U7" s="1198"/>
      <c r="V7" s="1198">
        <v>2511</v>
      </c>
      <c r="W7" s="1198"/>
      <c r="X7" s="1198"/>
      <c r="Y7" s="1198"/>
      <c r="Z7" s="1198"/>
      <c r="AA7" s="1198">
        <v>217</v>
      </c>
      <c r="AB7" s="1198"/>
      <c r="AC7" s="1198"/>
      <c r="AD7" s="1198"/>
      <c r="AE7" s="1199"/>
      <c r="AF7" s="1200">
        <v>165</v>
      </c>
      <c r="AG7" s="1201"/>
      <c r="AH7" s="1201"/>
      <c r="AI7" s="1201"/>
      <c r="AJ7" s="1202"/>
      <c r="AK7" s="1184">
        <v>131</v>
      </c>
      <c r="AL7" s="1185"/>
      <c r="AM7" s="1185"/>
      <c r="AN7" s="1185"/>
      <c r="AO7" s="1185"/>
      <c r="AP7" s="1185">
        <v>2558</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t="s">
        <v>578</v>
      </c>
      <c r="BT7" s="1189"/>
      <c r="BU7" s="1189"/>
      <c r="BV7" s="1189"/>
      <c r="BW7" s="1189"/>
      <c r="BX7" s="1189"/>
      <c r="BY7" s="1189"/>
      <c r="BZ7" s="1189"/>
      <c r="CA7" s="1189"/>
      <c r="CB7" s="1189"/>
      <c r="CC7" s="1189"/>
      <c r="CD7" s="1189"/>
      <c r="CE7" s="1189"/>
      <c r="CF7" s="1189"/>
      <c r="CG7" s="1190"/>
      <c r="CH7" s="1181">
        <v>1</v>
      </c>
      <c r="CI7" s="1182"/>
      <c r="CJ7" s="1182"/>
      <c r="CK7" s="1182"/>
      <c r="CL7" s="1183"/>
      <c r="CM7" s="1181">
        <v>1</v>
      </c>
      <c r="CN7" s="1182"/>
      <c r="CO7" s="1182"/>
      <c r="CP7" s="1182"/>
      <c r="CQ7" s="1183"/>
      <c r="CR7" s="1181">
        <v>0</v>
      </c>
      <c r="CS7" s="1182"/>
      <c r="CT7" s="1182"/>
      <c r="CU7" s="1182"/>
      <c r="CV7" s="1183"/>
      <c r="CW7" s="1181" t="s">
        <v>577</v>
      </c>
      <c r="CX7" s="1182"/>
      <c r="CY7" s="1182"/>
      <c r="CZ7" s="1182"/>
      <c r="DA7" s="1183"/>
      <c r="DB7" s="1181" t="s">
        <v>577</v>
      </c>
      <c r="DC7" s="1182"/>
      <c r="DD7" s="1182"/>
      <c r="DE7" s="1182"/>
      <c r="DF7" s="1183"/>
      <c r="DG7" s="1181" t="s">
        <v>577</v>
      </c>
      <c r="DH7" s="1182"/>
      <c r="DI7" s="1182"/>
      <c r="DJ7" s="1182"/>
      <c r="DK7" s="1183"/>
      <c r="DL7" s="1181" t="s">
        <v>577</v>
      </c>
      <c r="DM7" s="1182"/>
      <c r="DN7" s="1182"/>
      <c r="DO7" s="1182"/>
      <c r="DP7" s="1183"/>
      <c r="DQ7" s="1181" t="s">
        <v>577</v>
      </c>
      <c r="DR7" s="1182"/>
      <c r="DS7" s="1182"/>
      <c r="DT7" s="1182"/>
      <c r="DU7" s="1183"/>
      <c r="DV7" s="1208"/>
      <c r="DW7" s="1209"/>
      <c r="DX7" s="1209"/>
      <c r="DY7" s="1209"/>
      <c r="DZ7" s="1210"/>
      <c r="EA7" s="254"/>
    </row>
    <row r="8" spans="1:131" s="255" customFormat="1" ht="26.25" customHeight="1" x14ac:dyDescent="0.15">
      <c r="A8" s="261">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4"/>
    </row>
    <row r="9" spans="1:131" s="255" customFormat="1" ht="26.25" customHeight="1" x14ac:dyDescent="0.15">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
      <c r="A23" s="264" t="s">
        <v>392</v>
      </c>
      <c r="B23" s="1037" t="s">
        <v>393</v>
      </c>
      <c r="C23" s="1038"/>
      <c r="D23" s="1038"/>
      <c r="E23" s="1038"/>
      <c r="F23" s="1038"/>
      <c r="G23" s="1038"/>
      <c r="H23" s="1038"/>
      <c r="I23" s="1038"/>
      <c r="J23" s="1038"/>
      <c r="K23" s="1038"/>
      <c r="L23" s="1038"/>
      <c r="M23" s="1038"/>
      <c r="N23" s="1038"/>
      <c r="O23" s="1038"/>
      <c r="P23" s="1039"/>
      <c r="Q23" s="1161">
        <v>2728</v>
      </c>
      <c r="R23" s="1162"/>
      <c r="S23" s="1162"/>
      <c r="T23" s="1162"/>
      <c r="U23" s="1162"/>
      <c r="V23" s="1162">
        <v>2511</v>
      </c>
      <c r="W23" s="1162"/>
      <c r="X23" s="1162"/>
      <c r="Y23" s="1162"/>
      <c r="Z23" s="1162"/>
      <c r="AA23" s="1162">
        <v>217</v>
      </c>
      <c r="AB23" s="1162"/>
      <c r="AC23" s="1162"/>
      <c r="AD23" s="1162"/>
      <c r="AE23" s="1163"/>
      <c r="AF23" s="1164">
        <v>165</v>
      </c>
      <c r="AG23" s="1162"/>
      <c r="AH23" s="1162"/>
      <c r="AI23" s="1162"/>
      <c r="AJ23" s="1165"/>
      <c r="AK23" s="1166"/>
      <c r="AL23" s="1167"/>
      <c r="AM23" s="1167"/>
      <c r="AN23" s="1167"/>
      <c r="AO23" s="1167"/>
      <c r="AP23" s="1162">
        <v>2558</v>
      </c>
      <c r="AQ23" s="1162"/>
      <c r="AR23" s="1162"/>
      <c r="AS23" s="1162"/>
      <c r="AT23" s="1162"/>
      <c r="AU23" s="1168"/>
      <c r="AV23" s="1168"/>
      <c r="AW23" s="1168"/>
      <c r="AX23" s="1168"/>
      <c r="AY23" s="1169"/>
      <c r="AZ23" s="1158" t="s">
        <v>127</v>
      </c>
      <c r="BA23" s="1159"/>
      <c r="BB23" s="1159"/>
      <c r="BC23" s="1159"/>
      <c r="BD23" s="1160"/>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380</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15">
      <c r="A28" s="266">
        <v>1</v>
      </c>
      <c r="B28" s="1143" t="s">
        <v>404</v>
      </c>
      <c r="C28" s="1144"/>
      <c r="D28" s="1144"/>
      <c r="E28" s="1144"/>
      <c r="F28" s="1144"/>
      <c r="G28" s="1144"/>
      <c r="H28" s="1144"/>
      <c r="I28" s="1144"/>
      <c r="J28" s="1144"/>
      <c r="K28" s="1144"/>
      <c r="L28" s="1144"/>
      <c r="M28" s="1144"/>
      <c r="N28" s="1144"/>
      <c r="O28" s="1144"/>
      <c r="P28" s="1145"/>
      <c r="Q28" s="1146">
        <v>183</v>
      </c>
      <c r="R28" s="1147"/>
      <c r="S28" s="1147"/>
      <c r="T28" s="1147"/>
      <c r="U28" s="1147"/>
      <c r="V28" s="1147">
        <v>183</v>
      </c>
      <c r="W28" s="1147"/>
      <c r="X28" s="1147"/>
      <c r="Y28" s="1147"/>
      <c r="Z28" s="1147"/>
      <c r="AA28" s="1147">
        <v>0</v>
      </c>
      <c r="AB28" s="1147"/>
      <c r="AC28" s="1147"/>
      <c r="AD28" s="1147"/>
      <c r="AE28" s="1148"/>
      <c r="AF28" s="1149">
        <v>0</v>
      </c>
      <c r="AG28" s="1147"/>
      <c r="AH28" s="1147"/>
      <c r="AI28" s="1147"/>
      <c r="AJ28" s="1150"/>
      <c r="AK28" s="1151">
        <v>23</v>
      </c>
      <c r="AL28" s="1139"/>
      <c r="AM28" s="1139"/>
      <c r="AN28" s="1139"/>
      <c r="AO28" s="1139"/>
      <c r="AP28" s="1139" t="s">
        <v>599</v>
      </c>
      <c r="AQ28" s="1139"/>
      <c r="AR28" s="1139"/>
      <c r="AS28" s="1139"/>
      <c r="AT28" s="1139"/>
      <c r="AU28" s="1139">
        <v>0</v>
      </c>
      <c r="AV28" s="1139"/>
      <c r="AW28" s="1139"/>
      <c r="AX28" s="1139"/>
      <c r="AY28" s="1139"/>
      <c r="AZ28" s="1140"/>
      <c r="BA28" s="1140"/>
      <c r="BB28" s="1140"/>
      <c r="BC28" s="1140"/>
      <c r="BD28" s="1140"/>
      <c r="BE28" s="1141"/>
      <c r="BF28" s="1141"/>
      <c r="BG28" s="1141"/>
      <c r="BH28" s="1141"/>
      <c r="BI28" s="1142"/>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15">
      <c r="A29" s="266">
        <v>2</v>
      </c>
      <c r="B29" s="1130" t="s">
        <v>405</v>
      </c>
      <c r="C29" s="1131"/>
      <c r="D29" s="1131"/>
      <c r="E29" s="1131"/>
      <c r="F29" s="1131"/>
      <c r="G29" s="1131"/>
      <c r="H29" s="1131"/>
      <c r="I29" s="1131"/>
      <c r="J29" s="1131"/>
      <c r="K29" s="1131"/>
      <c r="L29" s="1131"/>
      <c r="M29" s="1131"/>
      <c r="N29" s="1131"/>
      <c r="O29" s="1131"/>
      <c r="P29" s="1132"/>
      <c r="Q29" s="1136">
        <v>77</v>
      </c>
      <c r="R29" s="1137"/>
      <c r="S29" s="1137"/>
      <c r="T29" s="1137"/>
      <c r="U29" s="1137"/>
      <c r="V29" s="1137">
        <v>71</v>
      </c>
      <c r="W29" s="1137"/>
      <c r="X29" s="1137"/>
      <c r="Y29" s="1137"/>
      <c r="Z29" s="1137"/>
      <c r="AA29" s="1137">
        <v>6</v>
      </c>
      <c r="AB29" s="1137"/>
      <c r="AC29" s="1137"/>
      <c r="AD29" s="1137"/>
      <c r="AE29" s="1138"/>
      <c r="AF29" s="1112">
        <v>6</v>
      </c>
      <c r="AG29" s="1113"/>
      <c r="AH29" s="1113"/>
      <c r="AI29" s="1113"/>
      <c r="AJ29" s="1114"/>
      <c r="AK29" s="1073">
        <v>23</v>
      </c>
      <c r="AL29" s="1064"/>
      <c r="AM29" s="1064"/>
      <c r="AN29" s="1064"/>
      <c r="AO29" s="1064"/>
      <c r="AP29" s="1064">
        <v>2</v>
      </c>
      <c r="AQ29" s="1064"/>
      <c r="AR29" s="1064"/>
      <c r="AS29" s="1064"/>
      <c r="AT29" s="1064"/>
      <c r="AU29" s="1064">
        <v>1</v>
      </c>
      <c r="AV29" s="1064"/>
      <c r="AW29" s="1064"/>
      <c r="AX29" s="1064"/>
      <c r="AY29" s="1064"/>
      <c r="AZ29" s="1135"/>
      <c r="BA29" s="1135"/>
      <c r="BB29" s="1135"/>
      <c r="BC29" s="1135"/>
      <c r="BD29" s="1135"/>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15">
      <c r="A30" s="266">
        <v>3</v>
      </c>
      <c r="B30" s="1130" t="s">
        <v>406</v>
      </c>
      <c r="C30" s="1131"/>
      <c r="D30" s="1131"/>
      <c r="E30" s="1131"/>
      <c r="F30" s="1131"/>
      <c r="G30" s="1131"/>
      <c r="H30" s="1131"/>
      <c r="I30" s="1131"/>
      <c r="J30" s="1131"/>
      <c r="K30" s="1131"/>
      <c r="L30" s="1131"/>
      <c r="M30" s="1131"/>
      <c r="N30" s="1131"/>
      <c r="O30" s="1131"/>
      <c r="P30" s="1132"/>
      <c r="Q30" s="1136">
        <v>221</v>
      </c>
      <c r="R30" s="1137"/>
      <c r="S30" s="1137"/>
      <c r="T30" s="1137"/>
      <c r="U30" s="1137"/>
      <c r="V30" s="1137">
        <v>221</v>
      </c>
      <c r="W30" s="1137"/>
      <c r="X30" s="1137"/>
      <c r="Y30" s="1137"/>
      <c r="Z30" s="1137"/>
      <c r="AA30" s="1137">
        <v>0</v>
      </c>
      <c r="AB30" s="1137"/>
      <c r="AC30" s="1137"/>
      <c r="AD30" s="1137"/>
      <c r="AE30" s="1138"/>
      <c r="AF30" s="1112">
        <v>0</v>
      </c>
      <c r="AG30" s="1113"/>
      <c r="AH30" s="1113"/>
      <c r="AI30" s="1113"/>
      <c r="AJ30" s="1114"/>
      <c r="AK30" s="1073">
        <v>34</v>
      </c>
      <c r="AL30" s="1064"/>
      <c r="AM30" s="1064"/>
      <c r="AN30" s="1064"/>
      <c r="AO30" s="1064"/>
      <c r="AP30" s="1064">
        <v>36</v>
      </c>
      <c r="AQ30" s="1064"/>
      <c r="AR30" s="1064"/>
      <c r="AS30" s="1064"/>
      <c r="AT30" s="1064"/>
      <c r="AU30" s="1064">
        <v>5</v>
      </c>
      <c r="AV30" s="1064"/>
      <c r="AW30" s="1064"/>
      <c r="AX30" s="1064"/>
      <c r="AY30" s="1064"/>
      <c r="AZ30" s="1135"/>
      <c r="BA30" s="1135"/>
      <c r="BB30" s="1135"/>
      <c r="BC30" s="1135"/>
      <c r="BD30" s="1135"/>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15">
      <c r="A31" s="266">
        <v>4</v>
      </c>
      <c r="B31" s="1130" t="s">
        <v>407</v>
      </c>
      <c r="C31" s="1131"/>
      <c r="D31" s="1131"/>
      <c r="E31" s="1131"/>
      <c r="F31" s="1131"/>
      <c r="G31" s="1131"/>
      <c r="H31" s="1131"/>
      <c r="I31" s="1131"/>
      <c r="J31" s="1131"/>
      <c r="K31" s="1131"/>
      <c r="L31" s="1131"/>
      <c r="M31" s="1131"/>
      <c r="N31" s="1131"/>
      <c r="O31" s="1131"/>
      <c r="P31" s="1132"/>
      <c r="Q31" s="1136">
        <v>22</v>
      </c>
      <c r="R31" s="1137"/>
      <c r="S31" s="1137"/>
      <c r="T31" s="1137"/>
      <c r="U31" s="1137"/>
      <c r="V31" s="1137">
        <v>22</v>
      </c>
      <c r="W31" s="1137"/>
      <c r="X31" s="1137"/>
      <c r="Y31" s="1137"/>
      <c r="Z31" s="1137"/>
      <c r="AA31" s="1137">
        <v>0</v>
      </c>
      <c r="AB31" s="1137"/>
      <c r="AC31" s="1137"/>
      <c r="AD31" s="1137"/>
      <c r="AE31" s="1138"/>
      <c r="AF31" s="1112">
        <v>0</v>
      </c>
      <c r="AG31" s="1113"/>
      <c r="AH31" s="1113"/>
      <c r="AI31" s="1113"/>
      <c r="AJ31" s="1114"/>
      <c r="AK31" s="1073">
        <v>38</v>
      </c>
      <c r="AL31" s="1064"/>
      <c r="AM31" s="1064"/>
      <c r="AN31" s="1064"/>
      <c r="AO31" s="1064"/>
      <c r="AP31" s="1064" t="s">
        <v>599</v>
      </c>
      <c r="AQ31" s="1064"/>
      <c r="AR31" s="1064"/>
      <c r="AS31" s="1064"/>
      <c r="AT31" s="1064"/>
      <c r="AU31" s="1064">
        <v>0</v>
      </c>
      <c r="AV31" s="1064"/>
      <c r="AW31" s="1064"/>
      <c r="AX31" s="1064"/>
      <c r="AY31" s="1064"/>
      <c r="AZ31" s="1135"/>
      <c r="BA31" s="1135"/>
      <c r="BB31" s="1135"/>
      <c r="BC31" s="1135"/>
      <c r="BD31" s="1135"/>
      <c r="BE31" s="1125"/>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15">
      <c r="A32" s="266">
        <v>5</v>
      </c>
      <c r="B32" s="1130" t="s">
        <v>408</v>
      </c>
      <c r="C32" s="1131"/>
      <c r="D32" s="1131"/>
      <c r="E32" s="1131"/>
      <c r="F32" s="1131"/>
      <c r="G32" s="1131"/>
      <c r="H32" s="1131"/>
      <c r="I32" s="1131"/>
      <c r="J32" s="1131"/>
      <c r="K32" s="1131"/>
      <c r="L32" s="1131"/>
      <c r="M32" s="1131"/>
      <c r="N32" s="1131"/>
      <c r="O32" s="1131"/>
      <c r="P32" s="1132"/>
      <c r="Q32" s="1136">
        <v>95</v>
      </c>
      <c r="R32" s="1137"/>
      <c r="S32" s="1137"/>
      <c r="T32" s="1137"/>
      <c r="U32" s="1137"/>
      <c r="V32" s="1137">
        <v>84</v>
      </c>
      <c r="W32" s="1137"/>
      <c r="X32" s="1137"/>
      <c r="Y32" s="1137"/>
      <c r="Z32" s="1137"/>
      <c r="AA32" s="1137">
        <v>11</v>
      </c>
      <c r="AB32" s="1137"/>
      <c r="AC32" s="1137"/>
      <c r="AD32" s="1137"/>
      <c r="AE32" s="1138"/>
      <c r="AF32" s="1112">
        <v>11</v>
      </c>
      <c r="AG32" s="1113"/>
      <c r="AH32" s="1113"/>
      <c r="AI32" s="1113"/>
      <c r="AJ32" s="1114"/>
      <c r="AK32" s="1073">
        <v>53</v>
      </c>
      <c r="AL32" s="1064"/>
      <c r="AM32" s="1064"/>
      <c r="AN32" s="1064"/>
      <c r="AO32" s="1064"/>
      <c r="AP32" s="1064">
        <v>255</v>
      </c>
      <c r="AQ32" s="1064"/>
      <c r="AR32" s="1064"/>
      <c r="AS32" s="1064"/>
      <c r="AT32" s="1064"/>
      <c r="AU32" s="1064">
        <v>243</v>
      </c>
      <c r="AV32" s="1064"/>
      <c r="AW32" s="1064"/>
      <c r="AX32" s="1064"/>
      <c r="AY32" s="1064"/>
      <c r="AZ32" s="1135" t="s">
        <v>577</v>
      </c>
      <c r="BA32" s="1135"/>
      <c r="BB32" s="1135"/>
      <c r="BC32" s="1135"/>
      <c r="BD32" s="1135"/>
      <c r="BE32" s="1125" t="s">
        <v>409</v>
      </c>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15">
      <c r="A33" s="266">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15">
      <c r="A34" s="266">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15">
      <c r="A35" s="266">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
      <c r="A63" s="264" t="s">
        <v>392</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v>
      </c>
      <c r="AG63" s="1052"/>
      <c r="AH63" s="1052"/>
      <c r="AI63" s="1052"/>
      <c r="AJ63" s="1123"/>
      <c r="AK63" s="1124"/>
      <c r="AL63" s="1056"/>
      <c r="AM63" s="1056"/>
      <c r="AN63" s="1056"/>
      <c r="AO63" s="1056"/>
      <c r="AP63" s="1052">
        <v>293</v>
      </c>
      <c r="AQ63" s="1052"/>
      <c r="AR63" s="1052"/>
      <c r="AS63" s="1052"/>
      <c r="AT63" s="1052"/>
      <c r="AU63" s="1052">
        <v>249</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415</v>
      </c>
      <c r="W66" s="1095"/>
      <c r="X66" s="1095"/>
      <c r="Y66" s="1095"/>
      <c r="Z66" s="1096"/>
      <c r="AA66" s="1094" t="s">
        <v>398</v>
      </c>
      <c r="AB66" s="1095"/>
      <c r="AC66" s="1095"/>
      <c r="AD66" s="1095"/>
      <c r="AE66" s="1096"/>
      <c r="AF66" s="1100" t="s">
        <v>399</v>
      </c>
      <c r="AG66" s="1101"/>
      <c r="AH66" s="1101"/>
      <c r="AI66" s="1101"/>
      <c r="AJ66" s="1102"/>
      <c r="AK66" s="1094" t="s">
        <v>400</v>
      </c>
      <c r="AL66" s="1089"/>
      <c r="AM66" s="1089"/>
      <c r="AN66" s="1089"/>
      <c r="AO66" s="1090"/>
      <c r="AP66" s="1094" t="s">
        <v>401</v>
      </c>
      <c r="AQ66" s="1095"/>
      <c r="AR66" s="1095"/>
      <c r="AS66" s="1095"/>
      <c r="AT66" s="1096"/>
      <c r="AU66" s="1094" t="s">
        <v>416</v>
      </c>
      <c r="AV66" s="1095"/>
      <c r="AW66" s="1095"/>
      <c r="AX66" s="1095"/>
      <c r="AY66" s="1096"/>
      <c r="AZ66" s="1094" t="s">
        <v>380</v>
      </c>
      <c r="BA66" s="1095"/>
      <c r="BB66" s="1095"/>
      <c r="BC66" s="1095"/>
      <c r="BD66" s="1110"/>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15">
      <c r="A68" s="258">
        <v>1</v>
      </c>
      <c r="B68" s="1078" t="s">
        <v>579</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v>97</v>
      </c>
      <c r="AG68" s="1075"/>
      <c r="AH68" s="1075"/>
      <c r="AI68" s="1075"/>
      <c r="AJ68" s="1075"/>
      <c r="AK68" s="1075"/>
      <c r="AL68" s="1075"/>
      <c r="AM68" s="1075"/>
      <c r="AN68" s="1075"/>
      <c r="AO68" s="1075"/>
      <c r="AP68" s="1075">
        <v>3135</v>
      </c>
      <c r="AQ68" s="1075"/>
      <c r="AR68" s="1075"/>
      <c r="AS68" s="1075"/>
      <c r="AT68" s="1075"/>
      <c r="AU68" s="1075">
        <v>43</v>
      </c>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15">
      <c r="A69" s="261">
        <v>2</v>
      </c>
      <c r="B69" s="1067" t="s">
        <v>580</v>
      </c>
      <c r="C69" s="1068"/>
      <c r="D69" s="1068"/>
      <c r="E69" s="1068"/>
      <c r="F69" s="1068"/>
      <c r="G69" s="1068"/>
      <c r="H69" s="1068"/>
      <c r="I69" s="1068"/>
      <c r="J69" s="1068"/>
      <c r="K69" s="1068"/>
      <c r="L69" s="1068"/>
      <c r="M69" s="1068"/>
      <c r="N69" s="1068"/>
      <c r="O69" s="1068"/>
      <c r="P69" s="1069"/>
      <c r="Q69" s="1070"/>
      <c r="R69" s="1064"/>
      <c r="S69" s="1064"/>
      <c r="T69" s="1064"/>
      <c r="U69" s="1064"/>
      <c r="V69" s="1064"/>
      <c r="W69" s="1064"/>
      <c r="X69" s="1064"/>
      <c r="Y69" s="1064"/>
      <c r="Z69" s="1064"/>
      <c r="AA69" s="1064"/>
      <c r="AB69" s="1064"/>
      <c r="AC69" s="1064"/>
      <c r="AD69" s="1064"/>
      <c r="AE69" s="1064"/>
      <c r="AF69" s="1064">
        <v>5</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15">
      <c r="A70" s="261">
        <v>3</v>
      </c>
      <c r="B70" s="1067" t="s">
        <v>581</v>
      </c>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v>61</v>
      </c>
      <c r="AG70" s="1064"/>
      <c r="AH70" s="1064"/>
      <c r="AI70" s="1064"/>
      <c r="AJ70" s="1064"/>
      <c r="AK70" s="1064"/>
      <c r="AL70" s="1064"/>
      <c r="AM70" s="1064"/>
      <c r="AN70" s="1064"/>
      <c r="AO70" s="1064"/>
      <c r="AP70" s="1064">
        <v>89</v>
      </c>
      <c r="AQ70" s="1064"/>
      <c r="AR70" s="1064"/>
      <c r="AS70" s="1064"/>
      <c r="AT70" s="1064"/>
      <c r="AU70" s="1064">
        <v>2</v>
      </c>
      <c r="AV70" s="1064"/>
      <c r="AW70" s="1064"/>
      <c r="AX70" s="1064"/>
      <c r="AY70" s="1064"/>
      <c r="AZ70" s="1065"/>
      <c r="BA70" s="1065"/>
      <c r="BB70" s="1065"/>
      <c r="BC70" s="1065"/>
      <c r="BD70" s="1066"/>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15">
      <c r="A71" s="261">
        <v>4</v>
      </c>
      <c r="B71" s="1067" t="s">
        <v>582</v>
      </c>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v>11</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15">
      <c r="A72" s="261">
        <v>5</v>
      </c>
      <c r="B72" s="1067" t="s">
        <v>583</v>
      </c>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v>33</v>
      </c>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15">
      <c r="A73" s="261">
        <v>6</v>
      </c>
      <c r="B73" s="1067" t="s">
        <v>584</v>
      </c>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v>9</v>
      </c>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15">
      <c r="A74" s="261">
        <v>7</v>
      </c>
      <c r="B74" s="1067" t="s">
        <v>585</v>
      </c>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v>550</v>
      </c>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15">
      <c r="A75" s="261">
        <v>8</v>
      </c>
      <c r="B75" s="1067" t="s">
        <v>586</v>
      </c>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v>1</v>
      </c>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15">
      <c r="A76" s="261">
        <v>9</v>
      </c>
      <c r="B76" s="1067" t="s">
        <v>587</v>
      </c>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v>63</v>
      </c>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15">
      <c r="A77" s="261">
        <v>10</v>
      </c>
      <c r="B77" s="1067" t="s">
        <v>588</v>
      </c>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v>22166</v>
      </c>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15">
      <c r="A78" s="261">
        <v>11</v>
      </c>
      <c r="B78" s="1067" t="s">
        <v>589</v>
      </c>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v>19</v>
      </c>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15">
      <c r="A79" s="261">
        <v>12</v>
      </c>
      <c r="B79" s="1067" t="s">
        <v>590</v>
      </c>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v>0</v>
      </c>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15">
      <c r="A80" s="261">
        <v>13</v>
      </c>
      <c r="B80" s="1067" t="s">
        <v>591</v>
      </c>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v>4</v>
      </c>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15">
      <c r="A81" s="261">
        <v>14</v>
      </c>
      <c r="B81" s="1067" t="s">
        <v>592</v>
      </c>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v>0</v>
      </c>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15">
      <c r="A82" s="261">
        <v>15</v>
      </c>
      <c r="B82" s="1067" t="s">
        <v>593</v>
      </c>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v>10</v>
      </c>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15">
      <c r="A83" s="261">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15">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15">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15">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
      <c r="A88" s="264" t="s">
        <v>392</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23029</v>
      </c>
      <c r="AG88" s="1052"/>
      <c r="AH88" s="1052"/>
      <c r="AI88" s="1052"/>
      <c r="AJ88" s="1052"/>
      <c r="AK88" s="1056"/>
      <c r="AL88" s="1056"/>
      <c r="AM88" s="1056"/>
      <c r="AN88" s="1056"/>
      <c r="AO88" s="1056"/>
      <c r="AP88" s="1052">
        <v>3224</v>
      </c>
      <c r="AQ88" s="1052"/>
      <c r="AR88" s="1052"/>
      <c r="AS88" s="1052"/>
      <c r="AT88" s="1052"/>
      <c r="AU88" s="1052">
        <v>45</v>
      </c>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0</v>
      </c>
      <c r="CS102" s="1044"/>
      <c r="CT102" s="1044"/>
      <c r="CU102" s="1044"/>
      <c r="CV102" s="1045"/>
      <c r="CW102" s="1043" t="s">
        <v>599</v>
      </c>
      <c r="CX102" s="1044"/>
      <c r="CY102" s="1044"/>
      <c r="CZ102" s="1044"/>
      <c r="DA102" s="1045"/>
      <c r="DB102" s="1043" t="s">
        <v>599</v>
      </c>
      <c r="DC102" s="1044"/>
      <c r="DD102" s="1044"/>
      <c r="DE102" s="1044"/>
      <c r="DF102" s="1045"/>
      <c r="DG102" s="1043" t="s">
        <v>599</v>
      </c>
      <c r="DH102" s="1044"/>
      <c r="DI102" s="1044"/>
      <c r="DJ102" s="1044"/>
      <c r="DK102" s="1045"/>
      <c r="DL102" s="1043" t="s">
        <v>599</v>
      </c>
      <c r="DM102" s="1044"/>
      <c r="DN102" s="1044"/>
      <c r="DO102" s="1044"/>
      <c r="DP102" s="1045"/>
      <c r="DQ102" s="1043" t="s">
        <v>599</v>
      </c>
      <c r="DR102" s="1044"/>
      <c r="DS102" s="1044"/>
      <c r="DT102" s="1044"/>
      <c r="DU102" s="1045"/>
      <c r="DV102" s="1026" t="s">
        <v>599</v>
      </c>
      <c r="DW102" s="1027"/>
      <c r="DX102" s="1027"/>
      <c r="DY102" s="1027"/>
      <c r="DZ102" s="102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427</v>
      </c>
      <c r="AG109" s="987"/>
      <c r="AH109" s="987"/>
      <c r="AI109" s="987"/>
      <c r="AJ109" s="988"/>
      <c r="AK109" s="989" t="s">
        <v>306</v>
      </c>
      <c r="AL109" s="987"/>
      <c r="AM109" s="987"/>
      <c r="AN109" s="987"/>
      <c r="AO109" s="988"/>
      <c r="AP109" s="989" t="s">
        <v>428</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427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427</v>
      </c>
      <c r="DM109" s="987"/>
      <c r="DN109" s="987"/>
      <c r="DO109" s="987"/>
      <c r="DP109" s="988"/>
      <c r="DQ109" s="989" t="s">
        <v>306</v>
      </c>
      <c r="DR109" s="987"/>
      <c r="DS109" s="987"/>
      <c r="DT109" s="987"/>
      <c r="DU109" s="988"/>
      <c r="DV109" s="989" t="s">
        <v>428</v>
      </c>
      <c r="DW109" s="987"/>
      <c r="DX109" s="987"/>
      <c r="DY109" s="987"/>
      <c r="DZ109" s="1018"/>
    </row>
    <row r="110" spans="1:131" s="246"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295889</v>
      </c>
      <c r="AB110" s="980"/>
      <c r="AC110" s="980"/>
      <c r="AD110" s="980"/>
      <c r="AE110" s="981"/>
      <c r="AF110" s="982">
        <v>275871</v>
      </c>
      <c r="AG110" s="980"/>
      <c r="AH110" s="980"/>
      <c r="AI110" s="980"/>
      <c r="AJ110" s="981"/>
      <c r="AK110" s="982">
        <v>281276</v>
      </c>
      <c r="AL110" s="980"/>
      <c r="AM110" s="980"/>
      <c r="AN110" s="980"/>
      <c r="AO110" s="981"/>
      <c r="AP110" s="983">
        <v>26.2</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2467675</v>
      </c>
      <c r="BR110" s="927"/>
      <c r="BS110" s="927"/>
      <c r="BT110" s="927"/>
      <c r="BU110" s="927"/>
      <c r="BV110" s="927">
        <v>2459172</v>
      </c>
      <c r="BW110" s="927"/>
      <c r="BX110" s="927"/>
      <c r="BY110" s="927"/>
      <c r="BZ110" s="927"/>
      <c r="CA110" s="927">
        <v>2557990</v>
      </c>
      <c r="CB110" s="927"/>
      <c r="CC110" s="927"/>
      <c r="CD110" s="927"/>
      <c r="CE110" s="927"/>
      <c r="CF110" s="951">
        <v>238.4</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434</v>
      </c>
      <c r="DM110" s="927"/>
      <c r="DN110" s="927"/>
      <c r="DO110" s="927"/>
      <c r="DP110" s="927"/>
      <c r="DQ110" s="927" t="s">
        <v>435</v>
      </c>
      <c r="DR110" s="927"/>
      <c r="DS110" s="927"/>
      <c r="DT110" s="927"/>
      <c r="DU110" s="927"/>
      <c r="DV110" s="928" t="s">
        <v>435</v>
      </c>
      <c r="DW110" s="928"/>
      <c r="DX110" s="928"/>
      <c r="DY110" s="928"/>
      <c r="DZ110" s="929"/>
    </row>
    <row r="111" spans="1:131" s="246"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127</v>
      </c>
      <c r="AG111" s="1008"/>
      <c r="AH111" s="1008"/>
      <c r="AI111" s="1008"/>
      <c r="AJ111" s="1009"/>
      <c r="AK111" s="1010" t="s">
        <v>127</v>
      </c>
      <c r="AL111" s="1008"/>
      <c r="AM111" s="1008"/>
      <c r="AN111" s="1008"/>
      <c r="AO111" s="1009"/>
      <c r="AP111" s="1011" t="s">
        <v>435</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435</v>
      </c>
      <c r="BR111" s="899"/>
      <c r="BS111" s="899"/>
      <c r="BT111" s="899"/>
      <c r="BU111" s="899"/>
      <c r="BV111" s="899" t="s">
        <v>435</v>
      </c>
      <c r="BW111" s="899"/>
      <c r="BX111" s="899"/>
      <c r="BY111" s="899"/>
      <c r="BZ111" s="899"/>
      <c r="CA111" s="899" t="s">
        <v>438</v>
      </c>
      <c r="CB111" s="899"/>
      <c r="CC111" s="899"/>
      <c r="CD111" s="899"/>
      <c r="CE111" s="899"/>
      <c r="CF111" s="960" t="s">
        <v>438</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434</v>
      </c>
      <c r="DM111" s="899"/>
      <c r="DN111" s="899"/>
      <c r="DO111" s="899"/>
      <c r="DP111" s="899"/>
      <c r="DQ111" s="899" t="s">
        <v>434</v>
      </c>
      <c r="DR111" s="899"/>
      <c r="DS111" s="899"/>
      <c r="DT111" s="899"/>
      <c r="DU111" s="899"/>
      <c r="DV111" s="876" t="s">
        <v>435</v>
      </c>
      <c r="DW111" s="876"/>
      <c r="DX111" s="876"/>
      <c r="DY111" s="876"/>
      <c r="DZ111" s="877"/>
    </row>
    <row r="112" spans="1:131" s="246"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434</v>
      </c>
      <c r="AG112" s="862"/>
      <c r="AH112" s="862"/>
      <c r="AI112" s="862"/>
      <c r="AJ112" s="863"/>
      <c r="AK112" s="864" t="s">
        <v>435</v>
      </c>
      <c r="AL112" s="862"/>
      <c r="AM112" s="862"/>
      <c r="AN112" s="862"/>
      <c r="AO112" s="863"/>
      <c r="AP112" s="909" t="s">
        <v>434</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331521</v>
      </c>
      <c r="BR112" s="899"/>
      <c r="BS112" s="899"/>
      <c r="BT112" s="899"/>
      <c r="BU112" s="899"/>
      <c r="BV112" s="899">
        <v>287167</v>
      </c>
      <c r="BW112" s="899"/>
      <c r="BX112" s="899"/>
      <c r="BY112" s="899"/>
      <c r="BZ112" s="899"/>
      <c r="CA112" s="899">
        <v>248358</v>
      </c>
      <c r="CB112" s="899"/>
      <c r="CC112" s="899"/>
      <c r="CD112" s="899"/>
      <c r="CE112" s="899"/>
      <c r="CF112" s="960">
        <v>23.1</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444</v>
      </c>
      <c r="DM112" s="899"/>
      <c r="DN112" s="899"/>
      <c r="DO112" s="899"/>
      <c r="DP112" s="899"/>
      <c r="DQ112" s="899" t="s">
        <v>435</v>
      </c>
      <c r="DR112" s="899"/>
      <c r="DS112" s="899"/>
      <c r="DT112" s="899"/>
      <c r="DU112" s="899"/>
      <c r="DV112" s="876" t="s">
        <v>434</v>
      </c>
      <c r="DW112" s="876"/>
      <c r="DX112" s="876"/>
      <c r="DY112" s="876"/>
      <c r="DZ112" s="877"/>
    </row>
    <row r="113" spans="1:130" s="246"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54249</v>
      </c>
      <c r="AB113" s="1008"/>
      <c r="AC113" s="1008"/>
      <c r="AD113" s="1008"/>
      <c r="AE113" s="1009"/>
      <c r="AF113" s="1010">
        <v>50940</v>
      </c>
      <c r="AG113" s="1008"/>
      <c r="AH113" s="1008"/>
      <c r="AI113" s="1008"/>
      <c r="AJ113" s="1009"/>
      <c r="AK113" s="1010">
        <v>49574</v>
      </c>
      <c r="AL113" s="1008"/>
      <c r="AM113" s="1008"/>
      <c r="AN113" s="1008"/>
      <c r="AO113" s="1009"/>
      <c r="AP113" s="1011">
        <v>4.5999999999999996</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48760</v>
      </c>
      <c r="BR113" s="899"/>
      <c r="BS113" s="899"/>
      <c r="BT113" s="899"/>
      <c r="BU113" s="899"/>
      <c r="BV113" s="899">
        <v>47984</v>
      </c>
      <c r="BW113" s="899"/>
      <c r="BX113" s="899"/>
      <c r="BY113" s="899"/>
      <c r="BZ113" s="899"/>
      <c r="CA113" s="899">
        <v>44562</v>
      </c>
      <c r="CB113" s="899"/>
      <c r="CC113" s="899"/>
      <c r="CD113" s="899"/>
      <c r="CE113" s="899"/>
      <c r="CF113" s="960">
        <v>4.2</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434</v>
      </c>
      <c r="DH113" s="862"/>
      <c r="DI113" s="862"/>
      <c r="DJ113" s="862"/>
      <c r="DK113" s="863"/>
      <c r="DL113" s="864" t="s">
        <v>435</v>
      </c>
      <c r="DM113" s="862"/>
      <c r="DN113" s="862"/>
      <c r="DO113" s="862"/>
      <c r="DP113" s="863"/>
      <c r="DQ113" s="864" t="s">
        <v>127</v>
      </c>
      <c r="DR113" s="862"/>
      <c r="DS113" s="862"/>
      <c r="DT113" s="862"/>
      <c r="DU113" s="863"/>
      <c r="DV113" s="909" t="s">
        <v>435</v>
      </c>
      <c r="DW113" s="910"/>
      <c r="DX113" s="910"/>
      <c r="DY113" s="910"/>
      <c r="DZ113" s="911"/>
    </row>
    <row r="114" spans="1:130" s="246"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864</v>
      </c>
      <c r="AB114" s="862"/>
      <c r="AC114" s="862"/>
      <c r="AD114" s="862"/>
      <c r="AE114" s="863"/>
      <c r="AF114" s="864">
        <v>1161</v>
      </c>
      <c r="AG114" s="862"/>
      <c r="AH114" s="862"/>
      <c r="AI114" s="862"/>
      <c r="AJ114" s="863"/>
      <c r="AK114" s="864">
        <v>3681</v>
      </c>
      <c r="AL114" s="862"/>
      <c r="AM114" s="862"/>
      <c r="AN114" s="862"/>
      <c r="AO114" s="863"/>
      <c r="AP114" s="909">
        <v>0.3</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340944</v>
      </c>
      <c r="BR114" s="899"/>
      <c r="BS114" s="899"/>
      <c r="BT114" s="899"/>
      <c r="BU114" s="899"/>
      <c r="BV114" s="899">
        <v>331345</v>
      </c>
      <c r="BW114" s="899"/>
      <c r="BX114" s="899"/>
      <c r="BY114" s="899"/>
      <c r="BZ114" s="899"/>
      <c r="CA114" s="899">
        <v>393549</v>
      </c>
      <c r="CB114" s="899"/>
      <c r="CC114" s="899"/>
      <c r="CD114" s="899"/>
      <c r="CE114" s="899"/>
      <c r="CF114" s="960">
        <v>36.700000000000003</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435</v>
      </c>
      <c r="DM114" s="862"/>
      <c r="DN114" s="862"/>
      <c r="DO114" s="862"/>
      <c r="DP114" s="863"/>
      <c r="DQ114" s="864" t="s">
        <v>435</v>
      </c>
      <c r="DR114" s="862"/>
      <c r="DS114" s="862"/>
      <c r="DT114" s="862"/>
      <c r="DU114" s="863"/>
      <c r="DV114" s="909" t="s">
        <v>435</v>
      </c>
      <c r="DW114" s="910"/>
      <c r="DX114" s="910"/>
      <c r="DY114" s="910"/>
      <c r="DZ114" s="911"/>
    </row>
    <row r="115" spans="1:130" s="246"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434</v>
      </c>
      <c r="AB115" s="1008"/>
      <c r="AC115" s="1008"/>
      <c r="AD115" s="1008"/>
      <c r="AE115" s="1009"/>
      <c r="AF115" s="1010" t="s">
        <v>435</v>
      </c>
      <c r="AG115" s="1008"/>
      <c r="AH115" s="1008"/>
      <c r="AI115" s="1008"/>
      <c r="AJ115" s="1009"/>
      <c r="AK115" s="1010" t="s">
        <v>434</v>
      </c>
      <c r="AL115" s="1008"/>
      <c r="AM115" s="1008"/>
      <c r="AN115" s="1008"/>
      <c r="AO115" s="1009"/>
      <c r="AP115" s="1011" t="s">
        <v>435</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434</v>
      </c>
      <c r="BR115" s="899"/>
      <c r="BS115" s="899"/>
      <c r="BT115" s="899"/>
      <c r="BU115" s="899"/>
      <c r="BV115" s="899" t="s">
        <v>434</v>
      </c>
      <c r="BW115" s="899"/>
      <c r="BX115" s="899"/>
      <c r="BY115" s="899"/>
      <c r="BZ115" s="899"/>
      <c r="CA115" s="899" t="s">
        <v>127</v>
      </c>
      <c r="CB115" s="899"/>
      <c r="CC115" s="899"/>
      <c r="CD115" s="899"/>
      <c r="CE115" s="899"/>
      <c r="CF115" s="960" t="s">
        <v>435</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434</v>
      </c>
      <c r="DM115" s="862"/>
      <c r="DN115" s="862"/>
      <c r="DO115" s="862"/>
      <c r="DP115" s="863"/>
      <c r="DQ115" s="864" t="s">
        <v>435</v>
      </c>
      <c r="DR115" s="862"/>
      <c r="DS115" s="862"/>
      <c r="DT115" s="862"/>
      <c r="DU115" s="863"/>
      <c r="DV115" s="909" t="s">
        <v>434</v>
      </c>
      <c r="DW115" s="910"/>
      <c r="DX115" s="910"/>
      <c r="DY115" s="910"/>
      <c r="DZ115" s="911"/>
    </row>
    <row r="116" spans="1:130" s="246"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193</v>
      </c>
      <c r="AB116" s="862"/>
      <c r="AC116" s="862"/>
      <c r="AD116" s="862"/>
      <c r="AE116" s="863"/>
      <c r="AF116" s="864">
        <v>49</v>
      </c>
      <c r="AG116" s="862"/>
      <c r="AH116" s="862"/>
      <c r="AI116" s="862"/>
      <c r="AJ116" s="863"/>
      <c r="AK116" s="864">
        <v>109</v>
      </c>
      <c r="AL116" s="862"/>
      <c r="AM116" s="862"/>
      <c r="AN116" s="862"/>
      <c r="AO116" s="863"/>
      <c r="AP116" s="909">
        <v>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434</v>
      </c>
      <c r="BR116" s="899"/>
      <c r="BS116" s="899"/>
      <c r="BT116" s="899"/>
      <c r="BU116" s="899"/>
      <c r="BV116" s="899" t="s">
        <v>434</v>
      </c>
      <c r="BW116" s="899"/>
      <c r="BX116" s="899"/>
      <c r="BY116" s="899"/>
      <c r="BZ116" s="899"/>
      <c r="CA116" s="899" t="s">
        <v>435</v>
      </c>
      <c r="CB116" s="899"/>
      <c r="CC116" s="899"/>
      <c r="CD116" s="899"/>
      <c r="CE116" s="899"/>
      <c r="CF116" s="960" t="s">
        <v>435</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435</v>
      </c>
      <c r="DM116" s="862"/>
      <c r="DN116" s="862"/>
      <c r="DO116" s="862"/>
      <c r="DP116" s="863"/>
      <c r="DQ116" s="864" t="s">
        <v>435</v>
      </c>
      <c r="DR116" s="862"/>
      <c r="DS116" s="862"/>
      <c r="DT116" s="862"/>
      <c r="DU116" s="863"/>
      <c r="DV116" s="909" t="s">
        <v>434</v>
      </c>
      <c r="DW116" s="910"/>
      <c r="DX116" s="910"/>
      <c r="DY116" s="910"/>
      <c r="DZ116" s="911"/>
    </row>
    <row r="117" spans="1:130" s="246"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351195</v>
      </c>
      <c r="AB117" s="994"/>
      <c r="AC117" s="994"/>
      <c r="AD117" s="994"/>
      <c r="AE117" s="995"/>
      <c r="AF117" s="996">
        <v>328021</v>
      </c>
      <c r="AG117" s="994"/>
      <c r="AH117" s="994"/>
      <c r="AI117" s="994"/>
      <c r="AJ117" s="995"/>
      <c r="AK117" s="996">
        <v>334640</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434</v>
      </c>
      <c r="BR117" s="899"/>
      <c r="BS117" s="899"/>
      <c r="BT117" s="899"/>
      <c r="BU117" s="899"/>
      <c r="BV117" s="899" t="s">
        <v>435</v>
      </c>
      <c r="BW117" s="899"/>
      <c r="BX117" s="899"/>
      <c r="BY117" s="899"/>
      <c r="BZ117" s="899"/>
      <c r="CA117" s="899" t="s">
        <v>434</v>
      </c>
      <c r="CB117" s="899"/>
      <c r="CC117" s="899"/>
      <c r="CD117" s="899"/>
      <c r="CE117" s="899"/>
      <c r="CF117" s="960" t="s">
        <v>434</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434</v>
      </c>
      <c r="DH117" s="862"/>
      <c r="DI117" s="862"/>
      <c r="DJ117" s="862"/>
      <c r="DK117" s="863"/>
      <c r="DL117" s="864" t="s">
        <v>412</v>
      </c>
      <c r="DM117" s="862"/>
      <c r="DN117" s="862"/>
      <c r="DO117" s="862"/>
      <c r="DP117" s="863"/>
      <c r="DQ117" s="864" t="s">
        <v>127</v>
      </c>
      <c r="DR117" s="862"/>
      <c r="DS117" s="862"/>
      <c r="DT117" s="862"/>
      <c r="DU117" s="863"/>
      <c r="DV117" s="909" t="s">
        <v>412</v>
      </c>
      <c r="DW117" s="910"/>
      <c r="DX117" s="910"/>
      <c r="DY117" s="910"/>
      <c r="DZ117" s="911"/>
    </row>
    <row r="118" spans="1:130" s="246"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427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434</v>
      </c>
      <c r="BR118" s="930"/>
      <c r="BS118" s="930"/>
      <c r="BT118" s="930"/>
      <c r="BU118" s="930"/>
      <c r="BV118" s="930" t="s">
        <v>435</v>
      </c>
      <c r="BW118" s="930"/>
      <c r="BX118" s="930"/>
      <c r="BY118" s="930"/>
      <c r="BZ118" s="930"/>
      <c r="CA118" s="930" t="s">
        <v>435</v>
      </c>
      <c r="CB118" s="930"/>
      <c r="CC118" s="930"/>
      <c r="CD118" s="930"/>
      <c r="CE118" s="930"/>
      <c r="CF118" s="960" t="s">
        <v>435</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435</v>
      </c>
      <c r="DH118" s="862"/>
      <c r="DI118" s="862"/>
      <c r="DJ118" s="862"/>
      <c r="DK118" s="863"/>
      <c r="DL118" s="864" t="s">
        <v>412</v>
      </c>
      <c r="DM118" s="862"/>
      <c r="DN118" s="862"/>
      <c r="DO118" s="862"/>
      <c r="DP118" s="863"/>
      <c r="DQ118" s="864" t="s">
        <v>412</v>
      </c>
      <c r="DR118" s="862"/>
      <c r="DS118" s="862"/>
      <c r="DT118" s="862"/>
      <c r="DU118" s="863"/>
      <c r="DV118" s="909" t="s">
        <v>435</v>
      </c>
      <c r="DW118" s="910"/>
      <c r="DX118" s="910"/>
      <c r="DY118" s="910"/>
      <c r="DZ118" s="911"/>
    </row>
    <row r="119" spans="1:130" s="246"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412</v>
      </c>
      <c r="AB119" s="980"/>
      <c r="AC119" s="980"/>
      <c r="AD119" s="980"/>
      <c r="AE119" s="981"/>
      <c r="AF119" s="982" t="s">
        <v>435</v>
      </c>
      <c r="AG119" s="980"/>
      <c r="AH119" s="980"/>
      <c r="AI119" s="980"/>
      <c r="AJ119" s="981"/>
      <c r="AK119" s="982" t="s">
        <v>435</v>
      </c>
      <c r="AL119" s="980"/>
      <c r="AM119" s="980"/>
      <c r="AN119" s="980"/>
      <c r="AO119" s="981"/>
      <c r="AP119" s="983" t="s">
        <v>435</v>
      </c>
      <c r="AQ119" s="984"/>
      <c r="AR119" s="984"/>
      <c r="AS119" s="984"/>
      <c r="AT119" s="985"/>
      <c r="AU119" s="1023"/>
      <c r="AV119" s="1024"/>
      <c r="AW119" s="1024"/>
      <c r="AX119" s="1024"/>
      <c r="AY119" s="1024"/>
      <c r="AZ119" s="277" t="s">
        <v>185</v>
      </c>
      <c r="BA119" s="277"/>
      <c r="BB119" s="277"/>
      <c r="BC119" s="277"/>
      <c r="BD119" s="277"/>
      <c r="BE119" s="277"/>
      <c r="BF119" s="277"/>
      <c r="BG119" s="277"/>
      <c r="BH119" s="277"/>
      <c r="BI119" s="277"/>
      <c r="BJ119" s="277"/>
      <c r="BK119" s="277"/>
      <c r="BL119" s="277"/>
      <c r="BM119" s="277"/>
      <c r="BN119" s="277"/>
      <c r="BO119" s="962" t="s">
        <v>462</v>
      </c>
      <c r="BP119" s="963"/>
      <c r="BQ119" s="967">
        <v>3188900</v>
      </c>
      <c r="BR119" s="930"/>
      <c r="BS119" s="930"/>
      <c r="BT119" s="930"/>
      <c r="BU119" s="930"/>
      <c r="BV119" s="930">
        <v>3125668</v>
      </c>
      <c r="BW119" s="930"/>
      <c r="BX119" s="930"/>
      <c r="BY119" s="930"/>
      <c r="BZ119" s="930"/>
      <c r="CA119" s="930">
        <v>3244459</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435</v>
      </c>
      <c r="DH119" s="845"/>
      <c r="DI119" s="845"/>
      <c r="DJ119" s="845"/>
      <c r="DK119" s="846"/>
      <c r="DL119" s="847" t="s">
        <v>435</v>
      </c>
      <c r="DM119" s="845"/>
      <c r="DN119" s="845"/>
      <c r="DO119" s="845"/>
      <c r="DP119" s="846"/>
      <c r="DQ119" s="847" t="s">
        <v>435</v>
      </c>
      <c r="DR119" s="845"/>
      <c r="DS119" s="845"/>
      <c r="DT119" s="845"/>
      <c r="DU119" s="846"/>
      <c r="DV119" s="933" t="s">
        <v>435</v>
      </c>
      <c r="DW119" s="934"/>
      <c r="DX119" s="934"/>
      <c r="DY119" s="934"/>
      <c r="DZ119" s="935"/>
    </row>
    <row r="120" spans="1:130" s="246"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435</v>
      </c>
      <c r="AB120" s="862"/>
      <c r="AC120" s="862"/>
      <c r="AD120" s="862"/>
      <c r="AE120" s="863"/>
      <c r="AF120" s="864" t="s">
        <v>435</v>
      </c>
      <c r="AG120" s="862"/>
      <c r="AH120" s="862"/>
      <c r="AI120" s="862"/>
      <c r="AJ120" s="863"/>
      <c r="AK120" s="864" t="s">
        <v>435</v>
      </c>
      <c r="AL120" s="862"/>
      <c r="AM120" s="862"/>
      <c r="AN120" s="862"/>
      <c r="AO120" s="863"/>
      <c r="AP120" s="909" t="s">
        <v>435</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1708670</v>
      </c>
      <c r="BR120" s="927"/>
      <c r="BS120" s="927"/>
      <c r="BT120" s="927"/>
      <c r="BU120" s="927"/>
      <c r="BV120" s="927">
        <v>1810122</v>
      </c>
      <c r="BW120" s="927"/>
      <c r="BX120" s="927"/>
      <c r="BY120" s="927"/>
      <c r="BZ120" s="927"/>
      <c r="CA120" s="927">
        <v>1841664</v>
      </c>
      <c r="CB120" s="927"/>
      <c r="CC120" s="927"/>
      <c r="CD120" s="927"/>
      <c r="CE120" s="927"/>
      <c r="CF120" s="951">
        <v>171.6</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329925</v>
      </c>
      <c r="DH120" s="927"/>
      <c r="DI120" s="927"/>
      <c r="DJ120" s="927"/>
      <c r="DK120" s="927"/>
      <c r="DL120" s="927">
        <v>280692</v>
      </c>
      <c r="DM120" s="927"/>
      <c r="DN120" s="927"/>
      <c r="DO120" s="927"/>
      <c r="DP120" s="927"/>
      <c r="DQ120" s="927">
        <v>242775</v>
      </c>
      <c r="DR120" s="927"/>
      <c r="DS120" s="927"/>
      <c r="DT120" s="927"/>
      <c r="DU120" s="927"/>
      <c r="DV120" s="928">
        <v>22.6</v>
      </c>
      <c r="DW120" s="928"/>
      <c r="DX120" s="928"/>
      <c r="DY120" s="928"/>
      <c r="DZ120" s="929"/>
    </row>
    <row r="121" spans="1:130" s="246"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435</v>
      </c>
      <c r="AB121" s="862"/>
      <c r="AC121" s="862"/>
      <c r="AD121" s="862"/>
      <c r="AE121" s="863"/>
      <c r="AF121" s="864" t="s">
        <v>434</v>
      </c>
      <c r="AG121" s="862"/>
      <c r="AH121" s="862"/>
      <c r="AI121" s="862"/>
      <c r="AJ121" s="863"/>
      <c r="AK121" s="864" t="s">
        <v>435</v>
      </c>
      <c r="AL121" s="862"/>
      <c r="AM121" s="862"/>
      <c r="AN121" s="862"/>
      <c r="AO121" s="863"/>
      <c r="AP121" s="909" t="s">
        <v>435</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95464</v>
      </c>
      <c r="BR121" s="899"/>
      <c r="BS121" s="899"/>
      <c r="BT121" s="899"/>
      <c r="BU121" s="899"/>
      <c r="BV121" s="899">
        <v>88693</v>
      </c>
      <c r="BW121" s="899"/>
      <c r="BX121" s="899"/>
      <c r="BY121" s="899"/>
      <c r="BZ121" s="899"/>
      <c r="CA121" s="899">
        <v>83509</v>
      </c>
      <c r="CB121" s="899"/>
      <c r="CC121" s="899"/>
      <c r="CD121" s="899"/>
      <c r="CE121" s="899"/>
      <c r="CF121" s="960">
        <v>7.8</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t="s">
        <v>435</v>
      </c>
      <c r="DH121" s="899"/>
      <c r="DI121" s="899"/>
      <c r="DJ121" s="899"/>
      <c r="DK121" s="899"/>
      <c r="DL121" s="899">
        <v>5058</v>
      </c>
      <c r="DM121" s="899"/>
      <c r="DN121" s="899"/>
      <c r="DO121" s="899"/>
      <c r="DP121" s="899"/>
      <c r="DQ121" s="899">
        <v>4868</v>
      </c>
      <c r="DR121" s="899"/>
      <c r="DS121" s="899"/>
      <c r="DT121" s="899"/>
      <c r="DU121" s="899"/>
      <c r="DV121" s="876">
        <v>0.5</v>
      </c>
      <c r="DW121" s="876"/>
      <c r="DX121" s="876"/>
      <c r="DY121" s="876"/>
      <c r="DZ121" s="877"/>
    </row>
    <row r="122" spans="1:130" s="246"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435</v>
      </c>
      <c r="AB122" s="862"/>
      <c r="AC122" s="862"/>
      <c r="AD122" s="862"/>
      <c r="AE122" s="863"/>
      <c r="AF122" s="864" t="s">
        <v>435</v>
      </c>
      <c r="AG122" s="862"/>
      <c r="AH122" s="862"/>
      <c r="AI122" s="862"/>
      <c r="AJ122" s="863"/>
      <c r="AK122" s="864" t="s">
        <v>435</v>
      </c>
      <c r="AL122" s="862"/>
      <c r="AM122" s="862"/>
      <c r="AN122" s="862"/>
      <c r="AO122" s="863"/>
      <c r="AP122" s="909" t="s">
        <v>435</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2041193</v>
      </c>
      <c r="BR122" s="930"/>
      <c r="BS122" s="930"/>
      <c r="BT122" s="930"/>
      <c r="BU122" s="930"/>
      <c r="BV122" s="930">
        <v>2005311</v>
      </c>
      <c r="BW122" s="930"/>
      <c r="BX122" s="930"/>
      <c r="BY122" s="930"/>
      <c r="BZ122" s="930"/>
      <c r="CA122" s="930">
        <v>2074180</v>
      </c>
      <c r="CB122" s="930"/>
      <c r="CC122" s="930"/>
      <c r="CD122" s="930"/>
      <c r="CE122" s="930"/>
      <c r="CF122" s="931">
        <v>193.3</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v>1596</v>
      </c>
      <c r="DH122" s="899"/>
      <c r="DI122" s="899"/>
      <c r="DJ122" s="899"/>
      <c r="DK122" s="899"/>
      <c r="DL122" s="899">
        <v>1417</v>
      </c>
      <c r="DM122" s="899"/>
      <c r="DN122" s="899"/>
      <c r="DO122" s="899"/>
      <c r="DP122" s="899"/>
      <c r="DQ122" s="899">
        <v>715</v>
      </c>
      <c r="DR122" s="899"/>
      <c r="DS122" s="899"/>
      <c r="DT122" s="899"/>
      <c r="DU122" s="899"/>
      <c r="DV122" s="876">
        <v>0.1</v>
      </c>
      <c r="DW122" s="876"/>
      <c r="DX122" s="876"/>
      <c r="DY122" s="876"/>
      <c r="DZ122" s="877"/>
    </row>
    <row r="123" spans="1:130" s="246"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434</v>
      </c>
      <c r="AB123" s="862"/>
      <c r="AC123" s="862"/>
      <c r="AD123" s="862"/>
      <c r="AE123" s="863"/>
      <c r="AF123" s="864" t="s">
        <v>434</v>
      </c>
      <c r="AG123" s="862"/>
      <c r="AH123" s="862"/>
      <c r="AI123" s="862"/>
      <c r="AJ123" s="863"/>
      <c r="AK123" s="864" t="s">
        <v>434</v>
      </c>
      <c r="AL123" s="862"/>
      <c r="AM123" s="862"/>
      <c r="AN123" s="862"/>
      <c r="AO123" s="863"/>
      <c r="AP123" s="909" t="s">
        <v>435</v>
      </c>
      <c r="AQ123" s="910"/>
      <c r="AR123" s="910"/>
      <c r="AS123" s="910"/>
      <c r="AT123" s="911"/>
      <c r="AU123" s="974"/>
      <c r="AV123" s="975"/>
      <c r="AW123" s="975"/>
      <c r="AX123" s="975"/>
      <c r="AY123" s="975"/>
      <c r="AZ123" s="277" t="s">
        <v>185</v>
      </c>
      <c r="BA123" s="277"/>
      <c r="BB123" s="277"/>
      <c r="BC123" s="277"/>
      <c r="BD123" s="277"/>
      <c r="BE123" s="277"/>
      <c r="BF123" s="277"/>
      <c r="BG123" s="277"/>
      <c r="BH123" s="277"/>
      <c r="BI123" s="277"/>
      <c r="BJ123" s="277"/>
      <c r="BK123" s="277"/>
      <c r="BL123" s="277"/>
      <c r="BM123" s="277"/>
      <c r="BN123" s="277"/>
      <c r="BO123" s="962" t="s">
        <v>473</v>
      </c>
      <c r="BP123" s="963"/>
      <c r="BQ123" s="917">
        <v>3845327</v>
      </c>
      <c r="BR123" s="918"/>
      <c r="BS123" s="918"/>
      <c r="BT123" s="918"/>
      <c r="BU123" s="918"/>
      <c r="BV123" s="918">
        <v>3904126</v>
      </c>
      <c r="BW123" s="918"/>
      <c r="BX123" s="918"/>
      <c r="BY123" s="918"/>
      <c r="BZ123" s="918"/>
      <c r="CA123" s="918">
        <v>3999353</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438</v>
      </c>
      <c r="DH123" s="862"/>
      <c r="DI123" s="862"/>
      <c r="DJ123" s="862"/>
      <c r="DK123" s="863"/>
      <c r="DL123" s="864" t="s">
        <v>438</v>
      </c>
      <c r="DM123" s="862"/>
      <c r="DN123" s="862"/>
      <c r="DO123" s="862"/>
      <c r="DP123" s="863"/>
      <c r="DQ123" s="864" t="s">
        <v>475</v>
      </c>
      <c r="DR123" s="862"/>
      <c r="DS123" s="862"/>
      <c r="DT123" s="862"/>
      <c r="DU123" s="863"/>
      <c r="DV123" s="909" t="s">
        <v>438</v>
      </c>
      <c r="DW123" s="910"/>
      <c r="DX123" s="910"/>
      <c r="DY123" s="910"/>
      <c r="DZ123" s="911"/>
    </row>
    <row r="124" spans="1:130" s="246"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475</v>
      </c>
      <c r="AL124" s="862"/>
      <c r="AM124" s="862"/>
      <c r="AN124" s="862"/>
      <c r="AO124" s="863"/>
      <c r="AP124" s="909" t="s">
        <v>476</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438</v>
      </c>
      <c r="BR124" s="916"/>
      <c r="BS124" s="916"/>
      <c r="BT124" s="916"/>
      <c r="BU124" s="916"/>
      <c r="BV124" s="916" t="s">
        <v>438</v>
      </c>
      <c r="BW124" s="916"/>
      <c r="BX124" s="916"/>
      <c r="BY124" s="916"/>
      <c r="BZ124" s="916"/>
      <c r="CA124" s="916" t="s">
        <v>127</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127</v>
      </c>
      <c r="DH124" s="845"/>
      <c r="DI124" s="845"/>
      <c r="DJ124" s="845"/>
      <c r="DK124" s="846"/>
      <c r="DL124" s="847" t="s">
        <v>127</v>
      </c>
      <c r="DM124" s="845"/>
      <c r="DN124" s="845"/>
      <c r="DO124" s="845"/>
      <c r="DP124" s="846"/>
      <c r="DQ124" s="847" t="s">
        <v>127</v>
      </c>
      <c r="DR124" s="845"/>
      <c r="DS124" s="845"/>
      <c r="DT124" s="845"/>
      <c r="DU124" s="846"/>
      <c r="DV124" s="933" t="s">
        <v>479</v>
      </c>
      <c r="DW124" s="934"/>
      <c r="DX124" s="934"/>
      <c r="DY124" s="934"/>
      <c r="DZ124" s="935"/>
    </row>
    <row r="125" spans="1:130" s="246"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438</v>
      </c>
      <c r="AB125" s="862"/>
      <c r="AC125" s="862"/>
      <c r="AD125" s="862"/>
      <c r="AE125" s="863"/>
      <c r="AF125" s="864" t="s">
        <v>479</v>
      </c>
      <c r="AG125" s="862"/>
      <c r="AH125" s="862"/>
      <c r="AI125" s="862"/>
      <c r="AJ125" s="863"/>
      <c r="AK125" s="864" t="s">
        <v>127</v>
      </c>
      <c r="AL125" s="862"/>
      <c r="AM125" s="862"/>
      <c r="AN125" s="862"/>
      <c r="AO125" s="863"/>
      <c r="AP125" s="909" t="s">
        <v>476</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479</v>
      </c>
      <c r="DH125" s="927"/>
      <c r="DI125" s="927"/>
      <c r="DJ125" s="927"/>
      <c r="DK125" s="927"/>
      <c r="DL125" s="927" t="s">
        <v>438</v>
      </c>
      <c r="DM125" s="927"/>
      <c r="DN125" s="927"/>
      <c r="DO125" s="927"/>
      <c r="DP125" s="927"/>
      <c r="DQ125" s="927" t="s">
        <v>127</v>
      </c>
      <c r="DR125" s="927"/>
      <c r="DS125" s="927"/>
      <c r="DT125" s="927"/>
      <c r="DU125" s="927"/>
      <c r="DV125" s="928" t="s">
        <v>127</v>
      </c>
      <c r="DW125" s="928"/>
      <c r="DX125" s="928"/>
      <c r="DY125" s="928"/>
      <c r="DZ125" s="929"/>
    </row>
    <row r="126" spans="1:130" s="246"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438</v>
      </c>
      <c r="AB126" s="862"/>
      <c r="AC126" s="862"/>
      <c r="AD126" s="862"/>
      <c r="AE126" s="863"/>
      <c r="AF126" s="864" t="s">
        <v>438</v>
      </c>
      <c r="AG126" s="862"/>
      <c r="AH126" s="862"/>
      <c r="AI126" s="862"/>
      <c r="AJ126" s="863"/>
      <c r="AK126" s="864" t="s">
        <v>438</v>
      </c>
      <c r="AL126" s="862"/>
      <c r="AM126" s="862"/>
      <c r="AN126" s="862"/>
      <c r="AO126" s="863"/>
      <c r="AP126" s="909" t="s">
        <v>438</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127</v>
      </c>
      <c r="DM126" s="899"/>
      <c r="DN126" s="899"/>
      <c r="DO126" s="899"/>
      <c r="DP126" s="899"/>
      <c r="DQ126" s="899" t="s">
        <v>438</v>
      </c>
      <c r="DR126" s="899"/>
      <c r="DS126" s="899"/>
      <c r="DT126" s="899"/>
      <c r="DU126" s="899"/>
      <c r="DV126" s="876" t="s">
        <v>438</v>
      </c>
      <c r="DW126" s="876"/>
      <c r="DX126" s="876"/>
      <c r="DY126" s="876"/>
      <c r="DZ126" s="877"/>
    </row>
    <row r="127" spans="1:130" s="246"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127</v>
      </c>
      <c r="AG127" s="862"/>
      <c r="AH127" s="862"/>
      <c r="AI127" s="862"/>
      <c r="AJ127" s="863"/>
      <c r="AK127" s="864" t="s">
        <v>438</v>
      </c>
      <c r="AL127" s="862"/>
      <c r="AM127" s="862"/>
      <c r="AN127" s="862"/>
      <c r="AO127" s="863"/>
      <c r="AP127" s="909" t="s">
        <v>476</v>
      </c>
      <c r="AQ127" s="910"/>
      <c r="AR127" s="910"/>
      <c r="AS127" s="910"/>
      <c r="AT127" s="911"/>
      <c r="AU127" s="282"/>
      <c r="AV127" s="282"/>
      <c r="AW127" s="282"/>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2"/>
      <c r="CB127" s="282"/>
      <c r="CC127" s="282"/>
      <c r="CD127" s="283"/>
      <c r="CE127" s="283"/>
      <c r="CF127" s="283"/>
      <c r="CG127" s="280"/>
      <c r="CH127" s="280"/>
      <c r="CI127" s="280"/>
      <c r="CJ127" s="281"/>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438</v>
      </c>
      <c r="DM127" s="899"/>
      <c r="DN127" s="899"/>
      <c r="DO127" s="899"/>
      <c r="DP127" s="899"/>
      <c r="DQ127" s="899" t="s">
        <v>476</v>
      </c>
      <c r="DR127" s="899"/>
      <c r="DS127" s="899"/>
      <c r="DT127" s="899"/>
      <c r="DU127" s="899"/>
      <c r="DV127" s="876" t="s">
        <v>438</v>
      </c>
      <c r="DW127" s="876"/>
      <c r="DX127" s="876"/>
      <c r="DY127" s="876"/>
      <c r="DZ127" s="877"/>
    </row>
    <row r="128" spans="1:130" s="246"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3223</v>
      </c>
      <c r="AB128" s="883"/>
      <c r="AC128" s="883"/>
      <c r="AD128" s="883"/>
      <c r="AE128" s="884"/>
      <c r="AF128" s="885">
        <v>6107</v>
      </c>
      <c r="AG128" s="883"/>
      <c r="AH128" s="883"/>
      <c r="AI128" s="883"/>
      <c r="AJ128" s="884"/>
      <c r="AK128" s="885">
        <v>6108</v>
      </c>
      <c r="AL128" s="883"/>
      <c r="AM128" s="883"/>
      <c r="AN128" s="883"/>
      <c r="AO128" s="884"/>
      <c r="AP128" s="886"/>
      <c r="AQ128" s="887"/>
      <c r="AR128" s="887"/>
      <c r="AS128" s="887"/>
      <c r="AT128" s="888"/>
      <c r="AU128" s="282"/>
      <c r="AV128" s="282"/>
      <c r="AW128" s="282"/>
      <c r="AX128" s="889" t="s">
        <v>491</v>
      </c>
      <c r="AY128" s="890"/>
      <c r="AZ128" s="890"/>
      <c r="BA128" s="890"/>
      <c r="BB128" s="890"/>
      <c r="BC128" s="890"/>
      <c r="BD128" s="890"/>
      <c r="BE128" s="891"/>
      <c r="BF128" s="868" t="s">
        <v>479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479</v>
      </c>
      <c r="DH128" s="873"/>
      <c r="DI128" s="873"/>
      <c r="DJ128" s="873"/>
      <c r="DK128" s="873"/>
      <c r="DL128" s="873" t="s">
        <v>479</v>
      </c>
      <c r="DM128" s="873"/>
      <c r="DN128" s="873"/>
      <c r="DO128" s="873"/>
      <c r="DP128" s="873"/>
      <c r="DQ128" s="873" t="s">
        <v>479</v>
      </c>
      <c r="DR128" s="873"/>
      <c r="DS128" s="873"/>
      <c r="DT128" s="873"/>
      <c r="DU128" s="873"/>
      <c r="DV128" s="874" t="s">
        <v>493</v>
      </c>
      <c r="DW128" s="874"/>
      <c r="DX128" s="874"/>
      <c r="DY128" s="874"/>
      <c r="DZ128" s="875"/>
    </row>
    <row r="129" spans="1:131" s="246"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1244443</v>
      </c>
      <c r="AB129" s="862"/>
      <c r="AC129" s="862"/>
      <c r="AD129" s="862"/>
      <c r="AE129" s="863"/>
      <c r="AF129" s="864">
        <v>1217143</v>
      </c>
      <c r="AG129" s="862"/>
      <c r="AH129" s="862"/>
      <c r="AI129" s="862"/>
      <c r="AJ129" s="863"/>
      <c r="AK129" s="864">
        <v>1324204</v>
      </c>
      <c r="AL129" s="862"/>
      <c r="AM129" s="862"/>
      <c r="AN129" s="862"/>
      <c r="AO129" s="863"/>
      <c r="AP129" s="865"/>
      <c r="AQ129" s="866"/>
      <c r="AR129" s="866"/>
      <c r="AS129" s="866"/>
      <c r="AT129" s="867"/>
      <c r="AU129" s="284"/>
      <c r="AV129" s="284"/>
      <c r="AW129" s="284"/>
      <c r="AX129" s="831" t="s">
        <v>495</v>
      </c>
      <c r="AY129" s="832"/>
      <c r="AZ129" s="832"/>
      <c r="BA129" s="832"/>
      <c r="BB129" s="832"/>
      <c r="BC129" s="832"/>
      <c r="BD129" s="832"/>
      <c r="BE129" s="833"/>
      <c r="BF129" s="851" t="s">
        <v>493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260278</v>
      </c>
      <c r="AB130" s="862"/>
      <c r="AC130" s="862"/>
      <c r="AD130" s="862"/>
      <c r="AE130" s="863"/>
      <c r="AF130" s="864">
        <v>245638</v>
      </c>
      <c r="AG130" s="862"/>
      <c r="AH130" s="862"/>
      <c r="AI130" s="862"/>
      <c r="AJ130" s="863"/>
      <c r="AK130" s="864">
        <v>251202</v>
      </c>
      <c r="AL130" s="862"/>
      <c r="AM130" s="862"/>
      <c r="AN130" s="862"/>
      <c r="AO130" s="863"/>
      <c r="AP130" s="865"/>
      <c r="AQ130" s="866"/>
      <c r="AR130" s="866"/>
      <c r="AS130" s="866"/>
      <c r="AT130" s="867"/>
      <c r="AU130" s="284"/>
      <c r="AV130" s="284"/>
      <c r="AW130" s="284"/>
      <c r="AX130" s="831" t="s">
        <v>498</v>
      </c>
      <c r="AY130" s="832"/>
      <c r="AZ130" s="832"/>
      <c r="BA130" s="832"/>
      <c r="BB130" s="832"/>
      <c r="BC130" s="832"/>
      <c r="BD130" s="832"/>
      <c r="BE130" s="833"/>
      <c r="BF130" s="834">
        <v>7.9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984165</v>
      </c>
      <c r="AB131" s="845"/>
      <c r="AC131" s="845"/>
      <c r="AD131" s="845"/>
      <c r="AE131" s="846"/>
      <c r="AF131" s="847">
        <v>971505</v>
      </c>
      <c r="AG131" s="845"/>
      <c r="AH131" s="845"/>
      <c r="AI131" s="845"/>
      <c r="AJ131" s="846"/>
      <c r="AK131" s="847">
        <v>1073002</v>
      </c>
      <c r="AL131" s="845"/>
      <c r="AM131" s="845"/>
      <c r="AN131" s="845"/>
      <c r="AO131" s="846"/>
      <c r="AP131" s="848"/>
      <c r="AQ131" s="849"/>
      <c r="AR131" s="849"/>
      <c r="AS131" s="849"/>
      <c r="AT131" s="850"/>
      <c r="AU131" s="284"/>
      <c r="AV131" s="284"/>
      <c r="AW131" s="284"/>
      <c r="AX131" s="809" t="s">
        <v>500</v>
      </c>
      <c r="AY131" s="810"/>
      <c r="AZ131" s="810"/>
      <c r="BA131" s="810"/>
      <c r="BB131" s="810"/>
      <c r="BC131" s="810"/>
      <c r="BD131" s="810"/>
      <c r="BE131" s="811"/>
      <c r="BF131" s="812" t="s">
        <v>493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8.9104977319999996</v>
      </c>
      <c r="AB132" s="825"/>
      <c r="AC132" s="825"/>
      <c r="AD132" s="825"/>
      <c r="AE132" s="826"/>
      <c r="AF132" s="827">
        <v>7.8513234619999999</v>
      </c>
      <c r="AG132" s="825"/>
      <c r="AH132" s="825"/>
      <c r="AI132" s="825"/>
      <c r="AJ132" s="826"/>
      <c r="AK132" s="827">
        <v>7.2068831189999996</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8.1999999999999993</v>
      </c>
      <c r="AB133" s="804"/>
      <c r="AC133" s="804"/>
      <c r="AD133" s="804"/>
      <c r="AE133" s="805"/>
      <c r="AF133" s="803">
        <v>8.1</v>
      </c>
      <c r="AG133" s="804"/>
      <c r="AH133" s="804"/>
      <c r="AI133" s="804"/>
      <c r="AJ133" s="805"/>
      <c r="AK133" s="803">
        <v>7.9</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V7Y2oQdFHKdMIZSNd0TaUEy20e7NbBeMRqMxYGGHuJxSJQq7TO3Avyiv2kYmXM3NKgXGiXEIogSf5FGqWK1TCQ==" saltValue="gkTLbhyQsnWl5HrvhBh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F9jlP/W4lZI6r+acXT8QYHw8BnUY8q0BDVHOS0e8RWqe8YDczTPg6UA/2Yr3LLxPVfJRFDuHa0RM/khynzrEUA==" saltValue="/tpL8Ow4Ezhkg4JfJSCX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rHRHDks3vFWD4sFIw5sdSqSzHczYK6zX+vwXfmHnKyiv/6h39pyg9vj6dKyr3yAXFpVcunf/ovfHq04HLUr1Q==" saltValue="tFVHGEO6CaMpXExS7r9b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4"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5"/>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512</v>
      </c>
      <c r="AL9" s="1226"/>
      <c r="AM9" s="1226"/>
      <c r="AN9" s="1227"/>
      <c r="AO9" s="312">
        <v>364162</v>
      </c>
      <c r="AP9" s="312">
        <v>229610</v>
      </c>
      <c r="AQ9" s="313">
        <v>224098</v>
      </c>
      <c r="AR9" s="314">
        <v>2.5</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513</v>
      </c>
      <c r="AL10" s="1226"/>
      <c r="AM10" s="1226"/>
      <c r="AN10" s="1227"/>
      <c r="AO10" s="315">
        <v>32226</v>
      </c>
      <c r="AP10" s="315">
        <v>20319</v>
      </c>
      <c r="AQ10" s="316">
        <v>32087</v>
      </c>
      <c r="AR10" s="317">
        <v>-36.700000000000003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514</v>
      </c>
      <c r="AL11" s="1226"/>
      <c r="AM11" s="1226"/>
      <c r="AN11" s="1227"/>
      <c r="AO11" s="315" t="s">
        <v>515</v>
      </c>
      <c r="AP11" s="315" t="s">
        <v>515</v>
      </c>
      <c r="AQ11" s="316">
        <v>3587</v>
      </c>
      <c r="AR11" s="317" t="s">
        <v>515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516</v>
      </c>
      <c r="AL12" s="1226"/>
      <c r="AM12" s="1226"/>
      <c r="AN12" s="1227"/>
      <c r="AO12" s="315" t="s">
        <v>515</v>
      </c>
      <c r="AP12" s="315" t="s">
        <v>515</v>
      </c>
      <c r="AQ12" s="316" t="s">
        <v>515</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517</v>
      </c>
      <c r="AL13" s="1226"/>
      <c r="AM13" s="1226"/>
      <c r="AN13" s="1227"/>
      <c r="AO13" s="315">
        <v>27191</v>
      </c>
      <c r="AP13" s="315">
        <v>17144</v>
      </c>
      <c r="AQ13" s="316">
        <v>11579</v>
      </c>
      <c r="AR13" s="317">
        <v>48.1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518</v>
      </c>
      <c r="AL14" s="1226"/>
      <c r="AM14" s="1226"/>
      <c r="AN14" s="1227"/>
      <c r="AO14" s="315" t="s">
        <v>515</v>
      </c>
      <c r="AP14" s="315" t="s">
        <v>515</v>
      </c>
      <c r="AQ14" s="316">
        <v>4496</v>
      </c>
      <c r="AR14" s="317" t="s">
        <v>515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519</v>
      </c>
      <c r="AL15" s="1229"/>
      <c r="AM15" s="1229"/>
      <c r="AN15" s="1230"/>
      <c r="AO15" s="315">
        <v>-24782</v>
      </c>
      <c r="AP15" s="315">
        <v>-15625</v>
      </c>
      <c r="AQ15" s="316">
        <v>-17592</v>
      </c>
      <c r="AR15" s="317">
        <v>-11.2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185</v>
      </c>
      <c r="AL16" s="1229"/>
      <c r="AM16" s="1229"/>
      <c r="AN16" s="1230"/>
      <c r="AO16" s="315">
        <v>398797</v>
      </c>
      <c r="AP16" s="315">
        <v>251448</v>
      </c>
      <c r="AQ16" s="316">
        <v>258255</v>
      </c>
      <c r="AR16" s="317">
        <v>-2.6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521</v>
      </c>
      <c r="AP20" s="324" t="s">
        <v>522</v>
      </c>
      <c r="AQ20" s="325" t="s">
        <v>523</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524</v>
      </c>
      <c r="AL21" s="1232"/>
      <c r="AM21" s="1232"/>
      <c r="AN21" s="1233"/>
      <c r="AO21" s="328">
        <v>19.55</v>
      </c>
      <c r="AP21" s="329">
        <v>22.75</v>
      </c>
      <c r="AQ21" s="330">
        <v>-3.2</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525</v>
      </c>
      <c r="AL22" s="1232"/>
      <c r="AM22" s="1232"/>
      <c r="AN22" s="1233"/>
      <c r="AO22" s="333">
        <v>89.3</v>
      </c>
      <c r="AP22" s="334">
        <v>95.6</v>
      </c>
      <c r="AQ22" s="335">
        <v>-6.3</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4"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5"/>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3">
        <v>281276</v>
      </c>
      <c r="AP32" s="343">
        <v>177349</v>
      </c>
      <c r="AQ32" s="344">
        <v>146295</v>
      </c>
      <c r="AR32" s="345">
        <v>21.2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3" t="s">
        <v>515</v>
      </c>
      <c r="AP33" s="343" t="s">
        <v>515</v>
      </c>
      <c r="AQ33" s="344" t="s">
        <v>515</v>
      </c>
      <c r="AR33" s="345"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3" t="s">
        <v>515</v>
      </c>
      <c r="AP34" s="343" t="s">
        <v>515</v>
      </c>
      <c r="AQ34" s="344">
        <v>4</v>
      </c>
      <c r="AR34" s="345"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3">
        <v>49574</v>
      </c>
      <c r="AP35" s="343">
        <v>31257</v>
      </c>
      <c r="AQ35" s="344">
        <v>31593</v>
      </c>
      <c r="AR35" s="345">
        <v>-1.1000000000000001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3">
        <v>3681</v>
      </c>
      <c r="AP36" s="343">
        <v>2321</v>
      </c>
      <c r="AQ36" s="344">
        <v>3914</v>
      </c>
      <c r="AR36" s="345">
        <v>-40.700000000000003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3" t="s">
        <v>515</v>
      </c>
      <c r="AP37" s="343" t="s">
        <v>515</v>
      </c>
      <c r="AQ37" s="344">
        <v>1348</v>
      </c>
      <c r="AR37" s="345"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1" t="s">
        <v>535</v>
      </c>
      <c r="AL38" s="1212"/>
      <c r="AM38" s="1212"/>
      <c r="AN38" s="1213"/>
      <c r="AO38" s="346">
        <v>109</v>
      </c>
      <c r="AP38" s="346">
        <v>69</v>
      </c>
      <c r="AQ38" s="347">
        <v>27</v>
      </c>
      <c r="AR38" s="335">
        <v>155.6</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1" t="s">
        <v>536</v>
      </c>
      <c r="AL39" s="1212"/>
      <c r="AM39" s="1212"/>
      <c r="AN39" s="1213"/>
      <c r="AO39" s="343">
        <v>-6108</v>
      </c>
      <c r="AP39" s="343">
        <v>-3851</v>
      </c>
      <c r="AQ39" s="344">
        <v>-7201</v>
      </c>
      <c r="AR39" s="345">
        <v>-46.5</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3">
        <v>-251202</v>
      </c>
      <c r="AP40" s="343">
        <v>-158387</v>
      </c>
      <c r="AQ40" s="344">
        <v>-128709</v>
      </c>
      <c r="AR40" s="345">
        <v>23.1</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299</v>
      </c>
      <c r="AL41" s="1218"/>
      <c r="AM41" s="1218"/>
      <c r="AN41" s="1219"/>
      <c r="AO41" s="343">
        <v>77330</v>
      </c>
      <c r="AP41" s="343">
        <v>48758</v>
      </c>
      <c r="AQ41" s="344">
        <v>47272</v>
      </c>
      <c r="AR41" s="345">
        <v>3.1</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538</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540</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0" t="s">
        <v>507</v>
      </c>
      <c r="AN49" s="1222" t="s">
        <v>541</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1"/>
      <c r="AN50" s="359" t="s">
        <v>542</v>
      </c>
      <c r="AO50" s="360" t="s">
        <v>543</v>
      </c>
      <c r="AP50" s="361" t="s">
        <v>544</v>
      </c>
      <c r="AQ50" s="362" t="s">
        <v>545</v>
      </c>
      <c r="AR50" s="363"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547</v>
      </c>
      <c r="AL51" s="356"/>
      <c r="AM51" s="364">
        <v>463117</v>
      </c>
      <c r="AN51" s="365">
        <v>273064</v>
      </c>
      <c r="AO51" s="366">
        <v>-12.1</v>
      </c>
      <c r="AP51" s="367">
        <v>291945</v>
      </c>
      <c r="AQ51" s="368">
        <v>19.100000000000001</v>
      </c>
      <c r="AR51" s="369">
        <v>-31.2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548</v>
      </c>
      <c r="AM52" s="372">
        <v>304088</v>
      </c>
      <c r="AN52" s="373">
        <v>179297</v>
      </c>
      <c r="AO52" s="374">
        <v>0</v>
      </c>
      <c r="AP52" s="375">
        <v>127651</v>
      </c>
      <c r="AQ52" s="376">
        <v>17.2</v>
      </c>
      <c r="AR52" s="377">
        <v>-17.2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549</v>
      </c>
      <c r="AL53" s="356"/>
      <c r="AM53" s="364">
        <v>579359</v>
      </c>
      <c r="AN53" s="365">
        <v>345886</v>
      </c>
      <c r="AO53" s="366">
        <v>26.7</v>
      </c>
      <c r="AP53" s="367">
        <v>291173</v>
      </c>
      <c r="AQ53" s="368">
        <v>-0.3</v>
      </c>
      <c r="AR53" s="369">
        <v>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548</v>
      </c>
      <c r="AM54" s="372">
        <v>269835</v>
      </c>
      <c r="AN54" s="373">
        <v>161096</v>
      </c>
      <c r="AO54" s="374">
        <v>-10.199999999999999</v>
      </c>
      <c r="AP54" s="375">
        <v>119071</v>
      </c>
      <c r="AQ54" s="376">
        <v>-6.7</v>
      </c>
      <c r="AR54" s="377">
        <v>-3.5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550</v>
      </c>
      <c r="AL55" s="356"/>
      <c r="AM55" s="364">
        <v>286005</v>
      </c>
      <c r="AN55" s="365">
        <v>175141</v>
      </c>
      <c r="AO55" s="366">
        <v>-49.4</v>
      </c>
      <c r="AP55" s="367">
        <v>271581</v>
      </c>
      <c r="AQ55" s="368">
        <v>-6.7</v>
      </c>
      <c r="AR55" s="369">
        <v>-42.7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548</v>
      </c>
      <c r="AM56" s="372">
        <v>186118</v>
      </c>
      <c r="AN56" s="373">
        <v>113973</v>
      </c>
      <c r="AO56" s="374">
        <v>-29.3</v>
      </c>
      <c r="AP56" s="375">
        <v>117844</v>
      </c>
      <c r="AQ56" s="376">
        <v>-1</v>
      </c>
      <c r="AR56" s="377">
        <v>-28.3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551</v>
      </c>
      <c r="AL57" s="356"/>
      <c r="AM57" s="364">
        <v>525363</v>
      </c>
      <c r="AN57" s="365">
        <v>325101</v>
      </c>
      <c r="AO57" s="366">
        <v>85.6</v>
      </c>
      <c r="AP57" s="367">
        <v>268375</v>
      </c>
      <c r="AQ57" s="368">
        <v>-1.2</v>
      </c>
      <c r="AR57" s="369">
        <v>86.8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548</v>
      </c>
      <c r="AM58" s="372">
        <v>255177</v>
      </c>
      <c r="AN58" s="373">
        <v>157907</v>
      </c>
      <c r="AO58" s="374">
        <v>38.5</v>
      </c>
      <c r="AP58" s="375">
        <v>119602</v>
      </c>
      <c r="AQ58" s="376">
        <v>1.5</v>
      </c>
      <c r="AR58" s="377">
        <v>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552</v>
      </c>
      <c r="AL59" s="356"/>
      <c r="AM59" s="364">
        <v>574997</v>
      </c>
      <c r="AN59" s="365">
        <v>362545</v>
      </c>
      <c r="AO59" s="366">
        <v>11.5</v>
      </c>
      <c r="AP59" s="367">
        <v>301035</v>
      </c>
      <c r="AQ59" s="368">
        <v>12.2</v>
      </c>
      <c r="AR59" s="369">
        <v>-0.7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548</v>
      </c>
      <c r="AM60" s="372">
        <v>440160</v>
      </c>
      <c r="AN60" s="373">
        <v>277528</v>
      </c>
      <c r="AO60" s="374">
        <v>75.8</v>
      </c>
      <c r="AP60" s="375">
        <v>154376</v>
      </c>
      <c r="AQ60" s="376">
        <v>29.1</v>
      </c>
      <c r="AR60" s="377">
        <v>46.7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553</v>
      </c>
      <c r="AL61" s="378"/>
      <c r="AM61" s="379">
        <v>485768</v>
      </c>
      <c r="AN61" s="380">
        <v>296347</v>
      </c>
      <c r="AO61" s="381">
        <v>12.5</v>
      </c>
      <c r="AP61" s="382">
        <v>284822</v>
      </c>
      <c r="AQ61" s="383">
        <v>4.5999999999999996</v>
      </c>
      <c r="AR61" s="369">
        <v>7.9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548</v>
      </c>
      <c r="AM62" s="372">
        <v>291076</v>
      </c>
      <c r="AN62" s="373">
        <v>177960</v>
      </c>
      <c r="AO62" s="374">
        <v>15</v>
      </c>
      <c r="AP62" s="375">
        <v>127709</v>
      </c>
      <c r="AQ62" s="376">
        <v>8</v>
      </c>
      <c r="AR62" s="377">
        <v>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s+tyABozElsO3JvwC1EUdmc4AvYZ1U6hrS18Q4JuEX8z0fHnJgRXdqrXE3l8FpBfQxxMAGmxbZT0zckfA7UBOA==" saltValue="EQZY2TNHmhsmlF0qqU0VI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21" spans="125:125" ht="13.5" hidden="1" customHeight="1" x14ac:dyDescent="0.15">
      <c r="DU121" s="290"/>
    </row>
  </sheetData>
  <sheetProtection algorithmName="SHA-512" hashValue="8tbG2dgyDIpnSrofvingSZAmoBD4vmBTwMEKjl7zdwdVanL+HqfLEdb7MzVUbKbRA5mCSBGBG2CBH6uApSnPHA==" saltValue="qwCRU9sSAqxCwm8VZrvK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sheetData>
  <sheetProtection algorithmName="SHA-512" hashValue="BcK2hIBrKj3wRMRPXOO3hjdL2qGj+YK5M1fIb9QvLLV5VazSVXu33FOehIN++ND3mMHKn8gyO47mQTYLzV7BDg==" saltValue="9MJBiTu8LINtsz7sSDEO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30.45</v>
      </c>
      <c r="G47" s="12">
        <v>31.25</v>
      </c>
      <c r="H47" s="12">
        <v>31.86</v>
      </c>
      <c r="I47" s="12">
        <v>44.52</v>
      </c>
      <c r="J47" s="13">
        <v>47.82</v>
      </c>
    </row>
    <row r="48" spans="2:10" ht="57.75" customHeight="1" x14ac:dyDescent="0.15">
      <c r="B48" s="14"/>
      <c r="C48" s="1238" t="s">
        <v>4</v>
      </c>
      <c r="D48" s="1238"/>
      <c r="E48" s="1239"/>
      <c r="F48" s="15">
        <v>13.05</v>
      </c>
      <c r="G48" s="16">
        <v>15.37</v>
      </c>
      <c r="H48" s="16">
        <v>17.41</v>
      </c>
      <c r="I48" s="16">
        <v>13.87</v>
      </c>
      <c r="J48" s="17">
        <v>12.43</v>
      </c>
    </row>
    <row r="49" spans="2:10" ht="57.75" customHeight="1" thickBot="1" x14ac:dyDescent="0.2">
      <c r="B49" s="18"/>
      <c r="C49" s="1240" t="s">
        <v>5</v>
      </c>
      <c r="D49" s="1240"/>
      <c r="E49" s="1241"/>
      <c r="F49" s="19" t="s">
        <v>562</v>
      </c>
      <c r="G49" s="20">
        <v>2.06</v>
      </c>
      <c r="H49" s="20">
        <v>3.25</v>
      </c>
      <c r="I49" s="20">
        <v>10.15</v>
      </c>
      <c r="J49" s="21">
        <v>6.59</v>
      </c>
    </row>
    <row r="50" spans="2:10" ht="13.5" customHeight="1" x14ac:dyDescent="0.15"/>
  </sheetData>
  <sheetProtection algorithmName="SHA-512" hashValue="WLLO+TYNdPQBocJXSLMVuTo8MW3ansD8QXqngfVWNVq1RgO/0zfJr+I4ytlLIdv4lPpEiWNMREX8zDlFeFIGFg==" saltValue="FW7FwIFrWVruokABY3HQ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2022-02-02T05:08:54Z</dcterms:created>
  <dcterms:modified xsi:type="dcterms:W3CDTF">2022-09-28T10:02:57Z</dcterms:modified>
  <cp:category/>
</cp:coreProperties>
</file>